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orcamento\"/>
    </mc:Choice>
  </mc:AlternateContent>
  <xr:revisionPtr revIDLastSave="0" documentId="13_ncr:1_{4E83B0BC-5A73-4F6C-BF21-EA2FC944C064}" xr6:coauthVersionLast="47" xr6:coauthVersionMax="47" xr10:uidLastSave="{00000000-0000-0000-0000-000000000000}"/>
  <bookViews>
    <workbookView xWindow="57480" yWindow="-120" windowWidth="29040" windowHeight="15720" tabRatio="601" activeTab="5" xr2:uid="{00000000-000D-0000-FFFF-FFFF00000000}"/>
  </bookViews>
  <sheets>
    <sheet name="CAPA" sheetId="44" r:id="rId1"/>
    <sheet name="Orçamento" sheetId="126" r:id="rId2"/>
    <sheet name="Composições" sheetId="127" r:id="rId3"/>
    <sheet name="Insumos" sheetId="128" r:id="rId4"/>
    <sheet name="Ger_Tec e Adm" sheetId="104" r:id="rId5"/>
    <sheet name="Ger_Executivo_Cartesian" sheetId="8" r:id="rId6"/>
    <sheet name="EAP" sheetId="107" r:id="rId7"/>
  </sheets>
  <definedNames>
    <definedName name="\0" localSheetId="0">#REF!</definedName>
    <definedName name="\0">#REF!</definedName>
    <definedName name="\1">#REF!</definedName>
    <definedName name="\a" localSheetId="0">#REF!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 localSheetId="0">#REF!</definedName>
    <definedName name="\m">#REF!</definedName>
    <definedName name="\o">#REF!</definedName>
    <definedName name="\p">#REF!</definedName>
    <definedName name="\r">#REF!</definedName>
    <definedName name="\T">#REF!</definedName>
    <definedName name="\xasd" localSheetId="0" hidden="1">{#N/A,#N/A,FALSE,"Plan1";#N/A,#N/A,FALSE,"Plan2"}</definedName>
    <definedName name="\xasd" localSheetId="6" hidden="1">{#N/A,#N/A,FALSE,"Plan1";#N/A,#N/A,FALSE,"Plan2"}</definedName>
    <definedName name="\xasd" localSheetId="4" hidden="1">{#N/A,#N/A,FALSE,"Plan1";#N/A,#N/A,FALSE,"Plan2"}</definedName>
    <definedName name="\xasd" hidden="1">{#N/A,#N/A,FALSE,"Plan1";#N/A,#N/A,FALSE,"Plan2"}</definedName>
    <definedName name="\z">#REF!</definedName>
    <definedName name="_" localSheetId="0" hidden="1">#REF!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 localSheetId="0">#REF!</definedName>
    <definedName name="_\m">#REF!</definedName>
    <definedName name="_\o">#REF!</definedName>
    <definedName name="_\p">#REF!</definedName>
    <definedName name="_\r">#REF!</definedName>
    <definedName name="_\T">#REF!</definedName>
    <definedName name="_\xasd" localSheetId="0" hidden="1">{#N/A,#N/A,FALSE,"Plan1";#N/A,#N/A,FALSE,"Plan2"}</definedName>
    <definedName name="_\xasd" localSheetId="6" hidden="1">{#N/A,#N/A,FALSE,"Plan1";#N/A,#N/A,FALSE,"Plan2"}</definedName>
    <definedName name="_\xasd" localSheetId="4" hidden="1">{#N/A,#N/A,FALSE,"Plan1";#N/A,#N/A,FALSE,"Plan2"}</definedName>
    <definedName name="_\xasd" hidden="1">{#N/A,#N/A,FALSE,"Plan1";#N/A,#N/A,FALSE,"Plan2"}</definedName>
    <definedName name="_\z" localSheetId="0">#REF!</definedName>
    <definedName name="_\z">#REF!</definedName>
    <definedName name="__" localSheetId="0" hidden="1">#REF!</definedName>
    <definedName name="__">#REF!</definedName>
    <definedName name="________________r1" localSheetId="0" hidden="1">{#N/A,#N/A,FALSE,"GERAL";#N/A,#N/A,FALSE,"012-96";#N/A,#N/A,FALSE,"018-96";#N/A,#N/A,FALSE,"027-96";#N/A,#N/A,FALSE,"059-96";#N/A,#N/A,FALSE,"076-96";#N/A,#N/A,FALSE,"019-97";#N/A,#N/A,FALSE,"021-97";#N/A,#N/A,FALSE,"022-97";#N/A,#N/A,FALSE,"028-97"}</definedName>
    <definedName name="________________r1" localSheetId="6" hidden="1">{#N/A,#N/A,FALSE,"GERAL";#N/A,#N/A,FALSE,"012-96";#N/A,#N/A,FALSE,"018-96";#N/A,#N/A,FALSE,"027-96";#N/A,#N/A,FALSE,"059-96";#N/A,#N/A,FALSE,"076-96";#N/A,#N/A,FALSE,"019-97";#N/A,#N/A,FALSE,"021-97";#N/A,#N/A,FALSE,"022-97";#N/A,#N/A,FALSE,"028-97"}</definedName>
    <definedName name="________________r1" localSheetId="5">{#N/A,#N/A,FALSE,"GERAL";#N/A,#N/A,FALSE,"012-96";#N/A,#N/A,FALSE,"018-96";#N/A,#N/A,FALSE,"027-96";#N/A,#N/A,FALSE,"059-96";#N/A,#N/A,FALSE,"076-96";#N/A,#N/A,FALSE,"019-97";#N/A,#N/A,FALSE,"021-97";#N/A,#N/A,FALSE,"022-97";#N/A,#N/A,FALSE,"028-97"}</definedName>
    <definedName name="________________r1" localSheetId="4" hidden="1">{#N/A,#N/A,FALSE,"GERAL";#N/A,#N/A,FALSE,"012-96";#N/A,#N/A,FALSE,"018-96";#N/A,#N/A,FALSE,"027-96";#N/A,#N/A,FALSE,"059-96";#N/A,#N/A,FALSE,"076-96";#N/A,#N/A,FALSE,"019-97";#N/A,#N/A,FALSE,"021-97";#N/A,#N/A,FALSE,"022-97";#N/A,#N/A,FALSE,"028-97"}</definedName>
    <definedName name="________________r1">{#N/A,#N/A,FALSE,"GERAL";#N/A,#N/A,FALSE,"012-96";#N/A,#N/A,FALSE,"018-96";#N/A,#N/A,FALSE,"027-96";#N/A,#N/A,FALSE,"059-96";#N/A,#N/A,FALSE,"076-96";#N/A,#N/A,FALSE,"019-97";#N/A,#N/A,FALSE,"021-97";#N/A,#N/A,FALSE,"022-97";#N/A,#N/A,FALSE,"028-97"}</definedName>
    <definedName name="______________r1" localSheetId="0" hidden="1">{#N/A,#N/A,FALSE,"GERAL";#N/A,#N/A,FALSE,"012-96";#N/A,#N/A,FALSE,"018-96";#N/A,#N/A,FALSE,"027-96";#N/A,#N/A,FALSE,"059-96";#N/A,#N/A,FALSE,"076-96";#N/A,#N/A,FALSE,"019-97";#N/A,#N/A,FALSE,"021-97";#N/A,#N/A,FALSE,"022-97";#N/A,#N/A,FALSE,"028-97"}</definedName>
    <definedName name="______________r1" localSheetId="6" hidden="1">{#N/A,#N/A,FALSE,"GERAL";#N/A,#N/A,FALSE,"012-96";#N/A,#N/A,FALSE,"018-96";#N/A,#N/A,FALSE,"027-96";#N/A,#N/A,FALSE,"059-96";#N/A,#N/A,FALSE,"076-96";#N/A,#N/A,FALSE,"019-97";#N/A,#N/A,FALSE,"021-97";#N/A,#N/A,FALSE,"022-97";#N/A,#N/A,FALSE,"028-97"}</definedName>
    <definedName name="______________r1" localSheetId="5">{#N/A,#N/A,FALSE,"GERAL";#N/A,#N/A,FALSE,"012-96";#N/A,#N/A,FALSE,"018-96";#N/A,#N/A,FALSE,"027-96";#N/A,#N/A,FALSE,"059-96";#N/A,#N/A,FALSE,"076-96";#N/A,#N/A,FALSE,"019-97";#N/A,#N/A,FALSE,"021-97";#N/A,#N/A,FALSE,"022-97";#N/A,#N/A,FALSE,"028-97"}</definedName>
    <definedName name="______________r1" localSheetId="4" hidden="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 localSheetId="0" hidden="1">{#N/A,#N/A,FALSE,"GERAL";#N/A,#N/A,FALSE,"012-96";#N/A,#N/A,FALSE,"018-96";#N/A,#N/A,FALSE,"027-96";#N/A,#N/A,FALSE,"059-96";#N/A,#N/A,FALSE,"076-96";#N/A,#N/A,FALSE,"019-97";#N/A,#N/A,FALSE,"021-97";#N/A,#N/A,FALSE,"022-97";#N/A,#N/A,FALSE,"028-97"}</definedName>
    <definedName name="_____________r1" localSheetId="6" hidden="1">{#N/A,#N/A,FALSE,"GERAL";#N/A,#N/A,FALSE,"012-96";#N/A,#N/A,FALSE,"018-96";#N/A,#N/A,FALSE,"027-96";#N/A,#N/A,FALSE,"059-96";#N/A,#N/A,FALSE,"076-96";#N/A,#N/A,FALSE,"019-97";#N/A,#N/A,FALSE,"021-97";#N/A,#N/A,FALSE,"022-97";#N/A,#N/A,FALSE,"028-97"}</definedName>
    <definedName name="_____________r1" localSheetId="5">{#N/A,#N/A,FALSE,"GERAL";#N/A,#N/A,FALSE,"012-96";#N/A,#N/A,FALSE,"018-96";#N/A,#N/A,FALSE,"027-96";#N/A,#N/A,FALSE,"059-96";#N/A,#N/A,FALSE,"076-96";#N/A,#N/A,FALSE,"019-97";#N/A,#N/A,FALSE,"021-97";#N/A,#N/A,FALSE,"022-97";#N/A,#N/A,FALSE,"028-97"}</definedName>
    <definedName name="_____________r1" localSheetId="4" hidden="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 localSheetId="0" hidden="1">{#N/A,#N/A,FALSE,"GERAL";#N/A,#N/A,FALSE,"012-96";#N/A,#N/A,FALSE,"018-96";#N/A,#N/A,FALSE,"027-96";#N/A,#N/A,FALSE,"059-96";#N/A,#N/A,FALSE,"076-96";#N/A,#N/A,FALSE,"019-97";#N/A,#N/A,FALSE,"021-97";#N/A,#N/A,FALSE,"022-97";#N/A,#N/A,FALSE,"028-97"}</definedName>
    <definedName name="____________r1" localSheetId="6" hidden="1">{#N/A,#N/A,FALSE,"GERAL";#N/A,#N/A,FALSE,"012-96";#N/A,#N/A,FALSE,"018-96";#N/A,#N/A,FALSE,"027-96";#N/A,#N/A,FALSE,"059-96";#N/A,#N/A,FALSE,"076-96";#N/A,#N/A,FALSE,"019-97";#N/A,#N/A,FALSE,"021-97";#N/A,#N/A,FALSE,"022-97";#N/A,#N/A,FALSE,"028-97"}</definedName>
    <definedName name="____________r1" localSheetId="5">{#N/A,#N/A,FALSE,"GERAL";#N/A,#N/A,FALSE,"012-96";#N/A,#N/A,FALSE,"018-96";#N/A,#N/A,FALSE,"027-96";#N/A,#N/A,FALSE,"059-96";#N/A,#N/A,FALSE,"076-96";#N/A,#N/A,FALSE,"019-97";#N/A,#N/A,FALSE,"021-97";#N/A,#N/A,FALSE,"022-97";#N/A,#N/A,FALSE,"028-97"}</definedName>
    <definedName name="____________r1" localSheetId="4" hidden="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 localSheetId="0" hidden="1">{#N/A,#N/A,FALSE,"GERAL";#N/A,#N/A,FALSE,"012-96";#N/A,#N/A,FALSE,"018-96";#N/A,#N/A,FALSE,"027-96";#N/A,#N/A,FALSE,"059-96";#N/A,#N/A,FALSE,"076-96";#N/A,#N/A,FALSE,"019-97";#N/A,#N/A,FALSE,"021-97";#N/A,#N/A,FALSE,"022-97";#N/A,#N/A,FALSE,"028-97"}</definedName>
    <definedName name="___________r1" localSheetId="6" hidden="1">{#N/A,#N/A,FALSE,"GERAL";#N/A,#N/A,FALSE,"012-96";#N/A,#N/A,FALSE,"018-96";#N/A,#N/A,FALSE,"027-96";#N/A,#N/A,FALSE,"059-96";#N/A,#N/A,FALSE,"076-96";#N/A,#N/A,FALSE,"019-97";#N/A,#N/A,FALSE,"021-97";#N/A,#N/A,FALSE,"022-97";#N/A,#N/A,FALSE,"028-97"}</definedName>
    <definedName name="___________r1" localSheetId="5">{#N/A,#N/A,FALSE,"GERAL";#N/A,#N/A,FALSE,"012-96";#N/A,#N/A,FALSE,"018-96";#N/A,#N/A,FALSE,"027-96";#N/A,#N/A,FALSE,"059-96";#N/A,#N/A,FALSE,"076-96";#N/A,#N/A,FALSE,"019-97";#N/A,#N/A,FALSE,"021-97";#N/A,#N/A,FALSE,"022-97";#N/A,#N/A,FALSE,"028-97"}</definedName>
    <definedName name="___________r1" localSheetId="4" hidden="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 localSheetId="0" hidden="1">{#N/A,#N/A,FALSE,"GERAL";#N/A,#N/A,FALSE,"012-96";#N/A,#N/A,FALSE,"018-96";#N/A,#N/A,FALSE,"027-96";#N/A,#N/A,FALSE,"059-96";#N/A,#N/A,FALSE,"076-96";#N/A,#N/A,FALSE,"019-97";#N/A,#N/A,FALSE,"021-97";#N/A,#N/A,FALSE,"022-97";#N/A,#N/A,FALSE,"028-97"}</definedName>
    <definedName name="_________r1" localSheetId="6" hidden="1">{#N/A,#N/A,FALSE,"GERAL";#N/A,#N/A,FALSE,"012-96";#N/A,#N/A,FALSE,"018-96";#N/A,#N/A,FALSE,"027-96";#N/A,#N/A,FALSE,"059-96";#N/A,#N/A,FALSE,"076-96";#N/A,#N/A,FALSE,"019-97";#N/A,#N/A,FALSE,"021-97";#N/A,#N/A,FALSE,"022-97";#N/A,#N/A,FALSE,"028-97"}</definedName>
    <definedName name="_________r1" localSheetId="5">{#N/A,#N/A,FALSE,"GERAL";#N/A,#N/A,FALSE,"012-96";#N/A,#N/A,FALSE,"018-96";#N/A,#N/A,FALSE,"027-96";#N/A,#N/A,FALSE,"059-96";#N/A,#N/A,FALSE,"076-96";#N/A,#N/A,FALSE,"019-97";#N/A,#N/A,FALSE,"021-97";#N/A,#N/A,FALSE,"022-97";#N/A,#N/A,FALSE,"028-97"}</definedName>
    <definedName name="_________r1" localSheetId="4" hidden="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 localSheetId="0" hidden="1">{#N/A,#N/A,FALSE,"GERAL";#N/A,#N/A,FALSE,"012-96";#N/A,#N/A,FALSE,"018-96";#N/A,#N/A,FALSE,"027-96";#N/A,#N/A,FALSE,"059-96";#N/A,#N/A,FALSE,"076-96";#N/A,#N/A,FALSE,"019-97";#N/A,#N/A,FALSE,"021-97";#N/A,#N/A,FALSE,"022-97";#N/A,#N/A,FALSE,"028-97"}</definedName>
    <definedName name="________r1" localSheetId="6" hidden="1">{#N/A,#N/A,FALSE,"GERAL";#N/A,#N/A,FALSE,"012-96";#N/A,#N/A,FALSE,"018-96";#N/A,#N/A,FALSE,"027-96";#N/A,#N/A,FALSE,"059-96";#N/A,#N/A,FALSE,"076-96";#N/A,#N/A,FALSE,"019-97";#N/A,#N/A,FALSE,"021-97";#N/A,#N/A,FALSE,"022-97";#N/A,#N/A,FALSE,"028-97"}</definedName>
    <definedName name="________r1" localSheetId="5">{#N/A,#N/A,FALSE,"GERAL";#N/A,#N/A,FALSE,"012-96";#N/A,#N/A,FALSE,"018-96";#N/A,#N/A,FALSE,"027-96";#N/A,#N/A,FALSE,"059-96";#N/A,#N/A,FALSE,"076-96";#N/A,#N/A,FALSE,"019-97";#N/A,#N/A,FALSE,"021-97";#N/A,#N/A,FALSE,"022-97";#N/A,#N/A,FALSE,"028-97"}</definedName>
    <definedName name="________r1" localSheetId="4" hidden="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 localSheetId="0" hidden="1">{#N/A,#N/A,FALSE,"GERAL";#N/A,#N/A,FALSE,"012-96";#N/A,#N/A,FALSE,"018-96";#N/A,#N/A,FALSE,"027-96";#N/A,#N/A,FALSE,"059-96";#N/A,#N/A,FALSE,"076-96";#N/A,#N/A,FALSE,"019-97";#N/A,#N/A,FALSE,"021-97";#N/A,#N/A,FALSE,"022-97";#N/A,#N/A,FALSE,"028-97"}</definedName>
    <definedName name="_______r1" localSheetId="6" hidden="1">{#N/A,#N/A,FALSE,"GERAL";#N/A,#N/A,FALSE,"012-96";#N/A,#N/A,FALSE,"018-96";#N/A,#N/A,FALSE,"027-96";#N/A,#N/A,FALSE,"059-96";#N/A,#N/A,FALSE,"076-96";#N/A,#N/A,FALSE,"019-97";#N/A,#N/A,FALSE,"021-97";#N/A,#N/A,FALSE,"022-97";#N/A,#N/A,FALSE,"028-97"}</definedName>
    <definedName name="_______r1" localSheetId="5">{#N/A,#N/A,FALSE,"GERAL";#N/A,#N/A,FALSE,"012-96";#N/A,#N/A,FALSE,"018-96";#N/A,#N/A,FALSE,"027-96";#N/A,#N/A,FALSE,"059-96";#N/A,#N/A,FALSE,"076-96";#N/A,#N/A,FALSE,"019-97";#N/A,#N/A,FALSE,"021-97";#N/A,#N/A,FALSE,"022-97";#N/A,#N/A,FALSE,"028-97"}</definedName>
    <definedName name="_______r1" localSheetId="4" hidden="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 localSheetId="5">#REF!</definedName>
    <definedName name="______ACR10">#REF!</definedName>
    <definedName name="______ACR15" localSheetId="5">#REF!</definedName>
    <definedName name="______ACR15">#REF!</definedName>
    <definedName name="______acr20" localSheetId="5">#REF!</definedName>
    <definedName name="______acr20">#REF!</definedName>
    <definedName name="______acr5" localSheetId="5">#REF!</definedName>
    <definedName name="______acr5">#REF!</definedName>
    <definedName name="______ARQ1" localSheetId="5">#REF!</definedName>
    <definedName name="______ARQ1">#REF!</definedName>
    <definedName name="______QT100" localSheetId="5">#REF!</definedName>
    <definedName name="______QT100">#REF!</definedName>
    <definedName name="______QT2" localSheetId="5">#REF!</definedName>
    <definedName name="______QT2">#REF!</definedName>
    <definedName name="______QT3" localSheetId="5">#REF!</definedName>
    <definedName name="______QT3">#REF!</definedName>
    <definedName name="______QT4" localSheetId="5">#REF!</definedName>
    <definedName name="______QT4">#REF!</definedName>
    <definedName name="______QT50" localSheetId="5">#REF!</definedName>
    <definedName name="______QT50">#REF!</definedName>
    <definedName name="______QT75" localSheetId="5">#REF!</definedName>
    <definedName name="______QT75">#REF!</definedName>
    <definedName name="______r1" localSheetId="0" hidden="1">{#N/A,#N/A,FALSE,"GERAL";#N/A,#N/A,FALSE,"012-96";#N/A,#N/A,FALSE,"018-96";#N/A,#N/A,FALSE,"027-96";#N/A,#N/A,FALSE,"059-96";#N/A,#N/A,FALSE,"076-96";#N/A,#N/A,FALSE,"019-97";#N/A,#N/A,FALSE,"021-97";#N/A,#N/A,FALSE,"022-97";#N/A,#N/A,FALSE,"028-97"}</definedName>
    <definedName name="______r1" localSheetId="6" hidden="1">{#N/A,#N/A,FALSE,"GERAL";#N/A,#N/A,FALSE,"012-96";#N/A,#N/A,FALSE,"018-96";#N/A,#N/A,FALSE,"027-96";#N/A,#N/A,FALSE,"059-96";#N/A,#N/A,FALSE,"076-96";#N/A,#N/A,FALSE,"019-97";#N/A,#N/A,FALSE,"021-97";#N/A,#N/A,FALSE,"022-97";#N/A,#N/A,FALSE,"028-97"}</definedName>
    <definedName name="______r1" localSheetId="5">{#N/A,#N/A,FALSE,"GERAL";#N/A,#N/A,FALSE,"012-96";#N/A,#N/A,FALSE,"018-96";#N/A,#N/A,FALSE,"027-96";#N/A,#N/A,FALSE,"059-96";#N/A,#N/A,FALSE,"076-96";#N/A,#N/A,FALSE,"019-97";#N/A,#N/A,FALSE,"021-97";#N/A,#N/A,FALSE,"022-97";#N/A,#N/A,FALSE,"028-97"}</definedName>
    <definedName name="______r1" localSheetId="4" hidden="1">{#N/A,#N/A,FALSE,"GERAL";#N/A,#N/A,FALSE,"012-96";#N/A,#N/A,FALSE,"018-96";#N/A,#N/A,FALSE,"027-96";#N/A,#N/A,FALSE,"059-96";#N/A,#N/A,FALSE,"076-96";#N/A,#N/A,FALSE,"019-97";#N/A,#N/A,FALSE,"021-97";#N/A,#N/A,FALSE,"022-97";#N/A,#N/A,FALSE,"028-97"}</definedName>
    <definedName name="______r1">{#N/A,#N/A,FALSE,"GERAL";#N/A,#N/A,FALSE,"012-96";#N/A,#N/A,FALSE,"018-96";#N/A,#N/A,FALSE,"027-96";#N/A,#N/A,FALSE,"059-96";#N/A,#N/A,FALSE,"076-96";#N/A,#N/A,FALSE,"019-97";#N/A,#N/A,FALSE,"021-97";#N/A,#N/A,FALSE,"022-97";#N/A,#N/A,FALSE,"028-97"}</definedName>
    <definedName name="_____ACR10" localSheetId="5">#REF!</definedName>
    <definedName name="_____ACR10">#REF!</definedName>
    <definedName name="_____ACR15" localSheetId="5">#REF!</definedName>
    <definedName name="_____ACR15">#REF!</definedName>
    <definedName name="_____acr20" localSheetId="5">#REF!</definedName>
    <definedName name="_____acr20">#REF!</definedName>
    <definedName name="_____acr5" localSheetId="5">#REF!</definedName>
    <definedName name="_____acr5">#REF!</definedName>
    <definedName name="_____ARQ1" localSheetId="5">#REF!</definedName>
    <definedName name="_____ARQ1">#REF!</definedName>
    <definedName name="_____key2" localSheetId="0" hidden="1">#REF!</definedName>
    <definedName name="_____key2">#REF!</definedName>
    <definedName name="_____QT100" localSheetId="5">#REF!</definedName>
    <definedName name="_____QT100">#REF!</definedName>
    <definedName name="_____QT2" localSheetId="5">#REF!</definedName>
    <definedName name="_____QT2">#REF!</definedName>
    <definedName name="_____QT3" localSheetId="5">#REF!</definedName>
    <definedName name="_____QT3">#REF!</definedName>
    <definedName name="_____QT4" localSheetId="5">#REF!</definedName>
    <definedName name="_____QT4">#REF!</definedName>
    <definedName name="_____QT50" localSheetId="5">#REF!</definedName>
    <definedName name="_____QT50">#REF!</definedName>
    <definedName name="_____QT75" localSheetId="5">#REF!</definedName>
    <definedName name="_____QT75">#REF!</definedName>
    <definedName name="_____r1" localSheetId="0" hidden="1">{#N/A,#N/A,FALSE,"GERAL";#N/A,#N/A,FALSE,"012-96";#N/A,#N/A,FALSE,"018-96";#N/A,#N/A,FALSE,"027-96";#N/A,#N/A,FALSE,"059-96";#N/A,#N/A,FALSE,"076-96";#N/A,#N/A,FALSE,"019-97";#N/A,#N/A,FALSE,"021-97";#N/A,#N/A,FALSE,"022-97";#N/A,#N/A,FALSE,"028-97"}</definedName>
    <definedName name="_____r1" localSheetId="6" hidden="1">{#N/A,#N/A,FALSE,"GERAL";#N/A,#N/A,FALSE,"012-96";#N/A,#N/A,FALSE,"018-96";#N/A,#N/A,FALSE,"027-96";#N/A,#N/A,FALSE,"059-96";#N/A,#N/A,FALSE,"076-96";#N/A,#N/A,FALSE,"019-97";#N/A,#N/A,FALSE,"021-97";#N/A,#N/A,FALSE,"022-97";#N/A,#N/A,FALSE,"028-97"}</definedName>
    <definedName name="_____r1" localSheetId="5">{#N/A,#N/A,FALSE,"GERAL";#N/A,#N/A,FALSE,"012-96";#N/A,#N/A,FALSE,"018-96";#N/A,#N/A,FALSE,"027-96";#N/A,#N/A,FALSE,"059-96";#N/A,#N/A,FALSE,"076-96";#N/A,#N/A,FALSE,"019-97";#N/A,#N/A,FALSE,"021-97";#N/A,#N/A,FALSE,"022-97";#N/A,#N/A,FALSE,"028-97"}</definedName>
    <definedName name="_____r1" localSheetId="4" hidden="1">{#N/A,#N/A,FALSE,"GERAL";#N/A,#N/A,FALSE,"012-96";#N/A,#N/A,FALSE,"018-96";#N/A,#N/A,FALSE,"027-96";#N/A,#N/A,FALSE,"059-96";#N/A,#N/A,FALSE,"076-96";#N/A,#N/A,FALSE,"019-97";#N/A,#N/A,FALSE,"021-97";#N/A,#N/A,FALSE,"022-97";#N/A,#N/A,FALSE,"028-97"}</definedName>
    <definedName name="_____r1">{#N/A,#N/A,FALSE,"GERAL";#N/A,#N/A,FALSE,"012-96";#N/A,#N/A,FALSE,"018-96";#N/A,#N/A,FALSE,"027-96";#N/A,#N/A,FALSE,"059-96";#N/A,#N/A,FALSE,"076-96";#N/A,#N/A,FALSE,"019-97";#N/A,#N/A,FALSE,"021-97";#N/A,#N/A,FALSE,"022-97";#N/A,#N/A,FALSE,"028-97"}</definedName>
    <definedName name="____key2" localSheetId="0" hidden="1">#REF!</definedName>
    <definedName name="____key2" localSheetId="5">#REF!</definedName>
    <definedName name="____key2">#REF!</definedName>
    <definedName name="____la29" localSheetId="0" hidden="1">#REF!</definedName>
    <definedName name="____la29">#REF!</definedName>
    <definedName name="____la3" localSheetId="0" hidden="1">#REF!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 localSheetId="0" hidden="1">{"'장비'!$A$3:$M$12"}</definedName>
    <definedName name="____PK2" localSheetId="6" hidden="1">{"'장비'!$A$3:$M$12"}</definedName>
    <definedName name="____PK2" localSheetId="5">{"'장비'!$A$3:$M$12"}</definedName>
    <definedName name="____PK2" localSheetId="4" hidden="1">{"'장비'!$A$3:$M$12"}</definedName>
    <definedName name="____PK2">{"'장비'!$A$3:$M$12"}</definedName>
    <definedName name="____PKG3" localSheetId="0" hidden="1">{"'장비'!$A$3:$M$12"}</definedName>
    <definedName name="____PKG3" localSheetId="6" hidden="1">{"'장비'!$A$3:$M$12"}</definedName>
    <definedName name="____PKG3" localSheetId="5">{"'장비'!$A$3:$M$12"}</definedName>
    <definedName name="____PKG3" localSheetId="4" hidden="1">{"'장비'!$A$3:$M$12"}</definedName>
    <definedName name="____PKG3">{"'장비'!$A$3:$M$12"}</definedName>
    <definedName name="____qqq222" localSheetId="0" hidden="1">{"'장비'!$A$3:$M$12"}</definedName>
    <definedName name="____qqq222" localSheetId="6" hidden="1">{"'장비'!$A$3:$M$12"}</definedName>
    <definedName name="____qqq222" localSheetId="5">{"'장비'!$A$3:$M$12"}</definedName>
    <definedName name="____qqq222" localSheetId="4" hidden="1">{"'장비'!$A$3:$M$12"}</definedName>
    <definedName name="____qqq222">{"'장비'!$A$3:$M$12"}</definedName>
    <definedName name="____r1" localSheetId="0" hidden="1">{#N/A,#N/A,FALSE,"GERAL";#N/A,#N/A,FALSE,"012-96";#N/A,#N/A,FALSE,"018-96";#N/A,#N/A,FALSE,"027-96";#N/A,#N/A,FALSE,"059-96";#N/A,#N/A,FALSE,"076-96";#N/A,#N/A,FALSE,"019-97";#N/A,#N/A,FALSE,"021-97";#N/A,#N/A,FALSE,"022-97";#N/A,#N/A,FALSE,"028-97"}</definedName>
    <definedName name="____r1" localSheetId="6" hidden="1">{#N/A,#N/A,FALSE,"GERAL";#N/A,#N/A,FALSE,"012-96";#N/A,#N/A,FALSE,"018-96";#N/A,#N/A,FALSE,"027-96";#N/A,#N/A,FALSE,"059-96";#N/A,#N/A,FALSE,"076-96";#N/A,#N/A,FALSE,"019-97";#N/A,#N/A,FALSE,"021-97";#N/A,#N/A,FALSE,"022-97";#N/A,#N/A,FALSE,"028-97"}</definedName>
    <definedName name="____r1" localSheetId="5">{#N/A,#N/A,FALSE,"GERAL";#N/A,#N/A,FALSE,"012-96";#N/A,#N/A,FALSE,"018-96";#N/A,#N/A,FALSE,"027-96";#N/A,#N/A,FALSE,"059-96";#N/A,#N/A,FALSE,"076-96";#N/A,#N/A,FALSE,"019-97";#N/A,#N/A,FALSE,"021-97";#N/A,#N/A,FALSE,"022-97";#N/A,#N/A,FALSE,"028-97"}</definedName>
    <definedName name="____r1" localSheetId="4" hidden="1">{#N/A,#N/A,FALSE,"GERAL";#N/A,#N/A,FALSE,"012-96";#N/A,#N/A,FALSE,"018-96";#N/A,#N/A,FALSE,"027-96";#N/A,#N/A,FALSE,"059-96";#N/A,#N/A,FALSE,"076-96";#N/A,#N/A,FALSE,"019-97";#N/A,#N/A,FALSE,"021-97";#N/A,#N/A,FALSE,"022-97";#N/A,#N/A,FALSE,"028-97"}</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 localSheetId="5">#REF!</definedName>
    <definedName name="___ACR10">#REF!</definedName>
    <definedName name="___ACR15" localSheetId="5">#REF!</definedName>
    <definedName name="___ACR15">#REF!</definedName>
    <definedName name="___acr20" localSheetId="5">#REF!</definedName>
    <definedName name="___acr20">#REF!</definedName>
    <definedName name="___acr5" localSheetId="5">#REF!</definedName>
    <definedName name="___acr5">#REF!</definedName>
    <definedName name="___ARQ1" localSheetId="5">#REF!</definedName>
    <definedName name="___ARQ1">#REF!</definedName>
    <definedName name="__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 localSheetId="0" hidden="1">#REF!</definedName>
    <definedName name="___key2" localSheetId="5">#REF!</definedName>
    <definedName name="___key2">#REF!</definedName>
    <definedName name="___la29" localSheetId="0" hidden="1">#REF!</definedName>
    <definedName name="___la29">#REF!</definedName>
    <definedName name="___la3" localSheetId="0" hidden="1">#REF!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 localSheetId="0" hidden="1">{"'장비'!$A$3:$M$12"}</definedName>
    <definedName name="___PK2" localSheetId="6" hidden="1">{"'장비'!$A$3:$M$12"}</definedName>
    <definedName name="___PK2" localSheetId="5">{"'장비'!$A$3:$M$12"}</definedName>
    <definedName name="___PK2" localSheetId="4" hidden="1">{"'장비'!$A$3:$M$12"}</definedName>
    <definedName name="___PK2">{"'장비'!$A$3:$M$12"}</definedName>
    <definedName name="___PKG3" localSheetId="0" hidden="1">{"'장비'!$A$3:$M$12"}</definedName>
    <definedName name="___PKG3" localSheetId="6" hidden="1">{"'장비'!$A$3:$M$12"}</definedName>
    <definedName name="___PKG3" localSheetId="5">{"'장비'!$A$3:$M$12"}</definedName>
    <definedName name="___PKG3" localSheetId="4" hidden="1">{"'장비'!$A$3:$M$12"}</definedName>
    <definedName name="___PKG3">{"'장비'!$A$3:$M$12"}</definedName>
    <definedName name="___qqq222" localSheetId="0" hidden="1">{"'장비'!$A$3:$M$12"}</definedName>
    <definedName name="___qqq222" localSheetId="6" hidden="1">{"'장비'!$A$3:$M$12"}</definedName>
    <definedName name="___qqq222" localSheetId="5">{"'장비'!$A$3:$M$12"}</definedName>
    <definedName name="___qqq222" localSheetId="4" hidden="1">{"'장비'!$A$3:$M$12"}</definedName>
    <definedName name="___qqq222">{"'장비'!$A$3:$M$12"}</definedName>
    <definedName name="___QT100" localSheetId="5">#REF!</definedName>
    <definedName name="___QT100">#REF!</definedName>
    <definedName name="___QT2" localSheetId="5">#REF!</definedName>
    <definedName name="___QT2">#REF!</definedName>
    <definedName name="___QT3" localSheetId="5">#REF!</definedName>
    <definedName name="___QT3">#REF!</definedName>
    <definedName name="___QT4" localSheetId="5">#REF!</definedName>
    <definedName name="___QT4">#REF!</definedName>
    <definedName name="___QT50" localSheetId="5">#REF!</definedName>
    <definedName name="___QT50">#REF!</definedName>
    <definedName name="___QT75" localSheetId="5">#REF!</definedName>
    <definedName name="___QT75">#REF!</definedName>
    <definedName name="___r1" localSheetId="0" hidden="1">{#N/A,#N/A,FALSE,"GERAL";#N/A,#N/A,FALSE,"012-96";#N/A,#N/A,FALSE,"018-96";#N/A,#N/A,FALSE,"027-96";#N/A,#N/A,FALSE,"059-96";#N/A,#N/A,FALSE,"076-96";#N/A,#N/A,FALSE,"019-97";#N/A,#N/A,FALSE,"021-97";#N/A,#N/A,FALSE,"022-97";#N/A,#N/A,FALSE,"028-97"}</definedName>
    <definedName name="___r1" localSheetId="6" hidden="1">{#N/A,#N/A,FALSE,"GERAL";#N/A,#N/A,FALSE,"012-96";#N/A,#N/A,FALSE,"018-96";#N/A,#N/A,FALSE,"027-96";#N/A,#N/A,FALSE,"059-96";#N/A,#N/A,FALSE,"076-96";#N/A,#N/A,FALSE,"019-97";#N/A,#N/A,FALSE,"021-97";#N/A,#N/A,FALSE,"022-97";#N/A,#N/A,FALSE,"028-97"}</definedName>
    <definedName name="___r1" localSheetId="5">{#N/A,#N/A,FALSE,"GERAL";#N/A,#N/A,FALSE,"012-96";#N/A,#N/A,FALSE,"018-96";#N/A,#N/A,FALSE,"027-96";#N/A,#N/A,FALSE,"059-96";#N/A,#N/A,FALSE,"076-96";#N/A,#N/A,FALSE,"019-97";#N/A,#N/A,FALSE,"021-97";#N/A,#N/A,FALSE,"022-97";#N/A,#N/A,FALSE,"028-97"}</definedName>
    <definedName name="___r1" localSheetId="4" hidden="1">{#N/A,#N/A,FALSE,"GERAL";#N/A,#N/A,FALSE,"012-96";#N/A,#N/A,FALSE,"018-96";#N/A,#N/A,FALSE,"027-96";#N/A,#N/A,FALSE,"059-96";#N/A,#N/A,FALSE,"076-96";#N/A,#N/A,FALSE,"019-97";#N/A,#N/A,FALSE,"021-97";#N/A,#N/A,FALSE,"022-97";#N/A,#N/A,FALSE,"028-97"}</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 localSheetId="0" hidden="1">#REF!</definedName>
    <definedName name="__123Graph_AChart1" localSheetId="5">#REF!</definedName>
    <definedName name="__123Graph_AChart1">#REF!</definedName>
    <definedName name="__123Graph_ACurrent">#REF!</definedName>
    <definedName name="__123Graph_ACUSTO">#REF!</definedName>
    <definedName name="__123Graph_AFAT">#REF!</definedName>
    <definedName name="__123Graph_AGRA1" localSheetId="0" hidden="1">#REF!</definedName>
    <definedName name="__123Graph_AGRA1" localSheetId="5">#REF!</definedName>
    <definedName name="__123Graph_AGRA1">#REF!</definedName>
    <definedName name="__123Graph_ARES" localSheetId="0" hidden="1">#REF!</definedName>
    <definedName name="__123Graph_ARES" localSheetId="5">#REF!</definedName>
    <definedName name="__123Graph_ARES">#REF!</definedName>
    <definedName name="__123Graph_B" localSheetId="0" hidden="1">#REF!</definedName>
    <definedName name="__123Graph_B" localSheetId="5">#REF!</definedName>
    <definedName name="__123Graph_B">#REF!</definedName>
    <definedName name="__123Graph_BChart1" localSheetId="0" hidden="1">#REF!</definedName>
    <definedName name="__123Graph_BChart1" localSheetId="5">#REF!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 localSheetId="0" hidden="1">#REF!</definedName>
    <definedName name="__123Graph_C" localSheetId="5">#REF!</definedName>
    <definedName name="__123Graph_C">#REF!</definedName>
    <definedName name="__123Graph_D" localSheetId="0" hidden="1">#REF!</definedName>
    <definedName name="__123Graph_D" localSheetId="5">#REF!</definedName>
    <definedName name="__123Graph_D">#REF!</definedName>
    <definedName name="__123Graph_E">#REF!</definedName>
    <definedName name="__123Graph_F">#REF!</definedName>
    <definedName name="__123Graph_LBL_A">#REF!</definedName>
    <definedName name="__123Graph_LBL_B">#REF!</definedName>
    <definedName name="__123Graph_X" localSheetId="0" hidden="1">#REF!</definedName>
    <definedName name="__123Graph_X" localSheetId="5">#REF!</definedName>
    <definedName name="__123Graph_X">#REF!</definedName>
    <definedName name="__123Graph_XChart1" localSheetId="0" hidden="1">#REF!</definedName>
    <definedName name="__123Graph_XChart1" localSheetId="5">#REF!</definedName>
    <definedName name="__123Graph_XChart1">#REF!</definedName>
    <definedName name="__123Graph_XCurrent">#REF!</definedName>
    <definedName name="__123Graph_XCUSTO">#REF!</definedName>
    <definedName name="__123Graph_XFAT">#REF!</definedName>
    <definedName name="__123Graph_XGRA1" localSheetId="0" hidden="1">#REF!</definedName>
    <definedName name="__123Graph_XGRA1" localSheetId="5">#REF!</definedName>
    <definedName name="__123Graph_XGRA1">#REF!</definedName>
    <definedName name="__123Graph_XRES" localSheetId="0" hidden="1">#REF!</definedName>
    <definedName name="__123Graph_XRES" localSheetId="5">#REF!</definedName>
    <definedName name="__123Graph_XRES">#REF!</definedName>
    <definedName name="__ACR10" localSheetId="5">#REF!</definedName>
    <definedName name="__ACR10">#REF!</definedName>
    <definedName name="__ACR15" localSheetId="5">#REF!</definedName>
    <definedName name="__ACR15">#REF!</definedName>
    <definedName name="__acr20" localSheetId="5">#REF!</definedName>
    <definedName name="__acr20">#REF!</definedName>
    <definedName name="__acr5" localSheetId="5">#REF!</definedName>
    <definedName name="__acr5">#REF!</definedName>
    <definedName name="__ARQ1" localSheetId="5">#REF!</definedName>
    <definedName name="__ARQ1">#REF!</definedName>
    <definedName name="__Axe3" localSheetId="5">#REF!</definedName>
    <definedName name="__Axe3">#REF!</definedName>
    <definedName name="__Axe4" localSheetId="5">#REF!</definedName>
    <definedName name="__Axe4">#REF!</definedName>
    <definedName name="_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 localSheetId="5">#REF!</definedName>
    <definedName name="__htm2">#REF!</definedName>
    <definedName name="__htn2" localSheetId="5">#REF!</definedName>
    <definedName name="__htn2">#REF!</definedName>
    <definedName name="__iss2" localSheetId="5">#REF!</definedName>
    <definedName name="__iss2">#REF!</definedName>
    <definedName name="__key2" localSheetId="0" hidden="1">#REF!</definedName>
    <definedName name="__key2">#REF!</definedName>
    <definedName name="__la29" localSheetId="0" hidden="1">#REF!</definedName>
    <definedName name="__la29">#REF!</definedName>
    <definedName name="__la3" localSheetId="0" hidden="1">#REF!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 localSheetId="0" hidden="1">{"'장비'!$A$3:$M$12"}</definedName>
    <definedName name="__PK2" localSheetId="6" hidden="1">{"'장비'!$A$3:$M$12"}</definedName>
    <definedName name="__PK2" localSheetId="5">{"'장비'!$A$3:$M$12"}</definedName>
    <definedName name="__PK2" localSheetId="4" hidden="1">{"'장비'!$A$3:$M$12"}</definedName>
    <definedName name="__PK2">{"'장비'!$A$3:$M$12"}</definedName>
    <definedName name="__PKG3" localSheetId="0" hidden="1">{"'장비'!$A$3:$M$12"}</definedName>
    <definedName name="__PKG3" localSheetId="6" hidden="1">{"'장비'!$A$3:$M$12"}</definedName>
    <definedName name="__PKG3" localSheetId="5">{"'장비'!$A$3:$M$12"}</definedName>
    <definedName name="__PKG3" localSheetId="4" hidden="1">{"'장비'!$A$3:$M$12"}</definedName>
    <definedName name="__PKG3">{"'장비'!$A$3:$M$12"}</definedName>
    <definedName name="__qqq222" localSheetId="0" hidden="1">{"'장비'!$A$3:$M$12"}</definedName>
    <definedName name="__qqq222" localSheetId="6" hidden="1">{"'장비'!$A$3:$M$12"}</definedName>
    <definedName name="__qqq222" localSheetId="5">{"'장비'!$A$3:$M$12"}</definedName>
    <definedName name="__qqq222" localSheetId="4" hidden="1">{"'장비'!$A$3:$M$12"}</definedName>
    <definedName name="__qqq222">{"'장비'!$A$3:$M$12"}</definedName>
    <definedName name="__QT100" localSheetId="5">#REF!</definedName>
    <definedName name="__QT100">#REF!</definedName>
    <definedName name="__QT2" localSheetId="5">#REF!</definedName>
    <definedName name="__QT2">#REF!</definedName>
    <definedName name="__QT3" localSheetId="5">#REF!</definedName>
    <definedName name="__QT3">#REF!</definedName>
    <definedName name="__QT4" localSheetId="5">#REF!</definedName>
    <definedName name="__QT4">#REF!</definedName>
    <definedName name="__QT50" localSheetId="5">#REF!</definedName>
    <definedName name="__QT50">#REF!</definedName>
    <definedName name="__QT75" localSheetId="5">#REF!</definedName>
    <definedName name="__QT75">#REF!</definedName>
    <definedName name="__r1" localSheetId="0" hidden="1">{#N/A,#N/A,FALSE,"GERAL";#N/A,#N/A,FALSE,"012-96";#N/A,#N/A,FALSE,"018-96";#N/A,#N/A,FALSE,"027-96";#N/A,#N/A,FALSE,"059-96";#N/A,#N/A,FALSE,"076-96";#N/A,#N/A,FALSE,"019-97";#N/A,#N/A,FALSE,"021-97";#N/A,#N/A,FALSE,"022-97";#N/A,#N/A,FALSE,"028-97"}</definedName>
    <definedName name="__r1" localSheetId="6" hidden="1">{#N/A,#N/A,FALSE,"GERAL";#N/A,#N/A,FALSE,"012-96";#N/A,#N/A,FALSE,"018-96";#N/A,#N/A,FALSE,"027-96";#N/A,#N/A,FALSE,"059-96";#N/A,#N/A,FALSE,"076-96";#N/A,#N/A,FALSE,"019-97";#N/A,#N/A,FALSE,"021-97";#N/A,#N/A,FALSE,"022-97";#N/A,#N/A,FALSE,"028-97"}</definedName>
    <definedName name="__r1" localSheetId="5">{#N/A,#N/A,FALSE,"GERAL";#N/A,#N/A,FALSE,"012-96";#N/A,#N/A,FALSE,"018-96";#N/A,#N/A,FALSE,"027-96";#N/A,#N/A,FALSE,"059-96";#N/A,#N/A,FALSE,"076-96";#N/A,#N/A,FALSE,"019-97";#N/A,#N/A,FALSE,"021-97";#N/A,#N/A,FALSE,"022-97";#N/A,#N/A,FALSE,"028-97"}</definedName>
    <definedName name="__r1" localSheetId="4" hidden="1">{#N/A,#N/A,FALSE,"GERAL";#N/A,#N/A,FALSE,"012-96";#N/A,#N/A,FALSE,"018-96";#N/A,#N/A,FALSE,"027-96";#N/A,#N/A,FALSE,"059-96";#N/A,#N/A,FALSE,"076-96";#N/A,#N/A,FALSE,"019-97";#N/A,#N/A,FALSE,"021-97";#N/A,#N/A,FALSE,"022-97";#N/A,#N/A,FALSE,"028-97"}</definedName>
    <definedName name="__r1">{#N/A,#N/A,FALSE,"GERAL";#N/A,#N/A,FALSE,"012-96";#N/A,#N/A,FALSE,"018-96";#N/A,#N/A,FALSE,"027-96";#N/A,#N/A,FALSE,"059-96";#N/A,#N/A,FALSE,"076-96";#N/A,#N/A,FALSE,"019-97";#N/A,#N/A,FALSE,"021-97";#N/A,#N/A,FALSE,"022-97";#N/A,#N/A,FALSE,"028-97"}</definedName>
    <definedName name="__r2" localSheetId="0" hidden="1">{#N/A,#N/A,FALSE,"GERAL";#N/A,#N/A,FALSE,"012-96";#N/A,#N/A,FALSE,"018-96";#N/A,#N/A,FALSE,"027-96";#N/A,#N/A,FALSE,"059-96";#N/A,#N/A,FALSE,"076-96";#N/A,#N/A,FALSE,"019-97";#N/A,#N/A,FALSE,"021-97";#N/A,#N/A,FALSE,"022-97";#N/A,#N/A,FALSE,"028-97"}</definedName>
    <definedName name="__r2" localSheetId="6" hidden="1">{#N/A,#N/A,FALSE,"GERAL";#N/A,#N/A,FALSE,"012-96";#N/A,#N/A,FALSE,"018-96";#N/A,#N/A,FALSE,"027-96";#N/A,#N/A,FALSE,"059-96";#N/A,#N/A,FALSE,"076-96";#N/A,#N/A,FALSE,"019-97";#N/A,#N/A,FALSE,"021-97";#N/A,#N/A,FALSE,"022-97";#N/A,#N/A,FALSE,"028-97"}</definedName>
    <definedName name="__r2" localSheetId="5">{#N/A,#N/A,FALSE,"GERAL";#N/A,#N/A,FALSE,"012-96";#N/A,#N/A,FALSE,"018-96";#N/A,#N/A,FALSE,"027-96";#N/A,#N/A,FALSE,"059-96";#N/A,#N/A,FALSE,"076-96";#N/A,#N/A,FALSE,"019-97";#N/A,#N/A,FALSE,"021-97";#N/A,#N/A,FALSE,"022-97";#N/A,#N/A,FALSE,"028-97"}</definedName>
    <definedName name="__r2" localSheetId="4" hidden="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 localSheetId="5">#REF!</definedName>
    <definedName name="_0.CURVA_OBRA">#REF!</definedName>
    <definedName name="_00.VAR._GASTO" localSheetId="5">#REF!</definedName>
    <definedName name="_00.VAR._GASTO">#REF!</definedName>
    <definedName name="_000.CURVA_FINA" localSheetId="5">#REF!</definedName>
    <definedName name="_000.CURVA_FINA">#REF!</definedName>
    <definedName name="_1" localSheetId="5">#REF!</definedName>
    <definedName name="_1">#REF!</definedName>
    <definedName name="_1__123Graph_ACHART_1" localSheetId="0" hidden="1">#REF!</definedName>
    <definedName name="_1__123Graph_ACHART_1" localSheetId="5">#REF!</definedName>
    <definedName name="_1__123Graph_ACHART_1">#REF!</definedName>
    <definedName name="_10__123Graph_CCHART_1" localSheetId="0" hidden="1">#REF!</definedName>
    <definedName name="_10__123Graph_CCHART_1" localSheetId="5">#REF!</definedName>
    <definedName name="_10__123Graph_CCHART_1">#REF!</definedName>
    <definedName name="_11.SERV.TECNIC" localSheetId="5">#REF!</definedName>
    <definedName name="_11.SERV.TECNIC">#REF!</definedName>
    <definedName name="_11__123Graph_DCHART_1" localSheetId="0" hidden="1">#REF!</definedName>
    <definedName name="_11__123Graph_DCHART_1" localSheetId="5">#REF!</definedName>
    <definedName name="_11__123Graph_DCHART_1">#REF!</definedName>
    <definedName name="_12.GAST_GERAIS" localSheetId="5">#REF!</definedName>
    <definedName name="_12.GAST_GERAIS">#REF!</definedName>
    <definedName name="_12__123Graph_XChart_1A">#REF!</definedName>
    <definedName name="_13.P._PERMAN." localSheetId="5">#REF!</definedName>
    <definedName name="_13.P._PERMAN.">#REF!</definedName>
    <definedName name="_15.IMPL._CANT" localSheetId="5">#REF!</definedName>
    <definedName name="_15.IMPL._CANT">#REF!</definedName>
    <definedName name="_16.EQUIPAM." localSheetId="5">#REF!</definedName>
    <definedName name="_16.EQUIPAM.">#REF!</definedName>
    <definedName name="_17.OPER._CANT." localSheetId="5">#REF!</definedName>
    <definedName name="_17.OPER._CANT.">#REF!</definedName>
    <definedName name="_19.TRANC_LIMP." localSheetId="5">#REF!</definedName>
    <definedName name="_19.TRANC_LIMP.">#REF!</definedName>
    <definedName name="_1Dist_Val">#REF!</definedName>
    <definedName name="_2" localSheetId="5">#REF!</definedName>
    <definedName name="_2">#REF!</definedName>
    <definedName name="_2__123Graph_BCHART_1" localSheetId="0" hidden="1">#REF!</definedName>
    <definedName name="_2__123Graph_BCHART_1" localSheetId="5">#REF!</definedName>
    <definedName name="_2__123Graph_BCHART_1">#REF!</definedName>
    <definedName name="_25.PREP.TERREN" localSheetId="5">#REF!</definedName>
    <definedName name="_25.PREP.TERREN">#REF!</definedName>
    <definedName name="_27.FUND._ESCOR" localSheetId="5">#REF!</definedName>
    <definedName name="_27.FUND._ESCOR">#REF!</definedName>
    <definedName name="_2F">#REF!</definedName>
    <definedName name="_3__123Graph_XCHART_1" localSheetId="0" hidden="1">#REF!</definedName>
    <definedName name="_3__123Graph_XCHART_1" localSheetId="5">#REF!</definedName>
    <definedName name="_3__123Graph_XCHART_1">#REF!</definedName>
    <definedName name="_31_32_33.C_A" localSheetId="5">#REF!</definedName>
    <definedName name="_31_32_33.C_A">#REF!</definedName>
    <definedName name="_41.ALVENARIA" localSheetId="5">#REF!</definedName>
    <definedName name="_41.ALVENARIA">#REF!</definedName>
    <definedName name="_47.IMP._ISOLA." localSheetId="5">#REF!</definedName>
    <definedName name="_47.IMP._ISOLA.">#REF!</definedName>
    <definedName name="_5__123Graph_ACHART_1" localSheetId="0" hidden="1">#REF!</definedName>
    <definedName name="_5__123Graph_ACHART_1" localSheetId="5">#REF!</definedName>
    <definedName name="_5__123Graph_ACHART_1">#REF!</definedName>
    <definedName name="_51.REV.ARGAMAS" localSheetId="5">#REF!</definedName>
    <definedName name="_51.REV.ARGAMAS">#REF!</definedName>
    <definedName name="_52.REV.CERAM.I" localSheetId="5">#REF!</definedName>
    <definedName name="_52.REV.CERAM.I">#REF!</definedName>
    <definedName name="_53.REV.CERAM.E" localSheetId="5">#REF!</definedName>
    <definedName name="_53.REV.CERAM.E">#REF!</definedName>
    <definedName name="_54.TACOS_E_ASS" localSheetId="5">#REF!</definedName>
    <definedName name="_54.TACOS_E_ASS">#REF!</definedName>
    <definedName name="_55.MARM._E_GRA" localSheetId="5">#REF!</definedName>
    <definedName name="_55.MARM._E_GRA">#REF!</definedName>
    <definedName name="_56.MARMORITE" localSheetId="5">#REF!</definedName>
    <definedName name="_56.MARMORITE">#REF!</definedName>
    <definedName name="_59.OUTRS_REVES" localSheetId="5">#REF!</definedName>
    <definedName name="_59.OUTRS_REVES">#REF!</definedName>
    <definedName name="_6__123Graph_AChart_1A">#REF!</definedName>
    <definedName name="_61.ESQUAD._MAD" localSheetId="5">#REF!</definedName>
    <definedName name="_61.ESQUAD._MAD">#REF!</definedName>
    <definedName name="_63.ESQUAD._ALU" localSheetId="5">#REF!</definedName>
    <definedName name="_63.ESQUAD._ALU">#REF!</definedName>
    <definedName name="_65.ESQUAD._FER" localSheetId="5">#REF!</definedName>
    <definedName name="_65.ESQUAD._FER">#REF!</definedName>
    <definedName name="_67.VIDROS" localSheetId="5">#REF!</definedName>
    <definedName name="_67.VIDROS">#REF!</definedName>
    <definedName name="_7__123Graph_ACHART_2" localSheetId="0" hidden="1">#REF!</definedName>
    <definedName name="_7__123Graph_ACHART_2" localSheetId="5">#REF!</definedName>
    <definedName name="_7__123Graph_ACHART_2">#REF!</definedName>
    <definedName name="_71_73.I.ELET_H" localSheetId="5">#REF!</definedName>
    <definedName name="_71_73.I.ELET_H">#REF!</definedName>
    <definedName name="_77.OUTRAS_INST." localSheetId="5">#REF!</definedName>
    <definedName name="_77.OUTRAS_INST.">#REF!</definedName>
    <definedName name="_78.ELEVADORES" localSheetId="5">#REF!</definedName>
    <definedName name="_78.ELEVADORES">#REF!</definedName>
    <definedName name="_8__123Graph_BChart_1A">#REF!</definedName>
    <definedName name="_81.APAR._SANIT" localSheetId="5">#REF!</definedName>
    <definedName name="_81.APAR._SANIT">#REF!</definedName>
    <definedName name="_83_85.PINT_LIM" localSheetId="5">#REF!</definedName>
    <definedName name="_83_85.PINT_LIM">#REF!</definedName>
    <definedName name="_9__123Graph_BCHART_2" localSheetId="0" hidden="1">#REF!</definedName>
    <definedName name="_9__123Graph_BCHART_2" localSheetId="5">#REF!</definedName>
    <definedName name="_9__123Graph_BCHART_2">#REF!</definedName>
    <definedName name="_ACR10" localSheetId="5">#REF!</definedName>
    <definedName name="_ACR10">#REF!</definedName>
    <definedName name="_ACR15" localSheetId="5">#REF!</definedName>
    <definedName name="_ACR15">#REF!</definedName>
    <definedName name="_acr20" localSheetId="5">#REF!</definedName>
    <definedName name="_acr20">#REF!</definedName>
    <definedName name="_acr5" localSheetId="5">#REF!</definedName>
    <definedName name="_acr5">#REF!</definedName>
    <definedName name="_akhnsdkjsdb" localSheetId="5">#REF!</definedName>
    <definedName name="_akhnsdkjsdb">#REF!</definedName>
    <definedName name="_AMO_UniqueIdentifier">"'54256040-62ff-475a-9348-dbdfce08df30'"</definedName>
    <definedName name="_ARQ1" localSheetId="5">#REF!</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 localSheetId="5">#REF!</definedName>
    <definedName name="_Axe3">#REF!</definedName>
    <definedName name="_Axe4" localSheetId="5">#REF!</definedName>
    <definedName name="_Axe4">#REF!</definedName>
    <definedName name="_Builtin13" localSheetId="0" hidden="1">#REF!</definedName>
    <definedName name="_Builtin13" localSheetId="5">#REF!</definedName>
    <definedName name="_Builtin13">#REF!</definedName>
    <definedName name="_CAB1" localSheetId="5">#REF!</definedName>
    <definedName name="_CAB1">#REF!</definedName>
    <definedName name="_CAB2" localSheetId="5">#REF!</definedName>
    <definedName name="_CAB2">#REF!</definedName>
    <definedName name="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 localSheetId="0" hidden="1">#REF!</definedName>
    <definedName name="_Dist_Bin" localSheetId="5">#REF!</definedName>
    <definedName name="_Dist_Bin">#REF!</definedName>
    <definedName name="_Dist_Values" localSheetId="0" hidden="1">#REF!</definedName>
    <definedName name="_Dist_Values" localSheetId="5">#REF!</definedName>
    <definedName name="_Dist_Values">#REF!</definedName>
    <definedName name="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 localSheetId="0" hidden="1">#REF!</definedName>
    <definedName name="_Fill">#REF!</definedName>
    <definedName name="_fill1" localSheetId="0" hidden="1">#REF!</definedName>
    <definedName name="_fill1">#REF!</definedName>
    <definedName name="_FiltrarBancoDados2">#REF!</definedName>
    <definedName name="_xlnm._FilterDatabase" localSheetId="0" hidden="1">#REF!</definedName>
    <definedName name="_xlnm._FilterDatabase" localSheetId="6" hidden="1">EAP!$A$3:$C$486</definedName>
    <definedName name="_xlnm._FilterDatabase" localSheetId="5" hidden="1">Ger_Executivo_Cartesian!$F$7:$P$3173</definedName>
    <definedName name="_xlnm._FilterDatabase" localSheetId="4" hidden="1">'Ger_Tec e Adm'!$A$7:$L$819</definedName>
    <definedName name="_xlnm._FilterDatabase" hidden="1">#REF!</definedName>
    <definedName name="_htm2" localSheetId="5">#REF!</definedName>
    <definedName name="_htm2">#REF!</definedName>
    <definedName name="_htn2" localSheetId="5">#REF!</definedName>
    <definedName name="_htn2">#REF!</definedName>
    <definedName name="_IA0542" localSheetId="0" hidden="1">{#N/A,#N/A,FALSE,"Plan1";#N/A,#N/A,FALSE,"Plan2"}</definedName>
    <definedName name="_IA0542" localSheetId="6" hidden="1">{#N/A,#N/A,FALSE,"Plan1";#N/A,#N/A,FALSE,"Plan2"}</definedName>
    <definedName name="_IA0542" localSheetId="5">{#N/A,#N/A,FALSE,"Plan1";#N/A,#N/A,FALSE,"Plan2"}</definedName>
    <definedName name="_IA0542" localSheetId="4" hidden="1">{#N/A,#N/A,FALSE,"Plan1";#N/A,#N/A,FALSE,"Plan2"}</definedName>
    <definedName name="_IA0542">{#N/A,#N/A,FALSE,"Plan1";#N/A,#N/A,FALSE,"Plan2"}</definedName>
    <definedName name="_iss2" localSheetId="5">#REF!</definedName>
    <definedName name="_iss2">#REF!</definedName>
    <definedName name="_IV65617" localSheetId="5">#REF!</definedName>
    <definedName name="_IV65617">#REF!</definedName>
    <definedName name="_IV65999" localSheetId="5">#REF!</definedName>
    <definedName name="_IV65999">#REF!</definedName>
    <definedName name="_IV66000" localSheetId="5">#REF!</definedName>
    <definedName name="_IV66000">#REF!</definedName>
    <definedName name="_IV67021" localSheetId="5">#REF!</definedName>
    <definedName name="_IV67021">#REF!</definedName>
    <definedName name="_IV67022" localSheetId="5">#REF!</definedName>
    <definedName name="_IV67022">#REF!</definedName>
    <definedName name="_Key1" localSheetId="0" hidden="1">#REF!</definedName>
    <definedName name="_Key1" localSheetId="5">#REF!</definedName>
    <definedName name="_Key1">#REF!</definedName>
    <definedName name="_Key2" localSheetId="0" hidden="1">#REF!</definedName>
    <definedName name="_Key2">#REF!</definedName>
    <definedName name="_KEY3">#REF!</definedName>
    <definedName name="_key4">#REF!</definedName>
    <definedName name="_l" localSheetId="5">#REF!</definedName>
    <definedName name="_l">#REF!</definedName>
    <definedName name="_la29" localSheetId="0" hidden="1">#REF!</definedName>
    <definedName name="_la29" localSheetId="5">#REF!</definedName>
    <definedName name="_la29">#REF!</definedName>
    <definedName name="_la3" localSheetId="0" hidden="1">#REF!</definedName>
    <definedName name="_la3" localSheetId="5">#REF!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 localSheetId="0" hidden="1">#REF!</definedName>
    <definedName name="_MatMult_A" localSheetId="5">#REF!</definedName>
    <definedName name="_MatMult_A">#REF!</definedName>
    <definedName name="_MatMult_AxB">#REF!</definedName>
    <definedName name="_MatMult_B">#REF!</definedName>
    <definedName name="_new11" localSheetId="0" hidden="1">{#N/A,#N/A,FALSE,"Global by BU";#N/A,#N/A,FALSE,"U.S. by BU";#N/A,#N/A,FALSE,"Canada by BU";#N/A,#N/A,FALSE,"Europe by BU";#N/A,#N/A,FALSE,"Asia by BU";#N/A,#N/A,FALSE,"Cala by BU"}</definedName>
    <definedName name="_new11" localSheetId="6" hidden="1">{#N/A,#N/A,FALSE,"Global by BU";#N/A,#N/A,FALSE,"U.S. by BU";#N/A,#N/A,FALSE,"Canada by BU";#N/A,#N/A,FALSE,"Europe by BU";#N/A,#N/A,FALSE,"Asia by BU";#N/A,#N/A,FALSE,"Cala by BU"}</definedName>
    <definedName name="_new11" localSheetId="5">{#N/A,#N/A,FALSE,"Global by BU";#N/A,#N/A,FALSE,"U.S. by BU";#N/A,#N/A,FALSE,"Canada by BU";#N/A,#N/A,FALSE,"Europe by BU";#N/A,#N/A,FALSE,"Asia by BU";#N/A,#N/A,FALSE,"Cala by BU"}</definedName>
    <definedName name="_new11" localSheetId="4" hidden="1">{#N/A,#N/A,FALSE,"Global by BU";#N/A,#N/A,FALSE,"U.S. by BU";#N/A,#N/A,FALSE,"Canada by BU";#N/A,#N/A,FALSE,"Europe by BU";#N/A,#N/A,FALSE,"Asia by BU";#N/A,#N/A,FALSE,"Cala by BU"}</definedName>
    <definedName name="_new11">{#N/A,#N/A,FALSE,"Global by BU";#N/A,#N/A,FALSE,"U.S. by BU";#N/A,#N/A,FALSE,"Canada by BU";#N/A,#N/A,FALSE,"Europe by BU";#N/A,#N/A,FALSE,"Asia by BU";#N/A,#N/A,FALSE,"Cala by BU"}</definedName>
    <definedName name="_Order1">0</definedName>
    <definedName name="_Order2" localSheetId="0" hidden="1">255</definedName>
    <definedName name="_Order2" localSheetId="6" hidden="1">0</definedName>
    <definedName name="_Order2" localSheetId="5">255</definedName>
    <definedName name="_Order2">255</definedName>
    <definedName name="_Parse_Out" localSheetId="0" hidden="1">#REF!</definedName>
    <definedName name="_Parse_Out">#REF!</definedName>
    <definedName name="_PAV01" localSheetId="5">#REF!</definedName>
    <definedName name="_PAV01">#REF!</definedName>
    <definedName name="_PAV02" localSheetId="5">#REF!</definedName>
    <definedName name="_PAV02">#REF!</definedName>
    <definedName name="_PAV03" localSheetId="5">#REF!</definedName>
    <definedName name="_PAV03">#REF!</definedName>
    <definedName name="_PAV04" localSheetId="5">#REF!</definedName>
    <definedName name="_PAV04">#REF!</definedName>
    <definedName name="_PAV05" localSheetId="5">#REF!</definedName>
    <definedName name="_PAV05">#REF!</definedName>
    <definedName name="_PAV06" localSheetId="5">#REF!</definedName>
    <definedName name="_PAV06">#REF!</definedName>
    <definedName name="_PAV07" localSheetId="5">#REF!</definedName>
    <definedName name="_PAV07">#REF!</definedName>
    <definedName name="_PAV08" localSheetId="5">#REF!</definedName>
    <definedName name="_PAV08">#REF!</definedName>
    <definedName name="_PAV09" localSheetId="5">#REF!</definedName>
    <definedName name="_PAV09">#REF!</definedName>
    <definedName name="_PAV10" localSheetId="5">#REF!</definedName>
    <definedName name="_PAV10">#REF!</definedName>
    <definedName name="_PAV11" localSheetId="5">#REF!</definedName>
    <definedName name="_PAV11">#REF!</definedName>
    <definedName name="_PK2" localSheetId="0" hidden="1">{"'장비'!$A$3:$M$12"}</definedName>
    <definedName name="_PK2" localSheetId="6" hidden="1">{"'장비'!$A$3:$M$12"}</definedName>
    <definedName name="_PK2" localSheetId="5">{"'장비'!$A$3:$M$12"}</definedName>
    <definedName name="_PK2" localSheetId="4" hidden="1">{"'장비'!$A$3:$M$12"}</definedName>
    <definedName name="_PK2">{"'장비'!$A$3:$M$12"}</definedName>
    <definedName name="_PKG3" localSheetId="0" hidden="1">{"'장비'!$A$3:$M$12"}</definedName>
    <definedName name="_PKG3" localSheetId="6" hidden="1">{"'장비'!$A$3:$M$12"}</definedName>
    <definedName name="_PKG3" localSheetId="5">{"'장비'!$A$3:$M$12"}</definedName>
    <definedName name="_PKG3" localSheetId="4" hidden="1">{"'장비'!$A$3:$M$12"}</definedName>
    <definedName name="_PKG3">{"'장비'!$A$3:$M$12"}</definedName>
    <definedName name="_qqq222" localSheetId="0" hidden="1">{"'장비'!$A$3:$M$12"}</definedName>
    <definedName name="_qqq222" localSheetId="6" hidden="1">{"'장비'!$A$3:$M$12"}</definedName>
    <definedName name="_qqq222" localSheetId="5">{"'장비'!$A$3:$M$12"}</definedName>
    <definedName name="_qqq222" localSheetId="4" hidden="1">{"'장비'!$A$3:$M$12"}</definedName>
    <definedName name="_qqq222">{"'장비'!$A$3:$M$12"}</definedName>
    <definedName name="_QT100" localSheetId="5">#REF!</definedName>
    <definedName name="_QT100">#REF!</definedName>
    <definedName name="_QT2" localSheetId="5">#REF!</definedName>
    <definedName name="_QT2">#REF!</definedName>
    <definedName name="_QT3" localSheetId="5">#REF!</definedName>
    <definedName name="_QT3">#REF!</definedName>
    <definedName name="_QT4" localSheetId="5">#REF!</definedName>
    <definedName name="_QT4">#REF!</definedName>
    <definedName name="_QT50" localSheetId="5">#REF!</definedName>
    <definedName name="_QT50">#REF!</definedName>
    <definedName name="_QT75" localSheetId="5">#REF!</definedName>
    <definedName name="_QT75">#REF!</definedName>
    <definedName name="_r1" localSheetId="0" hidden="1">{#N/A,#N/A,FALSE,"GERAL";#N/A,#N/A,FALSE,"012-96";#N/A,#N/A,FALSE,"018-96";#N/A,#N/A,FALSE,"027-96";#N/A,#N/A,FALSE,"059-96";#N/A,#N/A,FALSE,"076-96";#N/A,#N/A,FALSE,"019-97";#N/A,#N/A,FALSE,"021-97";#N/A,#N/A,FALSE,"022-97";#N/A,#N/A,FALSE,"028-97"}</definedName>
    <definedName name="_r1" localSheetId="6" hidden="1">{#N/A,#N/A,FALSE,"GERAL";#N/A,#N/A,FALSE,"012-96";#N/A,#N/A,FALSE,"018-96";#N/A,#N/A,FALSE,"027-96";#N/A,#N/A,FALSE,"059-96";#N/A,#N/A,FALSE,"076-96";#N/A,#N/A,FALSE,"019-97";#N/A,#N/A,FALSE,"021-97";#N/A,#N/A,FALSE,"022-97";#N/A,#N/A,FALSE,"028-97"}</definedName>
    <definedName name="_r1" localSheetId="5">{#N/A,#N/A,FALSE,"GERAL";#N/A,#N/A,FALSE,"012-96";#N/A,#N/A,FALSE,"018-96";#N/A,#N/A,FALSE,"027-96";#N/A,#N/A,FALSE,"059-96";#N/A,#N/A,FALSE,"076-96";#N/A,#N/A,FALSE,"019-97";#N/A,#N/A,FALSE,"021-97";#N/A,#N/A,FALSE,"022-97";#N/A,#N/A,FALSE,"028-97"}</definedName>
    <definedName name="_r1" localSheetId="4" hidden="1">{#N/A,#N/A,FALSE,"GERAL";#N/A,#N/A,FALSE,"012-96";#N/A,#N/A,FALSE,"018-96";#N/A,#N/A,FALSE,"027-96";#N/A,#N/A,FALSE,"059-96";#N/A,#N/A,FALSE,"076-96";#N/A,#N/A,FALSE,"019-97";#N/A,#N/A,FALSE,"021-97";#N/A,#N/A,FALSE,"022-97";#N/A,#N/A,FALSE,"028-97"}</definedName>
    <definedName name="_r1">{#N/A,#N/A,FALSE,"GERAL";#N/A,#N/A,FALSE,"012-96";#N/A,#N/A,FALSE,"018-96";#N/A,#N/A,FALSE,"027-96";#N/A,#N/A,FALSE,"059-96";#N/A,#N/A,FALSE,"076-96";#N/A,#N/A,FALSE,"019-97";#N/A,#N/A,FALSE,"021-97";#N/A,#N/A,FALSE,"022-97";#N/A,#N/A,FALSE,"028-97"}</definedName>
    <definedName name="_R2" localSheetId="0" hidden="1">{#N/A,#N/A,FALSE,"GERAL";#N/A,#N/A,FALSE,"012-96";#N/A,#N/A,FALSE,"018-96";#N/A,#N/A,FALSE,"027-96";#N/A,#N/A,FALSE,"059-96";#N/A,#N/A,FALSE,"076-96";#N/A,#N/A,FALSE,"019-97";#N/A,#N/A,FALSE,"021-97";#N/A,#N/A,FALSE,"022-97";#N/A,#N/A,FALSE,"028-97"}</definedName>
    <definedName name="_R2" localSheetId="6" hidden="1">{#N/A,#N/A,FALSE,"GERAL";#N/A,#N/A,FALSE,"012-96";#N/A,#N/A,FALSE,"018-96";#N/A,#N/A,FALSE,"027-96";#N/A,#N/A,FALSE,"059-96";#N/A,#N/A,FALSE,"076-96";#N/A,#N/A,FALSE,"019-97";#N/A,#N/A,FALSE,"021-97";#N/A,#N/A,FALSE,"022-97";#N/A,#N/A,FALSE,"028-97"}</definedName>
    <definedName name="_R2" localSheetId="5">{#N/A,#N/A,FALSE,"GERAL";#N/A,#N/A,FALSE,"012-96";#N/A,#N/A,FALSE,"018-96";#N/A,#N/A,FALSE,"027-96";#N/A,#N/A,FALSE,"059-96";#N/A,#N/A,FALSE,"076-96";#N/A,#N/A,FALSE,"019-97";#N/A,#N/A,FALSE,"021-97";#N/A,#N/A,FALSE,"022-97";#N/A,#N/A,FALSE,"028-97"}</definedName>
    <definedName name="_R2" localSheetId="4" hidden="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 localSheetId="0" hidden="1">#REF!</definedName>
    <definedName name="_Regression_Out" localSheetId="5">#REF!</definedName>
    <definedName name="_Regression_Out">#REF!</definedName>
    <definedName name="_Regression_X" localSheetId="0" hidden="1">#REF!</definedName>
    <definedName name="_Regression_X">#REF!</definedName>
    <definedName name="_Regression_Y" localSheetId="0" hidden="1">#REF!</definedName>
    <definedName name="_Regression_Y">#REF!</definedName>
    <definedName name="_sfe5"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 localSheetId="0" hidden="1">#REF!</definedName>
    <definedName name="_Sort" localSheetId="5">#REF!</definedName>
    <definedName name="_Sort">#REF!</definedName>
    <definedName name="_T" localSheetId="5">#REF!</definedName>
    <definedName name="_T">#REF!</definedName>
    <definedName name="_Table1_In1" localSheetId="0" hidden="1">#REF!</definedName>
    <definedName name="_Table1_In1">#REF!</definedName>
    <definedName name="_Table1_Out">#REF!</definedName>
    <definedName name="_wer3" localSheetId="0" hidden="1">{#N/A,#N/A,FALSE,"Plan1";#N/A,#N/A,FALSE,"Plan2"}</definedName>
    <definedName name="_wer3" localSheetId="6" hidden="1">{#N/A,#N/A,FALSE,"Plan1";#N/A,#N/A,FALSE,"Plan2"}</definedName>
    <definedName name="_wer3" localSheetId="5">{#N/A,#N/A,FALSE,"Plan1";#N/A,#N/A,FALSE,"Plan2"}</definedName>
    <definedName name="_wer3" localSheetId="4" hidden="1">{#N/A,#N/A,FALSE,"Plan1";#N/A,#N/A,FALSE,"Plan2"}</definedName>
    <definedName name="_wer3">{#N/A,#N/A,FALSE,"Plan1";#N/A,#N/A,FALSE,"Plan2"}</definedName>
    <definedName name="_wrn.pendencias" localSheetId="0" hidden="1">{#N/A,#N/A,FALSE,"GERAL";#N/A,#N/A,FALSE,"012-96";#N/A,#N/A,FALSE,"018-96";#N/A,#N/A,FALSE,"027-96";#N/A,#N/A,FALSE,"059-96";#N/A,#N/A,FALSE,"076-96";#N/A,#N/A,FALSE,"019-97";#N/A,#N/A,FALSE,"021-97";#N/A,#N/A,FALSE,"022-97";#N/A,#N/A,FALSE,"028-97"}</definedName>
    <definedName name="_wrn.pendencias" localSheetId="6" hidden="1">{#N/A,#N/A,FALSE,"GERAL";#N/A,#N/A,FALSE,"012-96";#N/A,#N/A,FALSE,"018-96";#N/A,#N/A,FALSE,"027-96";#N/A,#N/A,FALSE,"059-96";#N/A,#N/A,FALSE,"076-96";#N/A,#N/A,FALSE,"019-97";#N/A,#N/A,FALSE,"021-97";#N/A,#N/A,FALSE,"022-97";#N/A,#N/A,FALSE,"028-97"}</definedName>
    <definedName name="_wrn.pendencias" localSheetId="5">{#N/A,#N/A,FALSE,"GERAL";#N/A,#N/A,FALSE,"012-96";#N/A,#N/A,FALSE,"018-96";#N/A,#N/A,FALSE,"027-96";#N/A,#N/A,FALSE,"059-96";#N/A,#N/A,FALSE,"076-96";#N/A,#N/A,FALSE,"019-97";#N/A,#N/A,FALSE,"021-97";#N/A,#N/A,FALSE,"022-97";#N/A,#N/A,FALSE,"028-97"}</definedName>
    <definedName name="_wrn.pendencias" localSheetId="4" hidden="1">{#N/A,#N/A,FALSE,"GERAL";#N/A,#N/A,FALSE,"012-96";#N/A,#N/A,FALSE,"018-96";#N/A,#N/A,FALSE,"027-96";#N/A,#N/A,FALSE,"059-96";#N/A,#N/A,FALSE,"076-96";#N/A,#N/A,FALSE,"019-97";#N/A,#N/A,FALSE,"021-97";#N/A,#N/A,FALSE,"022-97";#N/A,#N/A,FALSE,"028-97"}</definedName>
    <definedName name="_wrn.pendencias">{#N/A,#N/A,FALSE,"GERAL";#N/A,#N/A,FALSE,"012-96";#N/A,#N/A,FALSE,"018-96";#N/A,#N/A,FALSE,"027-96";#N/A,#N/A,FALSE,"059-96";#N/A,#N/A,FALSE,"076-96";#N/A,#N/A,FALSE,"019-97";#N/A,#N/A,FALSE,"021-97";#N/A,#N/A,FALSE,"022-97";#N/A,#N/A,FALSE,"028-97"}</definedName>
    <definedName name="_x10" localSheetId="0" hidden="1">#REF!</definedName>
    <definedName name="_x10" localSheetId="5">#REF!</definedName>
    <definedName name="_x10">#REF!</definedName>
    <definedName name="_x11" localSheetId="0" hidden="1">#REF!</definedName>
    <definedName name="_x11" localSheetId="5">#REF!</definedName>
    <definedName name="_x11">#REF!</definedName>
    <definedName name="_x12" localSheetId="0" hidden="1">#REF!</definedName>
    <definedName name="_x12" localSheetId="5">#REF!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 localSheetId="0" hidden="1">#REF!</definedName>
    <definedName name="_xlcn.WorksheetConnection_2018_03ResumoRGOObrasRJ.xlsbTabela1" localSheetId="5">#REF!</definedName>
    <definedName name="_xlcn.WorksheetConnection_2018_03ResumoRGOObrasRJ.xlsbTabela1">#REF!</definedName>
    <definedName name="_xlcn.WorksheetConnection_ProjetocontrolefisicoefinanceiroRJ.xlsxTabela31" localSheetId="0" hidden="1">#REF!</definedName>
    <definedName name="_xlcn.WorksheetConnection_ProjetocontrolefisicoefinanceiroRJ.xlsxTabela31" localSheetId="5">#REF!</definedName>
    <definedName name="_xlcn.WorksheetConnection_ProjetocontrolefisicoefinanceiroRJ.xlsxTabela31">#REF!</definedName>
    <definedName name="´cAE°eE¹" localSheetId="0" hidden="1">#REF!</definedName>
    <definedName name="´cAE°eE¹" hidden="1">#REF!</definedName>
    <definedName name="￠￥cAE¡ÆeEⓒo" hidden="1">#REF!</definedName>
    <definedName name="a" localSheetId="0" hidden="1">#REF!</definedName>
    <definedName name="a" localSheetId="5">#REF!</definedName>
    <definedName name="a">#REF!</definedName>
    <definedName name="a\sgt" localSheetId="0" hidden="1">{#N/A,#N/A,FALSE,"Plan1";#N/A,#N/A,FALSE,"Plan2"}</definedName>
    <definedName name="a\sgt" localSheetId="6" hidden="1">{#N/A,#N/A,FALSE,"Plan1";#N/A,#N/A,FALSE,"Plan2"}</definedName>
    <definedName name="a\sgt" localSheetId="4" hidden="1">{#N/A,#N/A,FALSE,"Plan1";#N/A,#N/A,FALSE,"Plan2"}</definedName>
    <definedName name="a\sgt" hidden="1">{#N/A,#N/A,FALSE,"Plan1";#N/A,#N/A,FALSE,"Plan2"}</definedName>
    <definedName name="aa" localSheetId="0">#REF!</definedName>
    <definedName name="aa" localSheetId="5">#REF!</definedName>
    <definedName name="aa">#REF!</definedName>
    <definedName name="aaa" localSheetId="5">#REF!</definedName>
    <definedName name="aaa">#REF!</definedName>
    <definedName name="AAAA"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6">#REF!</definedName>
    <definedName name="AAAA"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 localSheetId="5">#REF!</definedName>
    <definedName name="aaaadc">#REF!</definedName>
    <definedName name="aaacccc" localSheetId="0" hidden="1">{#N/A,#N/A,FALSE,"Plan1";#N/A,#N/A,FALSE,"Plan2"}</definedName>
    <definedName name="aaacccc" localSheetId="6" hidden="1">{#N/A,#N/A,FALSE,"Plan1";#N/A,#N/A,FALSE,"Plan2"}</definedName>
    <definedName name="aaacccc" localSheetId="5">{#N/A,#N/A,FALSE,"Plan1";#N/A,#N/A,FALSE,"Plan2"}</definedName>
    <definedName name="aaacccc" localSheetId="4" hidden="1">{#N/A,#N/A,FALSE,"Plan1";#N/A,#N/A,FALSE,"Plan2"}</definedName>
    <definedName name="aaacccc">{#N/A,#N/A,FALSE,"Plan1";#N/A,#N/A,FALSE,"Plan2"}</definedName>
    <definedName name="aaas" localSheetId="5">#REF!</definedName>
    <definedName name="aaas">#REF!</definedName>
    <definedName name="AB"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5">#REF!</definedName>
    <definedName name="AB">#REF!</definedName>
    <definedName name="Abat_ISS" localSheetId="5">#REF!</definedName>
    <definedName name="Abat_ISS">#REF!</definedName>
    <definedName name="ab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 localSheetId="0" hidden="1">#REF!</definedName>
    <definedName name="ABCD">#REF!</definedName>
    <definedName name="abebqt" localSheetId="5">#REF!</definedName>
    <definedName name="abebqt">#REF!</definedName>
    <definedName name="abr17RJ" localSheetId="5">#REF!</definedName>
    <definedName name="abr17RJ">#REF!</definedName>
    <definedName name="ABRIL" localSheetId="5">#REF!</definedName>
    <definedName name="ABRIL">#REF!</definedName>
    <definedName name="ABRIL2001" localSheetId="5">#REF!</definedName>
    <definedName name="ABRIL2001">#REF!</definedName>
    <definedName name="ac" localSheetId="0" hidden="1">#REF!</definedName>
    <definedName name="ac">#REF!</definedName>
    <definedName name="Acabam." localSheetId="5">#REF!</definedName>
    <definedName name="Acabam.">#REF!</definedName>
    <definedName name="ACADUC" localSheetId="5">#REF!</definedName>
    <definedName name="ACADUC">#REF!</definedName>
    <definedName name="ACBEB" localSheetId="5">#REF!</definedName>
    <definedName name="ACBEB">#REF!</definedName>
    <definedName name="ACBOMB" localSheetId="5">#REF!</definedName>
    <definedName name="ACBOMB">#REF!</definedName>
    <definedName name="AccessDatabase">"C:\posec\DATABASE\vlv_list\vlvlist1.mdb"</definedName>
    <definedName name="ACCHAF" localSheetId="5">#REF!</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 localSheetId="0" hidden="1">#REF!</definedName>
    <definedName name="acdb" localSheetId="5">#REF!</definedName>
    <definedName name="acdb">#REF!</definedName>
    <definedName name="ACDER" localSheetId="5">#REF!</definedName>
    <definedName name="ACDER">#REF!</definedName>
    <definedName name="ACDIV" localSheetId="5">#REF!</definedName>
    <definedName name="ACDIV">#REF!</definedName>
    <definedName name="ACDS" localSheetId="0" hidden="1">#REF!</definedName>
    <definedName name="ACDS">#REF!</definedName>
    <definedName name="ACEQP" localSheetId="5">#REF!</definedName>
    <definedName name="ACEQP">#REF!</definedName>
    <definedName name="ACHAFQT" localSheetId="5">#REF!</definedName>
    <definedName name="ACHAFQT">#REF!</definedName>
    <definedName name="achar18" localSheetId="0" hidden="1">#REF!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 localSheetId="5">#REF!</definedName>
    <definedName name="ACMUR">#REF!</definedName>
    <definedName name="açoeeer" localSheetId="0" hidden="1">{#N/A,#N/A,FALSE,"Plan1";#N/A,#N/A,FALSE,"Plan2"}</definedName>
    <definedName name="açoeeer" localSheetId="6" hidden="1">{#N/A,#N/A,FALSE,"Plan1";#N/A,#N/A,FALSE,"Plan2"}</definedName>
    <definedName name="açoeeer" localSheetId="5">{#N/A,#N/A,FALSE,"Plan1";#N/A,#N/A,FALSE,"Plan2"}</definedName>
    <definedName name="açoeeer" localSheetId="4" hidden="1">{#N/A,#N/A,FALSE,"Plan1";#N/A,#N/A,FALSE,"Plan2"}</definedName>
    <definedName name="açoeeer">{#N/A,#N/A,FALSE,"Plan1";#N/A,#N/A,FALSE,"Plan2"}</definedName>
    <definedName name="ACOMP" localSheetId="5">#REF!</definedName>
    <definedName name="ACOMP">#REF!</definedName>
    <definedName name="ACONT2" localSheetId="5">#REF!</definedName>
    <definedName name="ACONT2">#REF!</definedName>
    <definedName name="ACPIPA" localSheetId="5">#REF!</definedName>
    <definedName name="ACPIPA">#REF!</definedName>
    <definedName name="ACTRANSP" localSheetId="5">#REF!</definedName>
    <definedName name="ACTRANSP">#REF!</definedName>
    <definedName name="ACwvu.Características." localSheetId="0" hidden="1">#REF!</definedName>
    <definedName name="ACwvu.Características.">#REF!</definedName>
    <definedName name="ACwvu.Ciclos." localSheetId="0" hidden="1">#REF!</definedName>
    <definedName name="ACwvu.Ciclos.">#REF!</definedName>
    <definedName name="ACwvu.Custos." localSheetId="0" hidden="1">#REF!</definedName>
    <definedName name="ACwvu.Custos.">#REF!</definedName>
    <definedName name="ACwvu.PLANILHA2." localSheetId="0" hidden="1">#REF!</definedName>
    <definedName name="ACwvu.PLANILHA2." localSheetId="5">#REF!</definedName>
    <definedName name="ACwvu.PLANILHA2.">#REF!</definedName>
    <definedName name="ACwvu.Recursos.">#REF!</definedName>
    <definedName name="ad" localSheetId="0" hidden="1">{#N/A,#N/A,FALSE,"Plan1";#N/A,#N/A,FALSE,"Plan2"}</definedName>
    <definedName name="ad" localSheetId="6" hidden="1">{#N/A,#N/A,FALSE,"Plan1";#N/A,#N/A,FALSE,"Plan2"}</definedName>
    <definedName name="ad" localSheetId="5">{#N/A,#N/A,FALSE,"Plan1";#N/A,#N/A,FALSE,"Plan2"}</definedName>
    <definedName name="ad" localSheetId="4" hidden="1">{#N/A,#N/A,FALSE,"Plan1";#N/A,#N/A,FALSE,"Plan2"}</definedName>
    <definedName name="ad">{#N/A,#N/A,FALSE,"Plan1";#N/A,#N/A,FALSE,"Plan2"}</definedName>
    <definedName name="adads" localSheetId="0" hidden="1">{#N/A,#N/A,FALSE,"Plan1";#N/A,#N/A,FALSE,"Plan2"}</definedName>
    <definedName name="adads" localSheetId="6" hidden="1">{#N/A,#N/A,FALSE,"Plan1";#N/A,#N/A,FALSE,"Plan2"}</definedName>
    <definedName name="adads" localSheetId="5">{#N/A,#N/A,FALSE,"Plan1";#N/A,#N/A,FALSE,"Plan2"}</definedName>
    <definedName name="adads" localSheetId="4" hidden="1">{#N/A,#N/A,FALSE,"Plan1";#N/A,#N/A,FALSE,"Plan2"}</definedName>
    <definedName name="adads">{#N/A,#N/A,FALSE,"Plan1";#N/A,#N/A,FALSE,"Plan2"}</definedName>
    <definedName name="adads2" localSheetId="0" hidden="1">{#N/A,#N/A,FALSE,"Plan1";#N/A,#N/A,FALSE,"Plan2"}</definedName>
    <definedName name="adads2" localSheetId="6" hidden="1">{#N/A,#N/A,FALSE,"Plan1";#N/A,#N/A,FALSE,"Plan2"}</definedName>
    <definedName name="adads2" localSheetId="5">{#N/A,#N/A,FALSE,"Plan1";#N/A,#N/A,FALSE,"Plan2"}</definedName>
    <definedName name="adads2" localSheetId="4" hidden="1">{#N/A,#N/A,FALSE,"Plan1";#N/A,#N/A,FALSE,"Plan2"}</definedName>
    <definedName name="adads2">{#N/A,#N/A,FALSE,"Plan1";#N/A,#N/A,FALSE,"Plan2"}</definedName>
    <definedName name="adced" localSheetId="0" hidden="1">{#N/A,#N/A,FALSE,"Plan1";#N/A,#N/A,FALSE,"Plan2"}</definedName>
    <definedName name="adced" localSheetId="6" hidden="1">{#N/A,#N/A,FALSE,"Plan1";#N/A,#N/A,FALSE,"Plan2"}</definedName>
    <definedName name="adced" localSheetId="5">{#N/A,#N/A,FALSE,"Plan1";#N/A,#N/A,FALSE,"Plan2"}</definedName>
    <definedName name="adced" localSheetId="4" hidden="1">{#N/A,#N/A,FALSE,"Plan1";#N/A,#N/A,FALSE,"Plan2"}</definedName>
    <definedName name="adced">{#N/A,#N/A,FALSE,"Plan1";#N/A,#N/A,FALSE,"Plan2"}</definedName>
    <definedName name="adced2" localSheetId="0" hidden="1">{#N/A,#N/A,FALSE,"Plan1";#N/A,#N/A,FALSE,"Plan2"}</definedName>
    <definedName name="adced2" localSheetId="6" hidden="1">{#N/A,#N/A,FALSE,"Plan1";#N/A,#N/A,FALSE,"Plan2"}</definedName>
    <definedName name="adced2" localSheetId="5">{#N/A,#N/A,FALSE,"Plan1";#N/A,#N/A,FALSE,"Plan2"}</definedName>
    <definedName name="adced2" localSheetId="4" hidden="1">{#N/A,#N/A,FALSE,"Plan1";#N/A,#N/A,FALSE,"Plan2"}</definedName>
    <definedName name="adced2">{#N/A,#N/A,FALSE,"Plan1";#N/A,#N/A,FALSE,"Plan2"}</definedName>
    <definedName name="ader" localSheetId="0" hidden="1">{#N/A,#N/A,FALSE,"Plan1";#N/A,#N/A,FALSE,"Plan2"}</definedName>
    <definedName name="ader" localSheetId="6" hidden="1">{#N/A,#N/A,FALSE,"Plan1";#N/A,#N/A,FALSE,"Plan2"}</definedName>
    <definedName name="ader" localSheetId="5">{#N/A,#N/A,FALSE,"Plan1";#N/A,#N/A,FALSE,"Plan2"}</definedName>
    <definedName name="ader" localSheetId="4" hidden="1">{#N/A,#N/A,FALSE,"Plan1";#N/A,#N/A,FALSE,"Plan2"}</definedName>
    <definedName name="ader">{#N/A,#N/A,FALSE,"Plan1";#N/A,#N/A,FALSE,"Plan2"}</definedName>
    <definedName name="ader2" localSheetId="0" hidden="1">{#N/A,#N/A,FALSE,"Plan1";#N/A,#N/A,FALSE,"Plan2"}</definedName>
    <definedName name="ader2" localSheetId="6" hidden="1">{#N/A,#N/A,FALSE,"Plan1";#N/A,#N/A,FALSE,"Plan2"}</definedName>
    <definedName name="ader2" localSheetId="5">{#N/A,#N/A,FALSE,"Plan1";#N/A,#N/A,FALSE,"Plan2"}</definedName>
    <definedName name="ader2" localSheetId="4" hidden="1">{#N/A,#N/A,FALSE,"Plan1";#N/A,#N/A,FALSE,"Plan2"}</definedName>
    <definedName name="ader2">{#N/A,#N/A,FALSE,"Plan1";#N/A,#N/A,FALSE,"Plan2"}</definedName>
    <definedName name="adesr" localSheetId="0" hidden="1">{#N/A,#N/A,FALSE,"Plan1";#N/A,#N/A,FALSE,"Plan2"}</definedName>
    <definedName name="adesr" localSheetId="6" hidden="1">{#N/A,#N/A,FALSE,"Plan1";#N/A,#N/A,FALSE,"Plan2"}</definedName>
    <definedName name="adesr" localSheetId="5">{#N/A,#N/A,FALSE,"Plan1";#N/A,#N/A,FALSE,"Plan2"}</definedName>
    <definedName name="adesr" localSheetId="4" hidden="1">{#N/A,#N/A,FALSE,"Plan1";#N/A,#N/A,FALSE,"Plan2"}</definedName>
    <definedName name="adesr">{#N/A,#N/A,FALSE,"Plan1";#N/A,#N/A,FALSE,"Plan2"}</definedName>
    <definedName name="adew">"3ORZTPXRHBU97C8AJ5UM8CAVA"</definedName>
    <definedName name="adewr" localSheetId="0" hidden="1">{#N/A,#N/A,FALSE,"Plan1";#N/A,#N/A,FALSE,"Plan2"}</definedName>
    <definedName name="adewr" localSheetId="6" hidden="1">{#N/A,#N/A,FALSE,"Plan1";#N/A,#N/A,FALSE,"Plan2"}</definedName>
    <definedName name="adewr" localSheetId="5">{#N/A,#N/A,FALSE,"Plan1";#N/A,#N/A,FALSE,"Plan2"}</definedName>
    <definedName name="adewr" localSheetId="4" hidden="1">{#N/A,#N/A,FALSE,"Plan1";#N/A,#N/A,FALSE,"Plan2"}</definedName>
    <definedName name="adewr">{#N/A,#N/A,FALSE,"Plan1";#N/A,#N/A,FALSE,"Plan2"}</definedName>
    <definedName name="adf" localSheetId="0" hidden="1">{#N/A,#N/A,FALSE,"Plan1";#N/A,#N/A,FALSE,"Plan2"}</definedName>
    <definedName name="adf" localSheetId="6" hidden="1">{#N/A,#N/A,FALSE,"Plan1";#N/A,#N/A,FALSE,"Plan2"}</definedName>
    <definedName name="adf" localSheetId="5">{#N/A,#N/A,FALSE,"Plan1";#N/A,#N/A,FALSE,"Plan2"}</definedName>
    <definedName name="adf" localSheetId="4" hidden="1">{#N/A,#N/A,FALSE,"Plan1";#N/A,#N/A,FALSE,"Plan2"}</definedName>
    <definedName name="adf">{#N/A,#N/A,FALSE,"Plan1";#N/A,#N/A,FALSE,"Plan2"}</definedName>
    <definedName name="ADITIVO_BRUTO" localSheetId="5">#REF!</definedName>
    <definedName name="ADITIVO_BRUTO">#REF!</definedName>
    <definedName name="ADITIVO_LIQUIDO" localSheetId="5">#REF!</definedName>
    <definedName name="ADITIVO_LIQUIDO">#REF!</definedName>
    <definedName name="ADM.EXTERNA" localSheetId="5">#REF!</definedName>
    <definedName name="ADM.EXTERNA">#REF!</definedName>
    <definedName name="adsfr" localSheetId="0" hidden="1">{#N/A,#N/A,FALSE,"Plan1";#N/A,#N/A,FALSE,"Plan2"}</definedName>
    <definedName name="adsfr" localSheetId="6" hidden="1">{#N/A,#N/A,FALSE,"Plan1";#N/A,#N/A,FALSE,"Plan2"}</definedName>
    <definedName name="adsfr" localSheetId="5">{#N/A,#N/A,FALSE,"Plan1";#N/A,#N/A,FALSE,"Plan2"}</definedName>
    <definedName name="adsfr" localSheetId="4" hidden="1">{#N/A,#N/A,FALSE,"Plan1";#N/A,#N/A,FALSE,"Plan2"}</definedName>
    <definedName name="adsfr">{#N/A,#N/A,FALSE,"Plan1";#N/A,#N/A,FALSE,"Plan2"}</definedName>
    <definedName name="adssrgtg" localSheetId="0" hidden="1">{#N/A,#N/A,FALSE,"Plan1";#N/A,#N/A,FALSE,"Plan2"}</definedName>
    <definedName name="adssrgtg" localSheetId="6" hidden="1">{#N/A,#N/A,FALSE,"Plan1";#N/A,#N/A,FALSE,"Plan2"}</definedName>
    <definedName name="adssrgtg" localSheetId="5">{#N/A,#N/A,FALSE,"Plan1";#N/A,#N/A,FALSE,"Plan2"}</definedName>
    <definedName name="adssrgtg" localSheetId="4" hidden="1">{#N/A,#N/A,FALSE,"Plan1";#N/A,#N/A,FALSE,"Plan2"}</definedName>
    <definedName name="adssrgtg">{#N/A,#N/A,FALSE,"Plan1";#N/A,#N/A,FALSE,"Plan2"}</definedName>
    <definedName name="adtsetrr6t" localSheetId="0" hidden="1">{#N/A,#N/A,FALSE,"Plan1";#N/A,#N/A,FALSE,"Plan2"}</definedName>
    <definedName name="adtsetrr6t" localSheetId="6" hidden="1">{#N/A,#N/A,FALSE,"Plan1";#N/A,#N/A,FALSE,"Plan2"}</definedName>
    <definedName name="adtsetrr6t" localSheetId="5">{#N/A,#N/A,FALSE,"Plan1";#N/A,#N/A,FALSE,"Plan2"}</definedName>
    <definedName name="adtsetrr6t" localSheetId="4" hidden="1">{#N/A,#N/A,FALSE,"Plan1";#N/A,#N/A,FALSE,"Plan2"}</definedName>
    <definedName name="adtsetrr6t">{#N/A,#N/A,FALSE,"Plan1";#N/A,#N/A,FALSE,"Plan2"}</definedName>
    <definedName name="ADUCQT" localSheetId="5">#REF!</definedName>
    <definedName name="ADUCQT">#REF!</definedName>
    <definedName name="adwr" localSheetId="0" hidden="1">{#N/A,#N/A,FALSE,"Plan1";#N/A,#N/A,FALSE,"Plan2"}</definedName>
    <definedName name="adwr" localSheetId="6" hidden="1">{#N/A,#N/A,FALSE,"Plan1";#N/A,#N/A,FALSE,"Plan2"}</definedName>
    <definedName name="adwr" localSheetId="5">{#N/A,#N/A,FALSE,"Plan1";#N/A,#N/A,FALSE,"Plan2"}</definedName>
    <definedName name="adwr" localSheetId="4" hidden="1">{#N/A,#N/A,FALSE,"Plan1";#N/A,#N/A,FALSE,"Plan2"}</definedName>
    <definedName name="adwr">{#N/A,#N/A,FALSE,"Plan1";#N/A,#N/A,FALSE,"Plan2"}</definedName>
    <definedName name="aeiresft" localSheetId="0" hidden="1">{#N/A,#N/A,FALSE,"Plan1";#N/A,#N/A,FALSE,"Plan2"}</definedName>
    <definedName name="aeiresft" localSheetId="6" hidden="1">{#N/A,#N/A,FALSE,"Plan1";#N/A,#N/A,FALSE,"Plan2"}</definedName>
    <definedName name="aeiresft" localSheetId="5">{#N/A,#N/A,FALSE,"Plan1";#N/A,#N/A,FALSE,"Plan2"}</definedName>
    <definedName name="aeiresft" localSheetId="4" hidden="1">{#N/A,#N/A,FALSE,"Plan1";#N/A,#N/A,FALSE,"Plan2"}</definedName>
    <definedName name="aeiresft">{#N/A,#N/A,FALSE,"Plan1";#N/A,#N/A,FALSE,"Plan2"}</definedName>
    <definedName name="aEL3QE" localSheetId="0" hidden="1">{#N/A,#N/A,FALSE,"Plan1";#N/A,#N/A,FALSE,"Plan2"}</definedName>
    <definedName name="aEL3QE" localSheetId="6" hidden="1">{#N/A,#N/A,FALSE,"Plan1";#N/A,#N/A,FALSE,"Plan2"}</definedName>
    <definedName name="aEL3QE" localSheetId="5">{#N/A,#N/A,FALSE,"Plan1";#N/A,#N/A,FALSE,"Plan2"}</definedName>
    <definedName name="aEL3QE" localSheetId="4" hidden="1">{#N/A,#N/A,FALSE,"Plan1";#N/A,#N/A,FALSE,"Plan2"}</definedName>
    <definedName name="aEL3QE">{#N/A,#N/A,FALSE,"Plan1";#N/A,#N/A,FALSE,"Plan2"}</definedName>
    <definedName name="afeasfre" localSheetId="0" hidden="1">{#N/A,#N/A,FALSE,"Plan1";#N/A,#N/A,FALSE,"Plan2"}</definedName>
    <definedName name="afeasfre" localSheetId="6" hidden="1">{#N/A,#N/A,FALSE,"Plan1";#N/A,#N/A,FALSE,"Plan2"}</definedName>
    <definedName name="afeasfre" localSheetId="5">{#N/A,#N/A,FALSE,"Plan1";#N/A,#N/A,FALSE,"Plan2"}</definedName>
    <definedName name="afeasfre" localSheetId="4" hidden="1">{#N/A,#N/A,FALSE,"Plan1";#N/A,#N/A,FALSE,"Plan2"}</definedName>
    <definedName name="afeasfre">{#N/A,#N/A,FALSE,"Plan1";#N/A,#N/A,FALSE,"Plan2"}</definedName>
    <definedName name="agdsf" localSheetId="0" hidden="1">#REF!</definedName>
    <definedName name="agdsf" localSheetId="5">#REF!</definedName>
    <definedName name="agdsf">#REF!</definedName>
    <definedName name="ago17RJ" localSheetId="5">#REF!</definedName>
    <definedName name="ago17RJ">#REF!</definedName>
    <definedName name="AGOSTO" localSheetId="5">#REF!</definedName>
    <definedName name="AGOSTO">#REF!</definedName>
    <definedName name="agua" localSheetId="0" hidden="1">{#N/A,#N/A,FALSE,"GERAL";#N/A,#N/A,FALSE,"012-96";#N/A,#N/A,FALSE,"018-96";#N/A,#N/A,FALSE,"027-96";#N/A,#N/A,FALSE,"059-96";#N/A,#N/A,FALSE,"076-96";#N/A,#N/A,FALSE,"019-97";#N/A,#N/A,FALSE,"021-97";#N/A,#N/A,FALSE,"022-97";#N/A,#N/A,FALSE,"028-97"}</definedName>
    <definedName name="agua" localSheetId="6" hidden="1">{#N/A,#N/A,FALSE,"GERAL";#N/A,#N/A,FALSE,"012-96";#N/A,#N/A,FALSE,"018-96";#N/A,#N/A,FALSE,"027-96";#N/A,#N/A,FALSE,"059-96";#N/A,#N/A,FALSE,"076-96";#N/A,#N/A,FALSE,"019-97";#N/A,#N/A,FALSE,"021-97";#N/A,#N/A,FALSE,"022-97";#N/A,#N/A,FALSE,"028-97"}</definedName>
    <definedName name="agua" localSheetId="5">{#N/A,#N/A,FALSE,"GERAL";#N/A,#N/A,FALSE,"012-96";#N/A,#N/A,FALSE,"018-96";#N/A,#N/A,FALSE,"027-96";#N/A,#N/A,FALSE,"059-96";#N/A,#N/A,FALSE,"076-96";#N/A,#N/A,FALSE,"019-97";#N/A,#N/A,FALSE,"021-97";#N/A,#N/A,FALSE,"022-97";#N/A,#N/A,FALSE,"028-97"}</definedName>
    <definedName name="agua" localSheetId="4" hidden="1">{#N/A,#N/A,FALSE,"GERAL";#N/A,#N/A,FALSE,"012-96";#N/A,#N/A,FALSE,"018-96";#N/A,#N/A,FALSE,"027-96";#N/A,#N/A,FALSE,"059-96";#N/A,#N/A,FALSE,"076-96";#N/A,#N/A,FALSE,"019-97";#N/A,#N/A,FALSE,"021-97";#N/A,#N/A,FALSE,"022-97";#N/A,#N/A,FALSE,"028-97"}</definedName>
    <definedName name="agua">{#N/A,#N/A,FALSE,"GERAL";#N/A,#N/A,FALSE,"012-96";#N/A,#N/A,FALSE,"018-96";#N/A,#N/A,FALSE,"027-96";#N/A,#N/A,FALSE,"059-96";#N/A,#N/A,FALSE,"076-96";#N/A,#N/A,FALSE,"019-97";#N/A,#N/A,FALSE,"021-97";#N/A,#N/A,FALSE,"022-97";#N/A,#N/A,FALSE,"028-97"}</definedName>
    <definedName name="AH" localSheetId="0" hidden="1">{#N/A,#N/A,FALSE,"CCTV"}</definedName>
    <definedName name="AH" localSheetId="6" hidden="1">{#N/A,#N/A,FALSE,"CCTV"}</definedName>
    <definedName name="AH" localSheetId="5">{#N/A,#N/A,FALSE,"CCTV"}</definedName>
    <definedName name="AH" localSheetId="4" hidden="1">{#N/A,#N/A,FALSE,"CCTV"}</definedName>
    <definedName name="AH">{#N/A,#N/A,FALSE,"CCTV"}</definedName>
    <definedName name="AITEM" localSheetId="5">#REF!</definedName>
    <definedName name="AITEM">#REF!</definedName>
    <definedName name="Ajudante_Geral" localSheetId="5">#REF!</definedName>
    <definedName name="Ajudante_Geral">#REF!</definedName>
    <definedName name="ajudante_mes" localSheetId="5">#REF!</definedName>
    <definedName name="ajudante_mes">#REF!</definedName>
    <definedName name="AL" localSheetId="5">#REF!</definedName>
    <definedName name="AL">#REF!</definedName>
    <definedName name="ALTADUC" localSheetId="5">#REF!</definedName>
    <definedName name="ALTADUC">#REF!</definedName>
    <definedName name="ALTBOMB" localSheetId="5">#REF!</definedName>
    <definedName name="ALTBOMB">#REF!</definedName>
    <definedName name="ALTCAP" localSheetId="5">#REF!</definedName>
    <definedName name="ALTCAP">#REF!</definedName>
    <definedName name="ALTDER" localSheetId="5">#REF!</definedName>
    <definedName name="ALTDER">#REF!</definedName>
    <definedName name="ALTEQUIP" localSheetId="5">#REF!</definedName>
    <definedName name="ALTEQUIP">#REF!</definedName>
    <definedName name="ALTIEQP" localSheetId="5">#REF!</definedName>
    <definedName name="ALTIEQP">#REF!</definedName>
    <definedName name="ALTMUR" localSheetId="5">#REF!</definedName>
    <definedName name="ALTMUR">#REF!</definedName>
    <definedName name="ALTRES10" localSheetId="5">#REF!</definedName>
    <definedName name="ALTRES10">#REF!</definedName>
    <definedName name="ALTRES15" localSheetId="5">#REF!</definedName>
    <definedName name="ALTRES15">#REF!</definedName>
    <definedName name="ALTRES20" localSheetId="5">#REF!</definedName>
    <definedName name="ALTRES20">#REF!</definedName>
    <definedName name="ALTTRANS" localSheetId="5">#REF!</definedName>
    <definedName name="ALTTRANS">#REF!</definedName>
    <definedName name="ALUMÍNIO_2" localSheetId="5">#REF!</definedName>
    <definedName name="ALUMÍNIO_2">#REF!</definedName>
    <definedName name="angelo" localSheetId="0">#REF!</definedName>
    <definedName name="angelo" localSheetId="6">#REF!</definedName>
    <definedName name="angelo" localSheetId="5">#REF!</definedName>
    <definedName name="angelo" localSheetId="4">#REF!</definedName>
    <definedName name="angelo">#REF!</definedName>
    <definedName name="anscount" localSheetId="0" hidden="1">3</definedName>
    <definedName name="anscount" localSheetId="6" hidden="1">1</definedName>
    <definedName name="anscount" localSheetId="5">3</definedName>
    <definedName name="anscount">3</definedName>
    <definedName name="AQE" localSheetId="0" hidden="1">{"'장비'!$A$3:$M$12"}</definedName>
    <definedName name="AQE" localSheetId="6" hidden="1">{"'장비'!$A$3:$M$12"}</definedName>
    <definedName name="AQE" localSheetId="5">{"'장비'!$A$3:$M$12"}</definedName>
    <definedName name="AQE" localSheetId="4" hidden="1">{"'장비'!$A$3:$M$12"}</definedName>
    <definedName name="AQE">{"'장비'!$A$3:$M$12"}</definedName>
    <definedName name="AQTEMP1" localSheetId="5">#REF!</definedName>
    <definedName name="AQTEMP1">#REF!</definedName>
    <definedName name="AQTEMP2" localSheetId="5">#REF!</definedName>
    <definedName name="AQTEMP2">#REF!</definedName>
    <definedName name="ArComprimido" localSheetId="0" hidden="1">{"'Estimativa de Lançamento-JAN'!$A$1:$AI$85"}</definedName>
    <definedName name="ArComprimido" localSheetId="6" hidden="1">{"'Estimativa de Lançamento-JAN'!$A$1:$AI$85"}</definedName>
    <definedName name="ArComprimido" localSheetId="5">{"'Estimativa de Lançamento-JAN'!$A$1:$AI$85"}</definedName>
    <definedName name="ArComprimido" localSheetId="4" hidden="1">{"'Estimativa de Lançamento-JAN'!$A$1:$AI$85"}</definedName>
    <definedName name="ArComprimido">{"'Estimativa de Lançamento-JAN'!$A$1:$AI$85"}</definedName>
    <definedName name="area" localSheetId="0" hidden="1">{#N/A,#N/A,FALSE,"Plan1";#N/A,#N/A,FALSE,"Plan2"}</definedName>
    <definedName name="area" localSheetId="6" hidden="1">{#N/A,#N/A,FALSE,"Plan1";#N/A,#N/A,FALSE,"Plan2"}</definedName>
    <definedName name="area" localSheetId="5">{#N/A,#N/A,FALSE,"Plan1";#N/A,#N/A,FALSE,"Plan2"}</definedName>
    <definedName name="area" localSheetId="4" hidden="1">{#N/A,#N/A,FALSE,"Plan1";#N/A,#N/A,FALSE,"Plan2"}</definedName>
    <definedName name="area">{#N/A,#N/A,FALSE,"Plan1";#N/A,#N/A,FALSE,"Plan2"}</definedName>
    <definedName name="área" localSheetId="5">#REF!</definedName>
    <definedName name="área">#REF!</definedName>
    <definedName name="Área_Construída" localSheetId="0">#REF!</definedName>
    <definedName name="Área_Construída" localSheetId="5">#REF!</definedName>
    <definedName name="Área_Construída">#REF!</definedName>
    <definedName name="_xlnm.Print_Area" localSheetId="0">CAPA!$A$1:$M$117</definedName>
    <definedName name="_xlnm.Print_Area">#REF!</definedName>
    <definedName name="Área_impressão_IM" localSheetId="5">#REF!</definedName>
    <definedName name="Área_impressão_IM">#REF!</definedName>
    <definedName name="Área_Privativa" localSheetId="0">#REF!</definedName>
    <definedName name="Área_Privativa" localSheetId="5">#REF!</definedName>
    <definedName name="Área_Privativa">#REF!</definedName>
    <definedName name="Área_Terreno" localSheetId="0">#REF!</definedName>
    <definedName name="Área_Terreno" localSheetId="5">#REF!</definedName>
    <definedName name="Área_Terreno">#REF!</definedName>
    <definedName name="area1" localSheetId="5">#REF!</definedName>
    <definedName name="area1">#REF!</definedName>
    <definedName name="Areaimpresso" localSheetId="0">#REF!</definedName>
    <definedName name="Areaimpresso" localSheetId="5">#REF!</definedName>
    <definedName name="Areaimpresso">#REF!</definedName>
    <definedName name="ARM" localSheetId="5">#REF!</definedName>
    <definedName name="ARM">#REF!</definedName>
    <definedName name="ARMABLOCOS" localSheetId="5">#REF!</definedName>
    <definedName name="ARMABLOCOS">#REF!</definedName>
    <definedName name="ARMAÇÃO" localSheetId="5">#REF!</definedName>
    <definedName name="ARMAÇÃO">#REF!</definedName>
    <definedName name="ARQ" localSheetId="5">#REF!</definedName>
    <definedName name="ARQ">#REF!</definedName>
    <definedName name="ARQERR" localSheetId="5">#REF!</definedName>
    <definedName name="ARQERR">#REF!</definedName>
    <definedName name="ARQPLAN" localSheetId="5">#REF!</definedName>
    <definedName name="ARQPLAN">#REF!</definedName>
    <definedName name="ARQT" localSheetId="5">#REF!</definedName>
    <definedName name="ARQT">#REF!</definedName>
    <definedName name="ARQTEMP" localSheetId="5">#REF!</definedName>
    <definedName name="ARQTEMP">#REF!</definedName>
    <definedName name="ARQTXT" localSheetId="5">#REF!</definedName>
    <definedName name="ARQTXT">#REF!</definedName>
    <definedName name="ARTEMP" localSheetId="5">#REF!</definedName>
    <definedName name="ARTEMP">#REF!</definedName>
    <definedName name="AS" localSheetId="5">#REF!</definedName>
    <definedName name="AS">#REF!</definedName>
    <definedName name="AS2DocOpenMode">"AS2DocumentBrowse"</definedName>
    <definedName name="asawe3" localSheetId="0" hidden="1">{#N/A,#N/A,FALSE,"Plan1";#N/A,#N/A,FALSE,"Plan2"}</definedName>
    <definedName name="asawe3" localSheetId="6" hidden="1">{#N/A,#N/A,FALSE,"Plan1";#N/A,#N/A,FALSE,"Plan2"}</definedName>
    <definedName name="asawe3" localSheetId="5">{#N/A,#N/A,FALSE,"Plan1";#N/A,#N/A,FALSE,"Plan2"}</definedName>
    <definedName name="asawe3" localSheetId="4" hidden="1">{#N/A,#N/A,FALSE,"Plan1";#N/A,#N/A,FALSE,"Plan2"}</definedName>
    <definedName name="asawe3">{#N/A,#N/A,FALSE,"Plan1";#N/A,#N/A,FALSE,"Plan2"}</definedName>
    <definedName name="ASD" localSheetId="0" hidden="1">17</definedName>
    <definedName name="asd"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5">17</definedName>
    <definedName name="ASD">17</definedName>
    <definedName name="ASDA" localSheetId="0" hidden="1">{#N/A,#N/A,FALSE,"Plan1";#N/A,#N/A,FALSE,"Plan2"}</definedName>
    <definedName name="ASDA" localSheetId="6" hidden="1">{#N/A,#N/A,FALSE,"Plan1";#N/A,#N/A,FALSE,"Plan2"}</definedName>
    <definedName name="ASDA" localSheetId="5">{#N/A,#N/A,FALSE,"Plan1";#N/A,#N/A,FALSE,"Plan2"}</definedName>
    <definedName name="ASDA" localSheetId="4" hidden="1">{#N/A,#N/A,FALSE,"Plan1";#N/A,#N/A,FALSE,"Plan2"}</definedName>
    <definedName name="ASDA">{#N/A,#N/A,FALSE,"Plan1";#N/A,#N/A,FALSE,"Plan2"}</definedName>
    <definedName name="asdade" localSheetId="0" hidden="1">{#N/A,#N/A,FALSE,"Plan1";#N/A,#N/A,FALSE,"Plan2"}</definedName>
    <definedName name="asdade" localSheetId="6" hidden="1">{#N/A,#N/A,FALSE,"Plan1";#N/A,#N/A,FALSE,"Plan2"}</definedName>
    <definedName name="asdade" localSheetId="5">{#N/A,#N/A,FALSE,"Plan1";#N/A,#N/A,FALSE,"Plan2"}</definedName>
    <definedName name="asdade" localSheetId="4" hidden="1">{#N/A,#N/A,FALSE,"Plan1";#N/A,#N/A,FALSE,"Plan2"}</definedName>
    <definedName name="asdade">{#N/A,#N/A,FALSE,"Plan1";#N/A,#N/A,FALSE,"Plan2"}</definedName>
    <definedName name="asdas" localSheetId="0" hidden="1">{#N/A,#N/A,FALSE,"Plan1";#N/A,#N/A,FALSE,"Plan2"}</definedName>
    <definedName name="asdas" localSheetId="6" hidden="1">{#N/A,#N/A,FALSE,"Plan1";#N/A,#N/A,FALSE,"Plan2"}</definedName>
    <definedName name="asdas" localSheetId="5">{#N/A,#N/A,FALSE,"Plan1";#N/A,#N/A,FALSE,"Plan2"}</definedName>
    <definedName name="asdas" localSheetId="4" hidden="1">{#N/A,#N/A,FALSE,"Plan1";#N/A,#N/A,FALSE,"Plan2"}</definedName>
    <definedName name="asdas">{#N/A,#N/A,FALSE,"Plan1";#N/A,#N/A,FALSE,"Plan2"}</definedName>
    <definedName name="asdawed" localSheetId="0" hidden="1">{#N/A,#N/A,FALSE,"Plan1";#N/A,#N/A,FALSE,"Plan2"}</definedName>
    <definedName name="asdawed" localSheetId="6" hidden="1">{#N/A,#N/A,FALSE,"Plan1";#N/A,#N/A,FALSE,"Plan2"}</definedName>
    <definedName name="asdawed" localSheetId="5">{#N/A,#N/A,FALSE,"Plan1";#N/A,#N/A,FALSE,"Plan2"}</definedName>
    <definedName name="asdawed" localSheetId="4" hidden="1">{#N/A,#N/A,FALSE,"Plan1";#N/A,#N/A,FALSE,"Plan2"}</definedName>
    <definedName name="asdawed">{#N/A,#N/A,FALSE,"Plan1";#N/A,#N/A,FALSE,"Plan2"}</definedName>
    <definedName name="ASDER" localSheetId="0" hidden="1">{#N/A,#N/A,FALSE,"Plan1";#N/A,#N/A,FALSE,"Plan2"}</definedName>
    <definedName name="ASDER" localSheetId="6" hidden="1">{#N/A,#N/A,FALSE,"Plan1";#N/A,#N/A,FALSE,"Plan2"}</definedName>
    <definedName name="ASDER" localSheetId="5">{#N/A,#N/A,FALSE,"Plan1";#N/A,#N/A,FALSE,"Plan2"}</definedName>
    <definedName name="ASDER" localSheetId="4" hidden="1">{#N/A,#N/A,FALSE,"Plan1";#N/A,#N/A,FALSE,"Plan2"}</definedName>
    <definedName name="ASDER">{#N/A,#N/A,FALSE,"Plan1";#N/A,#N/A,FALSE,"Plan2"}</definedName>
    <definedName name="asderr" localSheetId="0" hidden="1">{#N/A,#N/A,FALSE,"Plan1";#N/A,#N/A,FALSE,"Plan2"}</definedName>
    <definedName name="asderr" localSheetId="6" hidden="1">{#N/A,#N/A,FALSE,"Plan1";#N/A,#N/A,FALSE,"Plan2"}</definedName>
    <definedName name="asderr" localSheetId="5">{#N/A,#N/A,FALSE,"Plan1";#N/A,#N/A,FALSE,"Plan2"}</definedName>
    <definedName name="asderr" localSheetId="4" hidden="1">{#N/A,#N/A,FALSE,"Plan1";#N/A,#N/A,FALSE,"Plan2"}</definedName>
    <definedName name="asderr">{#N/A,#N/A,FALSE,"Plan1";#N/A,#N/A,FALSE,"Plan2"}</definedName>
    <definedName name="asdesre" localSheetId="0" hidden="1">{#N/A,#N/A,FALSE,"Plan1";#N/A,#N/A,FALSE,"Plan2"}</definedName>
    <definedName name="asdesre" localSheetId="6" hidden="1">{#N/A,#N/A,FALSE,"Plan1";#N/A,#N/A,FALSE,"Plan2"}</definedName>
    <definedName name="asdesre" localSheetId="5">{#N/A,#N/A,FALSE,"Plan1";#N/A,#N/A,FALSE,"Plan2"}</definedName>
    <definedName name="asdesre" localSheetId="4" hidden="1">{#N/A,#N/A,FALSE,"Plan1";#N/A,#N/A,FALSE,"Plan2"}</definedName>
    <definedName name="asdesre">{#N/A,#N/A,FALSE,"Plan1";#N/A,#N/A,FALSE,"Plan2"}</definedName>
    <definedName name="asdewr" localSheetId="0" hidden="1">{#N/A,#N/A,FALSE,"Plan1";#N/A,#N/A,FALSE,"Plan2"}</definedName>
    <definedName name="asdewr" localSheetId="6" hidden="1">{#N/A,#N/A,FALSE,"Plan1";#N/A,#N/A,FALSE,"Plan2"}</definedName>
    <definedName name="asdewr" localSheetId="5">{#N/A,#N/A,FALSE,"Plan1";#N/A,#N/A,FALSE,"Plan2"}</definedName>
    <definedName name="asdewr" localSheetId="4" hidden="1">{#N/A,#N/A,FALSE,"Plan1";#N/A,#N/A,FALSE,"Plan2"}</definedName>
    <definedName name="asdewr">{#N/A,#N/A,FALSE,"Plan1";#N/A,#N/A,FALSE,"Plan2"}</definedName>
    <definedName name="ASDFASDFA"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 localSheetId="0" hidden="1">{#N/A,#N/A,FALSE,"Plan1";#N/A,#N/A,FALSE,"Plan2"}</definedName>
    <definedName name="asdfs" localSheetId="6" hidden="1">{#N/A,#N/A,FALSE,"Plan1";#N/A,#N/A,FALSE,"Plan2"}</definedName>
    <definedName name="asdfs" localSheetId="5">{#N/A,#N/A,FALSE,"Plan1";#N/A,#N/A,FALSE,"Plan2"}</definedName>
    <definedName name="asdfs" localSheetId="4" hidden="1">{#N/A,#N/A,FALSE,"Plan1";#N/A,#N/A,FALSE,"Plan2"}</definedName>
    <definedName name="asdfs">{#N/A,#N/A,FALSE,"Plan1";#N/A,#N/A,FALSE,"Plan2"}</definedName>
    <definedName name="asdg" localSheetId="0" hidden="1">{#N/A,#N/A,FALSE,"Plan1";#N/A,#N/A,FALSE,"Plan2"}</definedName>
    <definedName name="asdg" localSheetId="6" hidden="1">{#N/A,#N/A,FALSE,"Plan1";#N/A,#N/A,FALSE,"Plan2"}</definedName>
    <definedName name="asdg" localSheetId="5">{#N/A,#N/A,FALSE,"Plan1";#N/A,#N/A,FALSE,"Plan2"}</definedName>
    <definedName name="asdg" localSheetId="4" hidden="1">{#N/A,#N/A,FALSE,"Plan1";#N/A,#N/A,FALSE,"Plan2"}</definedName>
    <definedName name="asdg">{#N/A,#N/A,FALSE,"Plan1";#N/A,#N/A,FALSE,"Plan2"}</definedName>
    <definedName name="asdjksej" localSheetId="0" hidden="1">#REF!</definedName>
    <definedName name="asdjksej" localSheetId="5">#REF!</definedName>
    <definedName name="asdjksej">#REF!</definedName>
    <definedName name="asdk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 localSheetId="0" hidden="1">{#N/A,#N/A,FALSE,"Plan1";#N/A,#N/A,FALSE,"Plan2"}</definedName>
    <definedName name="asdlas" localSheetId="6" hidden="1">{#N/A,#N/A,FALSE,"Plan1";#N/A,#N/A,FALSE,"Plan2"}</definedName>
    <definedName name="asdlas" localSheetId="5">{#N/A,#N/A,FALSE,"Plan1";#N/A,#N/A,FALSE,"Plan2"}</definedName>
    <definedName name="asdlas" localSheetId="4" hidden="1">{#N/A,#N/A,FALSE,"Plan1";#N/A,#N/A,FALSE,"Plan2"}</definedName>
    <definedName name="asdlas">{#N/A,#N/A,FALSE,"Plan1";#N/A,#N/A,FALSE,"Plan2"}</definedName>
    <definedName name="asdqwe" localSheetId="0" hidden="1">{#N/A,#N/A,FALSE,"Plan1";#N/A,#N/A,FALSE,"Plan2"}</definedName>
    <definedName name="asdqwe" localSheetId="6" hidden="1">{#N/A,#N/A,FALSE,"Plan1";#N/A,#N/A,FALSE,"Plan2"}</definedName>
    <definedName name="asdqwe" localSheetId="5">{#N/A,#N/A,FALSE,"Plan1";#N/A,#N/A,FALSE,"Plan2"}</definedName>
    <definedName name="asdqwe" localSheetId="4" hidden="1">{#N/A,#N/A,FALSE,"Plan1";#N/A,#N/A,FALSE,"Plan2"}</definedName>
    <definedName name="asdqwe">{#N/A,#N/A,FALSE,"Plan1";#N/A,#N/A,FALSE,"Plan2"}</definedName>
    <definedName name="asdsa" localSheetId="0" hidden="1">{#N/A,#N/A,FALSE,"Plan1";#N/A,#N/A,FALSE,"Plan2"}</definedName>
    <definedName name="asdsa" localSheetId="6" hidden="1">{#N/A,#N/A,FALSE,"Plan1";#N/A,#N/A,FALSE,"Plan2"}</definedName>
    <definedName name="asdsa" localSheetId="5">{#N/A,#N/A,FALSE,"Plan1";#N/A,#N/A,FALSE,"Plan2"}</definedName>
    <definedName name="asdsa" localSheetId="4" hidden="1">{#N/A,#N/A,FALSE,"Plan1";#N/A,#N/A,FALSE,"Plan2"}</definedName>
    <definedName name="asdsa">{#N/A,#N/A,FALSE,"Plan1";#N/A,#N/A,FALSE,"Plan2"}</definedName>
    <definedName name="asdser" localSheetId="0" hidden="1">{#N/A,#N/A,FALSE,"Plan1";#N/A,#N/A,FALSE,"Plan2"}</definedName>
    <definedName name="asdser" localSheetId="6" hidden="1">{#N/A,#N/A,FALSE,"Plan1";#N/A,#N/A,FALSE,"Plan2"}</definedName>
    <definedName name="asdser" localSheetId="5">{#N/A,#N/A,FALSE,"Plan1";#N/A,#N/A,FALSE,"Plan2"}</definedName>
    <definedName name="asdser" localSheetId="4" hidden="1">{#N/A,#N/A,FALSE,"Plan1";#N/A,#N/A,FALSE,"Plan2"}</definedName>
    <definedName name="asdser">{#N/A,#N/A,FALSE,"Plan1";#N/A,#N/A,FALSE,"Plan2"}</definedName>
    <definedName name="asdwef" localSheetId="0" hidden="1">{#N/A,#N/A,FALSE,"Plan1";#N/A,#N/A,FALSE,"Plan2"}</definedName>
    <definedName name="asdwef" localSheetId="6" hidden="1">{#N/A,#N/A,FALSE,"Plan1";#N/A,#N/A,FALSE,"Plan2"}</definedName>
    <definedName name="asdwef" localSheetId="5">{#N/A,#N/A,FALSE,"Plan1";#N/A,#N/A,FALSE,"Plan2"}</definedName>
    <definedName name="asdwef" localSheetId="4" hidden="1">{#N/A,#N/A,FALSE,"Plan1";#N/A,#N/A,FALSE,"Plan2"}</definedName>
    <definedName name="asdwef">{#N/A,#N/A,FALSE,"Plan1";#N/A,#N/A,FALSE,"Plan2"}</definedName>
    <definedName name="aseiuw" localSheetId="0" hidden="1">#REF!</definedName>
    <definedName name="aseiuw" localSheetId="5">#REF!</definedName>
    <definedName name="aseiuw">#REF!</definedName>
    <definedName name="ASET" localSheetId="0" hidden="1">{#N/A,#N/A,FALSE,"Plan1";#N/A,#N/A,FALSE,"Plan2"}</definedName>
    <definedName name="ASET" localSheetId="6" hidden="1">{#N/A,#N/A,FALSE,"Plan1";#N/A,#N/A,FALSE,"Plan2"}</definedName>
    <definedName name="ASET" localSheetId="5">{#N/A,#N/A,FALSE,"Plan1";#N/A,#N/A,FALSE,"Plan2"}</definedName>
    <definedName name="ASET" localSheetId="4" hidden="1">{#N/A,#N/A,FALSE,"Plan1";#N/A,#N/A,FALSE,"Plan2"}</definedName>
    <definedName name="ASET">{#N/A,#N/A,FALSE,"Plan1";#N/A,#N/A,FALSE,"Plan2"}</definedName>
    <definedName name="asfDSF" localSheetId="0" hidden="1">{#N/A,#N/A,FALSE,"Plan1";#N/A,#N/A,FALSE,"Plan2"}</definedName>
    <definedName name="asfDSF" localSheetId="6" hidden="1">{#N/A,#N/A,FALSE,"Plan1";#N/A,#N/A,FALSE,"Plan2"}</definedName>
    <definedName name="asfDSF" localSheetId="5">{#N/A,#N/A,FALSE,"Plan1";#N/A,#N/A,FALSE,"Plan2"}</definedName>
    <definedName name="asfDSF" localSheetId="4" hidden="1">{#N/A,#N/A,FALSE,"Plan1";#N/A,#N/A,FALSE,"Plan2"}</definedName>
    <definedName name="asfDSF">{#N/A,#N/A,FALSE,"Plan1";#N/A,#N/A,FALSE,"Plan2"}</definedName>
    <definedName name="ASFERTE" localSheetId="0" hidden="1">{#N/A,#N/A,FALSE,"Plan1";#N/A,#N/A,FALSE,"Plan2"}</definedName>
    <definedName name="ASFERTE" localSheetId="6" hidden="1">{#N/A,#N/A,FALSE,"Plan1";#N/A,#N/A,FALSE,"Plan2"}</definedName>
    <definedName name="ASFERTE" localSheetId="5">{#N/A,#N/A,FALSE,"Plan1";#N/A,#N/A,FALSE,"Plan2"}</definedName>
    <definedName name="ASFERTE" localSheetId="4" hidden="1">{#N/A,#N/A,FALSE,"Plan1";#N/A,#N/A,FALSE,"Plan2"}</definedName>
    <definedName name="ASFERTE">{#N/A,#N/A,FALSE,"Plan1";#N/A,#N/A,FALSE,"Plan2"}</definedName>
    <definedName name="asfl" localSheetId="0" hidden="1">{#N/A,#N/A,FALSE,"Plan1";#N/A,#N/A,FALSE,"Plan2"}</definedName>
    <definedName name="asfl" localSheetId="6" hidden="1">{#N/A,#N/A,FALSE,"Plan1";#N/A,#N/A,FALSE,"Plan2"}</definedName>
    <definedName name="asfl" localSheetId="5">{#N/A,#N/A,FALSE,"Plan1";#N/A,#N/A,FALSE,"Plan2"}</definedName>
    <definedName name="asfl" localSheetId="4" hidden="1">{#N/A,#N/A,FALSE,"Plan1";#N/A,#N/A,FALSE,"Plan2"}</definedName>
    <definedName name="asfl">{#N/A,#N/A,FALSE,"Plan1";#N/A,#N/A,FALSE,"Plan2"}</definedName>
    <definedName name="asfsz" localSheetId="0" hidden="1">{#N/A,#N/A,FALSE,"Plan1";#N/A,#N/A,FALSE,"Plan2"}</definedName>
    <definedName name="asfsz" localSheetId="6" hidden="1">{#N/A,#N/A,FALSE,"Plan1";#N/A,#N/A,FALSE,"Plan2"}</definedName>
    <definedName name="asfsz" localSheetId="5">{#N/A,#N/A,FALSE,"Plan1";#N/A,#N/A,FALSE,"Plan2"}</definedName>
    <definedName name="asfsz" localSheetId="4" hidden="1">{#N/A,#N/A,FALSE,"Plan1";#N/A,#N/A,FALSE,"Plan2"}</definedName>
    <definedName name="asfsz">{#N/A,#N/A,FALSE,"Plan1";#N/A,#N/A,FALSE,"Plan2"}</definedName>
    <definedName name="askserf" localSheetId="0" hidden="1">{#N/A,#N/A,FALSE,"Plan1";#N/A,#N/A,FALSE,"Plan2"}</definedName>
    <definedName name="askserf" localSheetId="6" hidden="1">{#N/A,#N/A,FALSE,"Plan1";#N/A,#N/A,FALSE,"Plan2"}</definedName>
    <definedName name="askserf" localSheetId="5">{#N/A,#N/A,FALSE,"Plan1";#N/A,#N/A,FALSE,"Plan2"}</definedName>
    <definedName name="askserf" localSheetId="4" hidden="1">{#N/A,#N/A,FALSE,"Plan1";#N/A,#N/A,FALSE,"Plan2"}</definedName>
    <definedName name="askserf">{#N/A,#N/A,FALSE,"Plan1";#N/A,#N/A,FALSE,"Plan2"}</definedName>
    <definedName name="ASSFSDF" localSheetId="0" hidden="1">{#N/A,#N/A,FALSE,"Plan1";#N/A,#N/A,FALSE,"Plan2"}</definedName>
    <definedName name="ASSFSDF" localSheetId="6" hidden="1">{#N/A,#N/A,FALSE,"Plan1";#N/A,#N/A,FALSE,"Plan2"}</definedName>
    <definedName name="ASSFSDF" localSheetId="5">{#N/A,#N/A,FALSE,"Plan1";#N/A,#N/A,FALSE,"Plan2"}</definedName>
    <definedName name="ASSFSDF" localSheetId="4" hidden="1">{#N/A,#N/A,FALSE,"Plan1";#N/A,#N/A,FALSE,"Plan2"}</definedName>
    <definedName name="ASSFSDF">{#N/A,#N/A,FALSE,"Plan1";#N/A,#N/A,FALSE,"Plan2"}</definedName>
    <definedName name="asw" localSheetId="0" hidden="1">{#N/A,#N/A,FALSE,"Plan1";#N/A,#N/A,FALSE,"Plan2"}</definedName>
    <definedName name="asw" localSheetId="6" hidden="1">{#N/A,#N/A,FALSE,"Plan1";#N/A,#N/A,FALSE,"Plan2"}</definedName>
    <definedName name="asw" localSheetId="5">{#N/A,#N/A,FALSE,"Plan1";#N/A,#N/A,FALSE,"Plan2"}</definedName>
    <definedName name="asw" localSheetId="4" hidden="1">{#N/A,#N/A,FALSE,"Plan1";#N/A,#N/A,FALSE,"Plan2"}</definedName>
    <definedName name="asw">{#N/A,#N/A,FALSE,"Plan1";#N/A,#N/A,FALSE,"Plan2"}</definedName>
    <definedName name="Até_Chaves" localSheetId="5">#REF!</definedName>
    <definedName name="Até_Chaves">#REF!</definedName>
    <definedName name="ATIVOS" localSheetId="0" hidden="1">{#N/A,#N/A,FALSE,"F-01"}</definedName>
    <definedName name="ATIVOS" localSheetId="6" hidden="1">{#N/A,#N/A,FALSE,"F-01"}</definedName>
    <definedName name="ATIVOS" localSheetId="5">{#N/A,#N/A,FALSE,"F-01"}</definedName>
    <definedName name="ATIVOS" localSheetId="4" hidden="1">{#N/A,#N/A,FALSE,"F-01"}</definedName>
    <definedName name="ATIVOS">{#N/A,#N/A,FALSE,"F-01"}</definedName>
    <definedName name="Ato" localSheetId="5">#REF!</definedName>
    <definedName name="Ato">#REF!</definedName>
    <definedName name="ATUAL" localSheetId="5">#REF!</definedName>
    <definedName name="ATUAL">#REF!</definedName>
    <definedName name="aux" localSheetId="0">#REF!</definedName>
    <definedName name="aux" localSheetId="5">#REF!</definedName>
    <definedName name="aux">#REF!</definedName>
    <definedName name="AUXILIO" localSheetId="5">#REF!</definedName>
    <definedName name="AUXILIO">#REF!</definedName>
    <definedName name="avulsos" localSheetId="5">#REF!</definedName>
    <definedName name="avulsos">#REF!</definedName>
    <definedName name="awdjw" localSheetId="0" hidden="1">{#N/A,#N/A,FALSE,"Plan1";#N/A,#N/A,FALSE,"Plan2"}</definedName>
    <definedName name="awdjw" localSheetId="6" hidden="1">{#N/A,#N/A,FALSE,"Plan1";#N/A,#N/A,FALSE,"Plan2"}</definedName>
    <definedName name="awdjw" localSheetId="5">{#N/A,#N/A,FALSE,"Plan1";#N/A,#N/A,FALSE,"Plan2"}</definedName>
    <definedName name="awdjw" localSheetId="4" hidden="1">{#N/A,#N/A,FALSE,"Plan1";#N/A,#N/A,FALSE,"Plan2"}</definedName>
    <definedName name="awdjw">{#N/A,#N/A,FALSE,"Plan1";#N/A,#N/A,FALSE,"Plan2"}</definedName>
    <definedName name="aweqw4" localSheetId="0" hidden="1">{#N/A,#N/A,FALSE,"Plan1";#N/A,#N/A,FALSE,"Plan2"}</definedName>
    <definedName name="aweqw4" localSheetId="6" hidden="1">{#N/A,#N/A,FALSE,"Plan1";#N/A,#N/A,FALSE,"Plan2"}</definedName>
    <definedName name="aweqw4" localSheetId="5">{#N/A,#N/A,FALSE,"Plan1";#N/A,#N/A,FALSE,"Plan2"}</definedName>
    <definedName name="aweqw4" localSheetId="4" hidden="1">{#N/A,#N/A,FALSE,"Plan1";#N/A,#N/A,FALSE,"Plan2"}</definedName>
    <definedName name="aweqw4">{#N/A,#N/A,FALSE,"Plan1";#N/A,#N/A,FALSE,"Plan2"}</definedName>
    <definedName name="awssdwaer" localSheetId="0" hidden="1">{#N/A,#N/A,FALSE,"Plan1";#N/A,#N/A,FALSE,"Plan2"}</definedName>
    <definedName name="awssdwaer" localSheetId="6" hidden="1">{#N/A,#N/A,FALSE,"Plan1";#N/A,#N/A,FALSE,"Plan2"}</definedName>
    <definedName name="awssdwaer" localSheetId="5">{#N/A,#N/A,FALSE,"Plan1";#N/A,#N/A,FALSE,"Plan2"}</definedName>
    <definedName name="awssdwaer" localSheetId="4" hidden="1">{#N/A,#N/A,FALSE,"Plan1";#N/A,#N/A,FALSE,"Plan2"}</definedName>
    <definedName name="awssdwaer">{#N/A,#N/A,FALSE,"Plan1";#N/A,#N/A,FALSE,"Plan2"}</definedName>
    <definedName name="AZ" localSheetId="0" hidden="1">#REF!</definedName>
    <definedName name="AZ" localSheetId="5">#REF!</definedName>
    <definedName name="AZ">#REF!</definedName>
    <definedName name="b" localSheetId="0" hidden="1">{#N/A,#N/A,FALSE,"Plan1";#N/A,#N/A,FALSE,"Plan2"}</definedName>
    <definedName name="b" localSheetId="6" hidden="1">{#N/A,#N/A,FALSE,"Plan1";#N/A,#N/A,FALSE,"Plan2"}</definedName>
    <definedName name="B" localSheetId="5">#REF!</definedName>
    <definedName name="B">#REF!</definedName>
    <definedName name="BA" localSheetId="5">#REF!</definedName>
    <definedName name="BA">#REF!</definedName>
    <definedName name="balão1">"AutoForma 17"</definedName>
    <definedName name="BANCO" localSheetId="5">#REF!</definedName>
    <definedName name="BANCO">#REF!</definedName>
    <definedName name="Banco_dados_IM" localSheetId="5">#REF!</definedName>
    <definedName name="Banco_dados_IM">#REF!</definedName>
    <definedName name="_xlnm.Database">#REF!</definedName>
    <definedName name="BANCO1" localSheetId="5">#REF!</definedName>
    <definedName name="BANCO1">#REF!</definedName>
    <definedName name="BANCO2" localSheetId="5">#REF!</definedName>
    <definedName name="BANCO2">#REF!</definedName>
    <definedName name="BANCO3" localSheetId="5">#REF!</definedName>
    <definedName name="BANCO3">#REF!</definedName>
    <definedName name="BANCO4" localSheetId="5">#REF!</definedName>
    <definedName name="BANCO4">#REF!</definedName>
    <definedName name="BASE" localSheetId="5">OFFSET(#REF!,0,0,COUNTA(#REF!)+1,5)</definedName>
    <definedName name="BASE">OFFSET(#REF!,0,0,COUNTA(#REF!)+1,5)</definedName>
    <definedName name="BASE_DE_DADOS_FLUXO_DE_CAIXA" localSheetId="5">OFFSET(#REF!,0,0,COUNTA(#REF!),COUNTA(#REF!))</definedName>
    <definedName name="BASE_DE_DADOS_FLUXO_DE_CAIXA">OFFSET(#REF!,0,0,COUNTA(#REF!),COUNTA(#REF!))</definedName>
    <definedName name="BASE_FL_CX_3S" localSheetId="5">OFFSET(#REF!,0,0,COUNTA(#REF!),COUNTA(#REF!))</definedName>
    <definedName name="BASE_FL_CX_3S">OFFSET(#REF!,0,0,COUNTA(#REF!),COUNTA(#REF!))</definedName>
    <definedName name="BASE_FLUXO_CAIXA_2017" localSheetId="5">OFFSET(#REF!,0,0,COUNTA(#REF!),COUNTA(#REF!))</definedName>
    <definedName name="BASE_FLUXO_CAIXA_2017">OFFSET(#REF!,0,0,COUNTA(#REF!),COUNTA(#REF!))</definedName>
    <definedName name="bb" localSheetId="5">#REF!</definedName>
    <definedName name="bb">#REF!</definedName>
    <definedName name="bbb" localSheetId="5">#REF!</definedName>
    <definedName name="bbb">#REF!</definedName>
    <definedName name="bbbbbbbbbbbbbbb" localSheetId="0" hidden="1">{"'Edit'!$A$1:$V$2277"}</definedName>
    <definedName name="bbbbbbbbbbbbbbb" localSheetId="6" hidden="1">{"'Edit'!$A$1:$V$2277"}</definedName>
    <definedName name="bbbbbbbbbbbbbbb" localSheetId="5">{"'Edit'!$A$1:$V$2277"}</definedName>
    <definedName name="bbbbbbbbbbbbbbb" localSheetId="4" hidden="1">{"'Edit'!$A$1:$V$2277"}</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 localSheetId="5">#REF!</definedName>
    <definedName name="BD">#REF!</definedName>
    <definedName name="BDA" localSheetId="0">#REF!</definedName>
    <definedName name="BDA" localSheetId="5">#REF!</definedName>
    <definedName name="BDA">#REF!</definedName>
    <definedName name="bdfjghf" localSheetId="0" hidden="1">{#N/A,#N/A,FALSE,"Plan1";#N/A,#N/A,FALSE,"Plan2"}</definedName>
    <definedName name="bdfjghf" localSheetId="6" hidden="1">{#N/A,#N/A,FALSE,"Plan1";#N/A,#N/A,FALSE,"Plan2"}</definedName>
    <definedName name="bdfjghf" localSheetId="5">{#N/A,#N/A,FALSE,"Plan1";#N/A,#N/A,FALSE,"Plan2"}</definedName>
    <definedName name="bdfjghf" localSheetId="4" hidden="1">{#N/A,#N/A,FALSE,"Plan1";#N/A,#N/A,FALSE,"Plan2"}</definedName>
    <definedName name="bdfjghf">{#N/A,#N/A,FALSE,"Plan1";#N/A,#N/A,FALSE,"Plan2"}</definedName>
    <definedName name="BDI" localSheetId="0">#REF!</definedName>
    <definedName name="BDI" localSheetId="5">#REF!</definedName>
    <definedName name="BDI">#REF!</definedName>
    <definedName name="bdzbfbdr" localSheetId="0" hidden="1">{#N/A,#N/A,FALSE,"Plan1";#N/A,#N/A,FALSE,"Plan2"}</definedName>
    <definedName name="bdzbfbdr" localSheetId="6" hidden="1">{#N/A,#N/A,FALSE,"Plan1";#N/A,#N/A,FALSE,"Plan2"}</definedName>
    <definedName name="bdzbfbdr" localSheetId="5">{#N/A,#N/A,FALSE,"Plan1";#N/A,#N/A,FALSE,"Plan2"}</definedName>
    <definedName name="bdzbfbdr" localSheetId="4" hidden="1">{#N/A,#N/A,FALSE,"Plan1";#N/A,#N/A,FALSE,"Plan2"}</definedName>
    <definedName name="bdzbfbdr">{#N/A,#N/A,FALSE,"Plan1";#N/A,#N/A,FALSE,"Plan2"}</definedName>
    <definedName name="be" localSheetId="5">#REF!</definedName>
    <definedName name="be">#REF!</definedName>
    <definedName name="bebqt" localSheetId="5">#REF!</definedName>
    <definedName name="bebqt">#REF!</definedName>
    <definedName name="bela_cdi" localSheetId="5">#REF!</definedName>
    <definedName name="bela_cdi">#REF!</definedName>
    <definedName name="bela_hist" localSheetId="5">#REF!</definedName>
    <definedName name="bela_hist">#REF!</definedName>
    <definedName name="bela_uss" localSheetId="5">#REF!</definedName>
    <definedName name="bela_uss">#REF!</definedName>
    <definedName name="bg" localSheetId="0" hidden="1">#REF!</definedName>
    <definedName name="bg">#REF!</definedName>
    <definedName name="BGG" localSheetId="0" hidden="1">{#N/A,#N/A,FALSE,"Plan1";#N/A,#N/A,FALSE,"Plan2"}</definedName>
    <definedName name="BGG" localSheetId="6" hidden="1">{#N/A,#N/A,FALSE,"Plan1";#N/A,#N/A,FALSE,"Plan2"}</definedName>
    <definedName name="BGG" localSheetId="5">{#N/A,#N/A,FALSE,"Plan1";#N/A,#N/A,FALSE,"Plan2"}</definedName>
    <definedName name="BGG" localSheetId="4" hidden="1">{#N/A,#N/A,FALSE,"Plan1";#N/A,#N/A,FALSE,"Plan2"}</definedName>
    <definedName name="BGG">{#N/A,#N/A,FALSE,"Plan1";#N/A,#N/A,FALSE,"Plan2"}</definedName>
    <definedName name="bhjgfhfh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 localSheetId="0" hidden="1">{#N/A,#N/A,FALSE,"Plan1";#N/A,#N/A,FALSE,"Plan2"}</definedName>
    <definedName name="BJSDKHFE" localSheetId="6" hidden="1">{#N/A,#N/A,FALSE,"Plan1";#N/A,#N/A,FALSE,"Plan2"}</definedName>
    <definedName name="BJSDKHFE" localSheetId="5">{#N/A,#N/A,FALSE,"Plan1";#N/A,#N/A,FALSE,"Plan2"}</definedName>
    <definedName name="BJSDKHFE" localSheetId="4" hidden="1">{#N/A,#N/A,FALSE,"Plan1";#N/A,#N/A,FALSE,"Plan2"}</definedName>
    <definedName name="BJSDKHFE">{#N/A,#N/A,FALSE,"Plan1";#N/A,#N/A,FALSE,"Plan2"}</definedName>
    <definedName name="bloco" localSheetId="5">#REF!</definedName>
    <definedName name="bloco">#REF!</definedName>
    <definedName name="BLPH1" localSheetId="0" hidden="1">#REF!</definedName>
    <definedName name="BLPH1" localSheetId="5">#REF!</definedName>
    <definedName name="BLPH1">#REF!</definedName>
    <definedName name="BLPH100" localSheetId="0" hidden="1">#REF!</definedName>
    <definedName name="BLPH100" localSheetId="5">#REF!</definedName>
    <definedName name="BLPH100">#REF!</definedName>
    <definedName name="BLPH101" localSheetId="0" hidden="1">#REF!</definedName>
    <definedName name="BLPH101" localSheetId="5">#REF!</definedName>
    <definedName name="BLPH101">#REF!</definedName>
    <definedName name="BLPH102" localSheetId="0" hidden="1">#REF!</definedName>
    <definedName name="BLPH102" localSheetId="5">#REF!</definedName>
    <definedName name="BLPH102">#REF!</definedName>
    <definedName name="BLPH103" localSheetId="0" hidden="1">#REF!</definedName>
    <definedName name="BLPH103" localSheetId="5">#REF!</definedName>
    <definedName name="BLPH103">#REF!</definedName>
    <definedName name="BLPH104" localSheetId="0" hidden="1">#REF!</definedName>
    <definedName name="BLPH104" localSheetId="5">#REF!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 localSheetId="0" hidden="1">#REF!</definedName>
    <definedName name="BLPH96" localSheetId="5">#REF!</definedName>
    <definedName name="BLPH96">#REF!</definedName>
    <definedName name="BLPH97" localSheetId="0" hidden="1">#REF!</definedName>
    <definedName name="BLPH97" localSheetId="5">#REF!</definedName>
    <definedName name="BLPH97">#REF!</definedName>
    <definedName name="BLPH98" localSheetId="0" hidden="1">#REF!</definedName>
    <definedName name="BLPH98" localSheetId="5">#REF!</definedName>
    <definedName name="BLPH98">#REF!</definedName>
    <definedName name="BLPH99" localSheetId="0" hidden="1">#REF!</definedName>
    <definedName name="BLPH99" localSheetId="5">#REF!</definedName>
    <definedName name="BLPH99">#REF!</definedName>
    <definedName name="bmdgghrtfde" localSheetId="0" hidden="1">{#N/A,#N/A,FALSE,"Plan1";#N/A,#N/A,FALSE,"Plan2"}</definedName>
    <definedName name="bmdgghrtfde" localSheetId="6" hidden="1">{#N/A,#N/A,FALSE,"Plan1";#N/A,#N/A,FALSE,"Plan2"}</definedName>
    <definedName name="bmdgghrtfde" localSheetId="5">{#N/A,#N/A,FALSE,"Plan1";#N/A,#N/A,FALSE,"Plan2"}</definedName>
    <definedName name="bmdgghrtfde" localSheetId="4" hidden="1">{#N/A,#N/A,FALSE,"Plan1";#N/A,#N/A,FALSE,"Plan2"}</definedName>
    <definedName name="bmdgghrtfde">{#N/A,#N/A,FALSE,"Plan1";#N/A,#N/A,FALSE,"Plan2"}</definedName>
    <definedName name="bnkjhjhdfxgt" localSheetId="0" hidden="1">{#N/A,#N/A,FALSE,"Plan1";#N/A,#N/A,FALSE,"Plan2"}</definedName>
    <definedName name="bnkjhjhdfxgt" localSheetId="6" hidden="1">{#N/A,#N/A,FALSE,"Plan1";#N/A,#N/A,FALSE,"Plan2"}</definedName>
    <definedName name="bnkjhjhdfxgt" localSheetId="5">{#N/A,#N/A,FALSE,"Plan1";#N/A,#N/A,FALSE,"Plan2"}</definedName>
    <definedName name="bnkjhjhdfxgt" localSheetId="4" hidden="1">{#N/A,#N/A,FALSE,"Plan1";#N/A,#N/A,FALSE,"Plan2"}</definedName>
    <definedName name="bnkjhjhdfxgt">{#N/A,#N/A,FALSE,"Plan1";#N/A,#N/A,FALSE,"Plan2"}</definedName>
    <definedName name="BORBA2" localSheetId="5">#REF!</definedName>
    <definedName name="BORBA2">#REF!</definedName>
    <definedName name="BORDA1" localSheetId="0">#N/A</definedName>
    <definedName name="BORDA1">#REF!</definedName>
    <definedName name="BuiltIn_Print_Area" localSheetId="5">#REF!</definedName>
    <definedName name="BuiltIn_Print_Area">#REF!</definedName>
    <definedName name="BuiltIn_Print_Area___0" localSheetId="5">#REF!</definedName>
    <definedName name="BuiltIn_Print_Area___0">#REF!</definedName>
    <definedName name="BuiltIn_Print_Titles" localSheetId="5">#REF!</definedName>
    <definedName name="BuiltIn_Print_Titles">#REF!</definedName>
    <definedName name="BuiltIn_Print_Titles___0" localSheetId="5">#REF!</definedName>
    <definedName name="BuiltIn_Print_Titles___0">#REF!</definedName>
    <definedName name="BV" localSheetId="0" hidden="1">#REF!</definedName>
    <definedName name="BV">#REF!</definedName>
    <definedName name="bxnzfmkzxbhdf" localSheetId="0" hidden="1">{#N/A,#N/A,FALSE,"Plan1";#N/A,#N/A,FALSE,"Plan2"}</definedName>
    <definedName name="bxnzfmkzxbhdf" localSheetId="6" hidden="1">{#N/A,#N/A,FALSE,"Plan1";#N/A,#N/A,FALSE,"Plan2"}</definedName>
    <definedName name="bxnzfmkzxbhdf" localSheetId="5">{#N/A,#N/A,FALSE,"Plan1";#N/A,#N/A,FALSE,"Plan2"}</definedName>
    <definedName name="bxnzfmkzxbhdf" localSheetId="4" hidden="1">{#N/A,#N/A,FALSE,"Plan1";#N/A,#N/A,FALSE,"Plan2"}</definedName>
    <definedName name="bxnzfmkzxbhdf">{#N/A,#N/A,FALSE,"Plan1";#N/A,#N/A,FALSE,"Plan2"}</definedName>
    <definedName name="ca" localSheetId="0">#REF!</definedName>
    <definedName name="ca" localSheetId="5">#REF!</definedName>
    <definedName name="ca">#REF!</definedName>
    <definedName name="CAB" localSheetId="0">#N/A</definedName>
    <definedName name="CAB">#REF!</definedName>
    <definedName name="CAFS">"Carlos Antonio Fernandes da Silva"</definedName>
    <definedName name="CAGR" localSheetId="5">#REF!</definedName>
    <definedName name="CAGR">#REF!</definedName>
    <definedName name="caixa" localSheetId="5">#REF!</definedName>
    <definedName name="caixa">#REF!</definedName>
    <definedName name="caixas" localSheetId="0" hidden="1">{#N/A,#N/A,FALSE,"GERAL";#N/A,#N/A,FALSE,"012-96";#N/A,#N/A,FALSE,"018-96";#N/A,#N/A,FALSE,"027-96";#N/A,#N/A,FALSE,"059-96";#N/A,#N/A,FALSE,"076-96";#N/A,#N/A,FALSE,"019-97";#N/A,#N/A,FALSE,"021-97";#N/A,#N/A,FALSE,"022-97";#N/A,#N/A,FALSE,"028-97"}</definedName>
    <definedName name="caixas" localSheetId="6" hidden="1">{#N/A,#N/A,FALSE,"GERAL";#N/A,#N/A,FALSE,"012-96";#N/A,#N/A,FALSE,"018-96";#N/A,#N/A,FALSE,"027-96";#N/A,#N/A,FALSE,"059-96";#N/A,#N/A,FALSE,"076-96";#N/A,#N/A,FALSE,"019-97";#N/A,#N/A,FALSE,"021-97";#N/A,#N/A,FALSE,"022-97";#N/A,#N/A,FALSE,"028-97"}</definedName>
    <definedName name="caixas" localSheetId="5">{#N/A,#N/A,FALSE,"GERAL";#N/A,#N/A,FALSE,"012-96";#N/A,#N/A,FALSE,"018-96";#N/A,#N/A,FALSE,"027-96";#N/A,#N/A,FALSE,"059-96";#N/A,#N/A,FALSE,"076-96";#N/A,#N/A,FALSE,"019-97";#N/A,#N/A,FALSE,"021-97";#N/A,#N/A,FALSE,"022-97";#N/A,#N/A,FALSE,"028-97"}</definedName>
    <definedName name="caixas" localSheetId="4" hidden="1">{#N/A,#N/A,FALSE,"GERAL";#N/A,#N/A,FALSE,"012-96";#N/A,#N/A,FALSE,"018-96";#N/A,#N/A,FALSE,"027-96";#N/A,#N/A,FALSE,"059-96";#N/A,#N/A,FALSE,"076-96";#N/A,#N/A,FALSE,"019-97";#N/A,#N/A,FALSE,"021-97";#N/A,#N/A,FALSE,"022-97";#N/A,#N/A,FALSE,"028-97"}</definedName>
    <definedName name="caixas">{#N/A,#N/A,FALSE,"GERAL";#N/A,#N/A,FALSE,"012-96";#N/A,#N/A,FALSE,"018-96";#N/A,#N/A,FALSE,"027-96";#N/A,#N/A,FALSE,"059-96";#N/A,#N/A,FALSE,"076-96";#N/A,#N/A,FALSE,"019-97";#N/A,#N/A,FALSE,"021-97";#N/A,#N/A,FALSE,"022-97";#N/A,#N/A,FALSE,"028-97"}</definedName>
    <definedName name="Cambio" localSheetId="5">#REF!</definedName>
    <definedName name="Cambio">#REF!</definedName>
    <definedName name="CAMP" localSheetId="5">#REF!</definedName>
    <definedName name="CAMP">#REF!</definedName>
    <definedName name="CAMPOS" localSheetId="5">#REF!</definedName>
    <definedName name="CAMPOS">#REF!</definedName>
    <definedName name="çaos\ewapo" localSheetId="0" hidden="1">{#N/A,#N/A,FALSE,"Plan1";#N/A,#N/A,FALSE,"Plan2"}</definedName>
    <definedName name="çaos\ewapo" localSheetId="6" hidden="1">{#N/A,#N/A,FALSE,"Plan1";#N/A,#N/A,FALSE,"Plan2"}</definedName>
    <definedName name="çaos\ewapo" localSheetId="4" hidden="1">{#N/A,#N/A,FALSE,"Plan1";#N/A,#N/A,FALSE,"Plan2"}</definedName>
    <definedName name="çaos\ewapo" hidden="1">{#N/A,#N/A,FALSE,"Plan1";#N/A,#N/A,FALSE,"Plan2"}</definedName>
    <definedName name="Capa" localSheetId="0">#REF!</definedName>
    <definedName name="Capa" localSheetId="5">#REF!</definedName>
    <definedName name="Capa">#REF!</definedName>
    <definedName name="CAPA2" localSheetId="5">#REF!</definedName>
    <definedName name="CAPA2">#REF!</definedName>
    <definedName name="CAPA55" localSheetId="5">#REF!</definedName>
    <definedName name="CAPA55">#REF!</definedName>
    <definedName name="CAPA55A" localSheetId="5">#REF!</definedName>
    <definedName name="CAPA55A">#REF!</definedName>
    <definedName name="CAPELA" localSheetId="5">#REF!</definedName>
    <definedName name="CAPELA">#REF!</definedName>
    <definedName name="CARLA">#REF!</definedName>
    <definedName name="CARLOS1" localSheetId="5">#REF!</definedName>
    <definedName name="CARLOS1">#REF!</definedName>
    <definedName name="CARTÃO4" localSheetId="5">#REF!</definedName>
    <definedName name="CARTÃO4">#REF!</definedName>
    <definedName name="CAT6_IP" localSheetId="0" hidden="1">{#N/A,#N/A,FALSE,"F-01"}</definedName>
    <definedName name="CAT6_IP" localSheetId="6" hidden="1">{#N/A,#N/A,FALSE,"F-01"}</definedName>
    <definedName name="CAT6_IP" localSheetId="5">{#N/A,#N/A,FALSE,"F-01"}</definedName>
    <definedName name="CAT6_IP" localSheetId="4" hidden="1">{#N/A,#N/A,FALSE,"F-01"}</definedName>
    <definedName name="CAT6_IP">{#N/A,#N/A,FALSE,"F-01"}</definedName>
    <definedName name="categori45" localSheetId="5">#REF!</definedName>
    <definedName name="categori45">#REF!</definedName>
    <definedName name="CATEGORIA1" localSheetId="5">#REF!</definedName>
    <definedName name="CATEGORIA1">#REF!</definedName>
    <definedName name="CATEGORIA10" localSheetId="5">#REF!</definedName>
    <definedName name="CATEGORIA10">#REF!</definedName>
    <definedName name="CATEGORIA11" localSheetId="5">#REF!</definedName>
    <definedName name="CATEGORIA11">#REF!</definedName>
    <definedName name="CATEGORIA12" localSheetId="5">#REF!</definedName>
    <definedName name="CATEGORIA12">#REF!</definedName>
    <definedName name="CATEGORIA13" localSheetId="5">#REF!</definedName>
    <definedName name="CATEGORIA13">#REF!</definedName>
    <definedName name="CATEGORIA14" localSheetId="5">#REF!</definedName>
    <definedName name="CATEGORIA14">#REF!</definedName>
    <definedName name="CATEGORIA15" localSheetId="5">#REF!</definedName>
    <definedName name="CATEGORIA15">#REF!</definedName>
    <definedName name="CATEGORIA16" localSheetId="5">#REF!</definedName>
    <definedName name="CATEGORIA16">#REF!</definedName>
    <definedName name="CATEGORIA17" localSheetId="5">#REF!</definedName>
    <definedName name="CATEGORIA17">#REF!</definedName>
    <definedName name="CATEGORIA18" localSheetId="5">#REF!</definedName>
    <definedName name="CATEGORIA18">#REF!</definedName>
    <definedName name="CATEGORIA19" localSheetId="5">#REF!</definedName>
    <definedName name="CATEGORIA19">#REF!</definedName>
    <definedName name="CATEGORIA2" localSheetId="5">#REF!</definedName>
    <definedName name="CATEGORIA2">#REF!</definedName>
    <definedName name="CATEGORIA20" localSheetId="5">#REF!</definedName>
    <definedName name="CATEGORIA20">#REF!</definedName>
    <definedName name="CATEGORIA21" localSheetId="5">#REF!</definedName>
    <definedName name="CATEGORIA21">#REF!</definedName>
    <definedName name="CATEGORIA22" localSheetId="5">#REF!</definedName>
    <definedName name="CATEGORIA22">#REF!</definedName>
    <definedName name="CATEGORIA3" localSheetId="5">#REF!</definedName>
    <definedName name="CATEGORIA3">#REF!</definedName>
    <definedName name="CATEGORIA4" localSheetId="5">#REF!</definedName>
    <definedName name="CATEGORIA4">#REF!</definedName>
    <definedName name="CATEGORIA5" localSheetId="5">#REF!</definedName>
    <definedName name="CATEGORIA5">#REF!</definedName>
    <definedName name="CATEGORIA6" localSheetId="5">#REF!</definedName>
    <definedName name="CATEGORIA6">#REF!</definedName>
    <definedName name="CATEGORIA7" localSheetId="5">#REF!</definedName>
    <definedName name="CATEGORIA7">#REF!</definedName>
    <definedName name="CATEGORIA8" localSheetId="5">#REF!</definedName>
    <definedName name="CATEGORIA8">#REF!</definedName>
    <definedName name="CATEGORIA9" localSheetId="5">#REF!</definedName>
    <definedName name="CATEGORIA9">#REF!</definedName>
    <definedName name="CATORZE" localSheetId="5">#REF!</definedName>
    <definedName name="CATORZE">#REF!</definedName>
    <definedName name="CAUX2" localSheetId="5">OFFSET(#REF!,0,0,COUNTA(#REF!)+1,1)</definedName>
    <definedName name="CAUX2">OFFSET(#REF!,0,0,COUNTA(#REF!)+1,1)</definedName>
    <definedName name="CAUX3" localSheetId="5">OFFSET(#REF!,0,0,COUNTA(#REF!)+1,1)</definedName>
    <definedName name="CAUX3">OFFSET(#REF!,0,0,COUNTA(#REF!)+1,1)</definedName>
    <definedName name="CCC" localSheetId="5">#REF!</definedName>
    <definedName name="CCC">#REF!</definedName>
    <definedName name="ççç" localSheetId="0" hidden="1">{#N/A,#N/A,FALSE,"Plan1";#N/A,#N/A,FALSE,"Plan2"}</definedName>
    <definedName name="ççç" localSheetId="6" hidden="1">{#N/A,#N/A,FALSE,"Plan1";#N/A,#N/A,FALSE,"Plan2"}</definedName>
    <definedName name="ççç" localSheetId="5">{#N/A,#N/A,FALSE,"Plan1";#N/A,#N/A,FALSE,"Plan2"}</definedName>
    <definedName name="ççç" localSheetId="4" hidden="1">{#N/A,#N/A,FALSE,"Plan1";#N/A,#N/A,FALSE,"Plan2"}</definedName>
    <definedName name="ççç">{#N/A,#N/A,FALSE,"Plan1";#N/A,#N/A,FALSE,"Plan2"}</definedName>
    <definedName name="cccc" localSheetId="0" hidden="1">{#N/A,#N/A,FALSE,"Plan1";#N/A,#N/A,FALSE,"Plan2"}</definedName>
    <definedName name="cccc" localSheetId="6" hidden="1">{#N/A,#N/A,FALSE,"Plan1";#N/A,#N/A,FALSE,"Plan2"}</definedName>
    <definedName name="cccc" localSheetId="5">{#N/A,#N/A,FALSE,"Plan1";#N/A,#N/A,FALSE,"Plan2"}</definedName>
    <definedName name="cccc" localSheetId="4" hidden="1">{#N/A,#N/A,FALSE,"Plan1";#N/A,#N/A,FALSE,"Plan2"}</definedName>
    <definedName name="cccc">{#N/A,#N/A,FALSE,"Plan1";#N/A,#N/A,FALSE,"Plan2"}</definedName>
    <definedName name="ççççççç"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 localSheetId="0" hidden="1">{"HW",#N/A,FALSE,"1998"}</definedName>
    <definedName name="cccccccccccccccc" localSheetId="6" hidden="1">{"HW",#N/A,FALSE,"1998"}</definedName>
    <definedName name="cccccccccccccccc" localSheetId="5">{"HW",#N/A,FALSE,"1998"}</definedName>
    <definedName name="cccccccccccccccc" localSheetId="4" hidden="1">{"HW",#N/A,FALSE,"1998"}</definedName>
    <definedName name="cccccccccccccccc">{"HW",#N/A,FALSE,"1998"}</definedName>
    <definedName name="cchart1" localSheetId="0" hidden="1">#REF!</definedName>
    <definedName name="cchart1" localSheetId="5">#REF!</definedName>
    <definedName name="cchart1">#REF!</definedName>
    <definedName name="cchart10" localSheetId="0" hidden="1">#REF!</definedName>
    <definedName name="cchart10" localSheetId="5">#REF!</definedName>
    <definedName name="cchart10">#REF!</definedName>
    <definedName name="cchart11" localSheetId="0" hidden="1">#REF!</definedName>
    <definedName name="cchart11" localSheetId="5">#REF!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 localSheetId="5">#REF!</definedName>
    <definedName name="CD">#REF!</definedName>
    <definedName name="çdfmerf" localSheetId="0" hidden="1">{#N/A,#N/A,FALSE,"Plan1";#N/A,#N/A,FALSE,"Plan2"}</definedName>
    <definedName name="çdfmerf" localSheetId="6" hidden="1">{#N/A,#N/A,FALSE,"Plan1";#N/A,#N/A,FALSE,"Plan2"}</definedName>
    <definedName name="çdfmerf" localSheetId="5">{#N/A,#N/A,FALSE,"Plan1";#N/A,#N/A,FALSE,"Plan2"}</definedName>
    <definedName name="çdfmerf" localSheetId="4" hidden="1">{#N/A,#N/A,FALSE,"Plan1";#N/A,#N/A,FALSE,"Plan2"}</definedName>
    <definedName name="çdfmerf">{#N/A,#N/A,FALSE,"Plan1";#N/A,#N/A,FALSE,"Plan2"}</definedName>
    <definedName name="CDSGHE" localSheetId="0" hidden="1">{#N/A,#N/A,FALSE,"Plan1";#N/A,#N/A,FALSE,"Plan2"}</definedName>
    <definedName name="CDSGHE" localSheetId="6" hidden="1">{#N/A,#N/A,FALSE,"Plan1";#N/A,#N/A,FALSE,"Plan2"}</definedName>
    <definedName name="CDSGHE" localSheetId="5">{#N/A,#N/A,FALSE,"Plan1";#N/A,#N/A,FALSE,"Plan2"}</definedName>
    <definedName name="CDSGHE" localSheetId="4" hidden="1">{#N/A,#N/A,FALSE,"Plan1";#N/A,#N/A,FALSE,"Plan2"}</definedName>
    <definedName name="CDSGHE">{#N/A,#N/A,FALSE,"Plan1";#N/A,#N/A,FALSE,"Plan2"}</definedName>
    <definedName name="cdvthd" localSheetId="5">#REF!</definedName>
    <definedName name="cdvthd">#REF!</definedName>
    <definedName name="Cel_Constr" localSheetId="5">#REF!</definedName>
    <definedName name="Cel_Constr">#REF!</definedName>
    <definedName name="CestaExcel" localSheetId="5">#REF!</definedName>
    <definedName name="CestaExcel">#REF!</definedName>
    <definedName name="CevaG" localSheetId="5">#REF!</definedName>
    <definedName name="CevaG">#REF!</definedName>
    <definedName name="CevaGS" localSheetId="5">#REF!</definedName>
    <definedName name="CevaGS">#REF!</definedName>
    <definedName name="çfhjglkjhkljy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 localSheetId="0" hidden="1">{#N/A,#N/A,FALSE,"Plan1";#N/A,#N/A,FALSE,"Plan2"}</definedName>
    <definedName name="çflçf" localSheetId="6" hidden="1">{#N/A,#N/A,FALSE,"Plan1";#N/A,#N/A,FALSE,"Plan2"}</definedName>
    <definedName name="çflçf" localSheetId="5">{#N/A,#N/A,FALSE,"Plan1";#N/A,#N/A,FALSE,"Plan2"}</definedName>
    <definedName name="çflçf" localSheetId="4" hidden="1">{#N/A,#N/A,FALSE,"Plan1";#N/A,#N/A,FALSE,"Plan2"}</definedName>
    <definedName name="çflçf">{#N/A,#N/A,FALSE,"Plan1";#N/A,#N/A,FALSE,"Plan2"}</definedName>
    <definedName name="CHAFQT" localSheetId="5">#REF!</definedName>
    <definedName name="CHAFQT">#REF!</definedName>
    <definedName name="Chaves" localSheetId="5">#REF!</definedName>
    <definedName name="Chaves">#REF!</definedName>
    <definedName name="chfch" localSheetId="0" hidden="1">{#N/A,#N/A,FALSE,"Plan1";#N/A,#N/A,FALSE,"Plan2"}</definedName>
    <definedName name="chfch" localSheetId="6" hidden="1">{#N/A,#N/A,FALSE,"Plan1";#N/A,#N/A,FALSE,"Plan2"}</definedName>
    <definedName name="chfch" localSheetId="5">{#N/A,#N/A,FALSE,"Plan1";#N/A,#N/A,FALSE,"Plan2"}</definedName>
    <definedName name="chfch" localSheetId="4" hidden="1">{#N/A,#N/A,FALSE,"Plan1";#N/A,#N/A,FALSE,"Plan2"}</definedName>
    <definedName name="chfch">{#N/A,#N/A,FALSE,"Plan1";#N/A,#N/A,FALSE,"Plan2"}</definedName>
    <definedName name="CI" localSheetId="5">#REF!</definedName>
    <definedName name="CI">#REF!</definedName>
    <definedName name="cidades" localSheetId="5">#REF!</definedName>
    <definedName name="cidades">#REF!</definedName>
    <definedName name="CIFIXA" localSheetId="5">#REF!</definedName>
    <definedName name="CIFIXA">#REF!</definedName>
    <definedName name="CINCO" localSheetId="5">#REF!</definedName>
    <definedName name="CINCO">#REF!</definedName>
    <definedName name="CITOTAL" localSheetId="5">#REF!</definedName>
    <definedName name="CITOTAL">#REF!</definedName>
    <definedName name="CIVAR" localSheetId="5">#REF!</definedName>
    <definedName name="CIVAR">#REF!</definedName>
    <definedName name="ÇJKRÇLFS" localSheetId="0" hidden="1">{"Econ Consolidado",#N/A,FALSE,"Econ Consol";"Fluxo de Caixa",#N/A,FALSE,"Fluxo Caixa";"Investimentos",#N/A,FALSE,"Investimentos"}</definedName>
    <definedName name="ÇJKRÇLFS" localSheetId="6" hidden="1">{"Econ Consolidado",#N/A,FALSE,"Econ Consol";"Fluxo de Caixa",#N/A,FALSE,"Fluxo Caixa";"Investimentos",#N/A,FALSE,"Investimentos"}</definedName>
    <definedName name="ÇJKRÇLFS" localSheetId="5">{"Econ Consolidado",#N/A,FALSE,"Econ Consol";"Fluxo de Caixa",#N/A,FALSE,"Fluxo Caixa";"Investimentos",#N/A,FALSE,"Investimentos"}</definedName>
    <definedName name="ÇJKRÇLFS" localSheetId="4" hidden="1">{"Econ Consolidado",#N/A,FALSE,"Econ Consol";"Fluxo de Caixa",#N/A,FALSE,"Fluxo Caixa";"Investimentos",#N/A,FALSE,"Investimentos"}</definedName>
    <definedName name="ÇJKRÇLFS">{"Econ Consolidado",#N/A,FALSE,"Econ Consol";"Fluxo de Caixa",#N/A,FALSE,"Fluxo Caixa";"Investimentos",#N/A,FALSE,"Investimentos"}</definedName>
    <definedName name="ÇJsrejtçe" localSheetId="0" hidden="1">{#N/A,#N/A,FALSE,"Plan1";#N/A,#N/A,FALSE,"Plan2"}</definedName>
    <definedName name="ÇJsrejtçe" localSheetId="6" hidden="1">{#N/A,#N/A,FALSE,"Plan1";#N/A,#N/A,FALSE,"Plan2"}</definedName>
    <definedName name="ÇJsrejtçe" localSheetId="5">{#N/A,#N/A,FALSE,"Plan1";#N/A,#N/A,FALSE,"Plan2"}</definedName>
    <definedName name="ÇJsrejtçe" localSheetId="4" hidden="1">{#N/A,#N/A,FALSE,"Plan1";#N/A,#N/A,FALSE,"Plan2"}</definedName>
    <definedName name="ÇJsrejtçe">{#N/A,#N/A,FALSE,"Plan1";#N/A,#N/A,FALSE,"Plan2"}</definedName>
    <definedName name="çkaçekow" localSheetId="0" hidden="1">{#N/A,#N/A,FALSE,"Plan1";#N/A,#N/A,FALSE,"Plan2"}</definedName>
    <definedName name="çkaçekow" localSheetId="6" hidden="1">{#N/A,#N/A,FALSE,"Plan1";#N/A,#N/A,FALSE,"Plan2"}</definedName>
    <definedName name="çkaçekow" localSheetId="5">{#N/A,#N/A,FALSE,"Plan1";#N/A,#N/A,FALSE,"Plan2"}</definedName>
    <definedName name="çkaçekow" localSheetId="4" hidden="1">{#N/A,#N/A,FALSE,"Plan1";#N/A,#N/A,FALSE,"Plan2"}</definedName>
    <definedName name="çkaçekow">{#N/A,#N/A,FALSE,"Plan1";#N/A,#N/A,FALSE,"Plan2"}</definedName>
    <definedName name="ÇKSDOEKR" localSheetId="0" hidden="1">{#N/A,#N/A,FALSE,"Plan1";#N/A,#N/A,FALSE,"Plan2"}</definedName>
    <definedName name="ÇKSDOEKR" localSheetId="6" hidden="1">{#N/A,#N/A,FALSE,"Plan1";#N/A,#N/A,FALSE,"Plan2"}</definedName>
    <definedName name="ÇKSDOEKR" localSheetId="5">{#N/A,#N/A,FALSE,"Plan1";#N/A,#N/A,FALSE,"Plan2"}</definedName>
    <definedName name="ÇKSDOEKR" localSheetId="4" hidden="1">{#N/A,#N/A,FALSE,"Plan1";#N/A,#N/A,FALSE,"Plan2"}</definedName>
    <definedName name="ÇKSDOEKR">{#N/A,#N/A,FALSE,"Plan1";#N/A,#N/A,FALSE,"Plan2"}</definedName>
    <definedName name="çl" localSheetId="0" hidden="1">{#N/A,#N/A,FALSE,"Plan1";#N/A,#N/A,FALSE,"Plan2"}</definedName>
    <definedName name="çl" localSheetId="6" hidden="1">{#N/A,#N/A,FALSE,"Plan1";#N/A,#N/A,FALSE,"Plan2"}</definedName>
    <definedName name="çl" localSheetId="5">{#N/A,#N/A,FALSE,"Plan1";#N/A,#N/A,FALSE,"Plan2"}</definedName>
    <definedName name="çl" localSheetId="4" hidden="1">{#N/A,#N/A,FALSE,"Plan1";#N/A,#N/A,FALSE,"Plan2"}</definedName>
    <definedName name="çl">{#N/A,#N/A,FALSE,"Plan1";#N/A,#N/A,FALSE,"Plan2"}</definedName>
    <definedName name="çlassde" localSheetId="0" hidden="1">{#N/A,#N/A,FALSE,"Plan1";#N/A,#N/A,FALSE,"Plan2"}</definedName>
    <definedName name="çlassde" localSheetId="6" hidden="1">{#N/A,#N/A,FALSE,"Plan1";#N/A,#N/A,FALSE,"Plan2"}</definedName>
    <definedName name="çlassde" localSheetId="5">{#N/A,#N/A,FALSE,"Plan1";#N/A,#N/A,FALSE,"Plan2"}</definedName>
    <definedName name="çlassde" localSheetId="4" hidden="1">{#N/A,#N/A,FALSE,"Plan1";#N/A,#N/A,FALSE,"Plan2"}</definedName>
    <definedName name="çlassde">{#N/A,#N/A,FALSE,"Plan1";#N/A,#N/A,FALSE,"Plan2"}</definedName>
    <definedName name="Classificação" localSheetId="5">#REF!</definedName>
    <definedName name="Classificação">#REF!</definedName>
    <definedName name="çlçlç" localSheetId="0" hidden="1">{#N/A,#N/A,FALSE,"Plan1";#N/A,#N/A,FALSE,"Plan2"}</definedName>
    <definedName name="çlçlç" localSheetId="6" hidden="1">{#N/A,#N/A,FALSE,"Plan1";#N/A,#N/A,FALSE,"Plan2"}</definedName>
    <definedName name="çlçlç" localSheetId="5">{#N/A,#N/A,FALSE,"Plan1";#N/A,#N/A,FALSE,"Plan2"}</definedName>
    <definedName name="çlçlç" localSheetId="4" hidden="1">{#N/A,#N/A,FALSE,"Plan1";#N/A,#N/A,FALSE,"Plan2"}</definedName>
    <definedName name="çlçlç">{#N/A,#N/A,FALSE,"Plan1";#N/A,#N/A,FALSE,"Plan2"}</definedName>
    <definedName name="çld" localSheetId="0" hidden="1">{#N/A,#N/A,FALSE,"Plan1";#N/A,#N/A,FALSE,"Plan2"}</definedName>
    <definedName name="çld" localSheetId="6" hidden="1">{#N/A,#N/A,FALSE,"Plan1";#N/A,#N/A,FALSE,"Plan2"}</definedName>
    <definedName name="çld" localSheetId="5">{#N/A,#N/A,FALSE,"Plan1";#N/A,#N/A,FALSE,"Plan2"}</definedName>
    <definedName name="çld" localSheetId="4" hidden="1">{#N/A,#N/A,FALSE,"Plan1";#N/A,#N/A,FALSE,"Plan2"}</definedName>
    <definedName name="çld">{#N/A,#N/A,FALSE,"Plan1";#N/A,#N/A,FALSE,"Plan2"}</definedName>
    <definedName name="çlererr" localSheetId="0" hidden="1">{#N/A,#N/A,FALSE,"Plan1";#N/A,#N/A,FALSE,"Plan2"}</definedName>
    <definedName name="çlererr" localSheetId="6" hidden="1">{#N/A,#N/A,FALSE,"Plan1";#N/A,#N/A,FALSE,"Plan2"}</definedName>
    <definedName name="çlererr" localSheetId="5">{#N/A,#N/A,FALSE,"Plan1";#N/A,#N/A,FALSE,"Plan2"}</definedName>
    <definedName name="çlererr" localSheetId="4" hidden="1">{#N/A,#N/A,FALSE,"Plan1";#N/A,#N/A,FALSE,"Plan2"}</definedName>
    <definedName name="çlererr">{#N/A,#N/A,FALSE,"Plan1";#N/A,#N/A,FALSE,"Plan2"}</definedName>
    <definedName name="çlertert" localSheetId="0" hidden="1">{#N/A,#N/A,FALSE,"Plan1";#N/A,#N/A,FALSE,"Plan2"}</definedName>
    <definedName name="çlertert" localSheetId="6" hidden="1">{#N/A,#N/A,FALSE,"Plan1";#N/A,#N/A,FALSE,"Plan2"}</definedName>
    <definedName name="çlertert" localSheetId="5">{#N/A,#N/A,FALSE,"Plan1";#N/A,#N/A,FALSE,"Plan2"}</definedName>
    <definedName name="çlertert" localSheetId="4" hidden="1">{#N/A,#N/A,FALSE,"Plan1";#N/A,#N/A,FALSE,"Plan2"}</definedName>
    <definedName name="çlertert">{#N/A,#N/A,FALSE,"Plan1";#N/A,#N/A,FALSE,"Plan2"}</definedName>
    <definedName name="çlkdflçkrlr" localSheetId="0" hidden="1">#REF!</definedName>
    <definedName name="çlkdflçkrlr" localSheetId="5">#REF!</definedName>
    <definedName name="çlkdflçkrlr">#REF!</definedName>
    <definedName name="çll" localSheetId="0" hidden="1">{#N/A,#N/A,FALSE,"Plan1";#N/A,#N/A,FALSE,"Plan2"}</definedName>
    <definedName name="çll" localSheetId="6" hidden="1">{#N/A,#N/A,FALSE,"Plan1";#N/A,#N/A,FALSE,"Plan2"}</definedName>
    <definedName name="çll" localSheetId="5">{#N/A,#N/A,FALSE,"Plan1";#N/A,#N/A,FALSE,"Plan2"}</definedName>
    <definedName name="çll" localSheetId="4" hidden="1">{#N/A,#N/A,FALSE,"Plan1";#N/A,#N/A,FALSE,"Plan2"}</definedName>
    <definedName name="çll">{#N/A,#N/A,FALSE,"Plan1";#N/A,#N/A,FALSE,"Plan2"}</definedName>
    <definedName name="CMC" localSheetId="0" hidden="1">{#N/A,#N/A,FALSE,"GERAL";#N/A,#N/A,FALSE,"012-96";#N/A,#N/A,FALSE,"018-96";#N/A,#N/A,FALSE,"027-96";#N/A,#N/A,FALSE,"059-96";#N/A,#N/A,FALSE,"076-96";#N/A,#N/A,FALSE,"019-97";#N/A,#N/A,FALSE,"021-97";#N/A,#N/A,FALSE,"022-97";#N/A,#N/A,FALSE,"028-97"}</definedName>
    <definedName name="CMC" localSheetId="6" hidden="1">{#N/A,#N/A,FALSE,"GERAL";#N/A,#N/A,FALSE,"012-96";#N/A,#N/A,FALSE,"018-96";#N/A,#N/A,FALSE,"027-96";#N/A,#N/A,FALSE,"059-96";#N/A,#N/A,FALSE,"076-96";#N/A,#N/A,FALSE,"019-97";#N/A,#N/A,FALSE,"021-97";#N/A,#N/A,FALSE,"022-97";#N/A,#N/A,FALSE,"028-97"}</definedName>
    <definedName name="CMC" localSheetId="5">{#N/A,#N/A,FALSE,"GERAL";#N/A,#N/A,FALSE,"012-96";#N/A,#N/A,FALSE,"018-96";#N/A,#N/A,FALSE,"027-96";#N/A,#N/A,FALSE,"059-96";#N/A,#N/A,FALSE,"076-96";#N/A,#N/A,FALSE,"019-97";#N/A,#N/A,FALSE,"021-97";#N/A,#N/A,FALSE,"022-97";#N/A,#N/A,FALSE,"028-97"}</definedName>
    <definedName name="CMC" localSheetId="4" hidden="1">{#N/A,#N/A,FALSE,"GERAL";#N/A,#N/A,FALSE,"012-96";#N/A,#N/A,FALSE,"018-96";#N/A,#N/A,FALSE,"027-96";#N/A,#N/A,FALSE,"059-96";#N/A,#N/A,FALSE,"076-96";#N/A,#N/A,FALSE,"019-97";#N/A,#N/A,FALSE,"021-97";#N/A,#N/A,FALSE,"022-97";#N/A,#N/A,FALSE,"028-97"}</definedName>
    <definedName name="CMC">{#N/A,#N/A,FALSE,"GERAL";#N/A,#N/A,FALSE,"012-96";#N/A,#N/A,FALSE,"018-96";#N/A,#N/A,FALSE,"027-96";#N/A,#N/A,FALSE,"059-96";#N/A,#N/A,FALSE,"076-96";#N/A,#N/A,FALSE,"019-97";#N/A,#N/A,FALSE,"021-97";#N/A,#N/A,FALSE,"022-97";#N/A,#N/A,FALSE,"028-97"}</definedName>
    <definedName name="COBRANÇA" localSheetId="5">#REF!</definedName>
    <definedName name="COBRANÇA">#REF!</definedName>
    <definedName name="Cod_Esquadrias" localSheetId="5">#REF!</definedName>
    <definedName name="Cod_Esquadrias">#REF!</definedName>
    <definedName name="CÓDG" localSheetId="5">OFFSET(#REF!,0,0,COUNTA(#REF!),1)</definedName>
    <definedName name="CÓDG">OFFSET(#REF!,0,0,COUNTA(#REF!),1)</definedName>
    <definedName name="codigo2" localSheetId="5">#REF!</definedName>
    <definedName name="codigo2">#REF!</definedName>
    <definedName name="codigo3" localSheetId="5">#REF!</definedName>
    <definedName name="codigo3">#REF!</definedName>
    <definedName name="CÓDT" localSheetId="5">OFFSET(#REF!,0,0,COUNTA(#REF!)+1,1)</definedName>
    <definedName name="CÓDT">OFFSET(#REF!,0,0,COUNTA(#REF!)+1,1)</definedName>
    <definedName name="COFINS" localSheetId="5">#REF!</definedName>
    <definedName name="COFINS">#REF!</definedName>
    <definedName name="cofins2" localSheetId="5">#REF!</definedName>
    <definedName name="cofins2">#REF!</definedName>
    <definedName name="COGS" localSheetId="5">#REF!</definedName>
    <definedName name="COGS">#REF!</definedName>
    <definedName name="COLSUB" localSheetId="5">#REF!</definedName>
    <definedName name="COLSUB">#REF!</definedName>
    <definedName name="COMISSOES" localSheetId="5">#REF!</definedName>
    <definedName name="COMISSOES">#REF!</definedName>
    <definedName name="COMPOSICAO" localSheetId="5">#REF!</definedName>
    <definedName name="COMPOSICAO">#REF!</definedName>
    <definedName name="composição" localSheetId="5">#REF!</definedName>
    <definedName name="composição">#REF!</definedName>
    <definedName name="COMPR" localSheetId="5">#REF!</definedName>
    <definedName name="COMPR">#REF!</definedName>
    <definedName name="COMPRIMENTO" localSheetId="5">#REF!</definedName>
    <definedName name="COMPRIMENTO">#REF!</definedName>
    <definedName name="COMPROMETIDO" localSheetId="5">#REF!</definedName>
    <definedName name="COMPROMETIDO">#REF!</definedName>
    <definedName name="CONFIRMAR" localSheetId="0" hidden="1">{#N/A,#N/A,TRUE,"Quinzena 01 à 15-04-98 "}</definedName>
    <definedName name="CONFIRMAR" localSheetId="6" hidden="1">{#N/A,#N/A,TRUE,"Quinzena 01 à 15-04-98 "}</definedName>
    <definedName name="CONFIRMAR" localSheetId="5">{#N/A,#N/A,TRUE,"Quinzena 01 à 15-04-98 "}</definedName>
    <definedName name="CONFIRMAR" localSheetId="4" hidden="1">{#N/A,#N/A,TRUE,"Quinzena 01 à 15-04-98 "}</definedName>
    <definedName name="CONFIRMAR">{#N/A,#N/A,TRUE,"Quinzena 01 à 15-04-98 "}</definedName>
    <definedName name="cont" localSheetId="0" hidden="1">{#N/A,#N/A,FALSE,"Plan1";#N/A,#N/A,FALSE,"Plan2"}</definedName>
    <definedName name="cont" localSheetId="6" hidden="1">{#N/A,#N/A,FALSE,"Plan1";#N/A,#N/A,FALSE,"Plan2"}</definedName>
    <definedName name="cont" localSheetId="5">{#N/A,#N/A,FALSE,"Plan1";#N/A,#N/A,FALSE,"Plan2"}</definedName>
    <definedName name="cont" localSheetId="4" hidden="1">{#N/A,#N/A,FALSE,"Plan1";#N/A,#N/A,FALSE,"Plan2"}</definedName>
    <definedName name="cont">{#N/A,#N/A,FALSE,"Plan1";#N/A,#N/A,FALSE,"Plan2"}</definedName>
    <definedName name="CONT1" localSheetId="5">#REF!</definedName>
    <definedName name="CONT1">#REF!</definedName>
    <definedName name="CONT2" localSheetId="5">#REF!</definedName>
    <definedName name="CONT2">#REF!</definedName>
    <definedName name="CONT3" localSheetId="5">#REF!</definedName>
    <definedName name="CONT3">#REF!</definedName>
    <definedName name="CONTAIT" localSheetId="5">#REF!</definedName>
    <definedName name="CONTAIT">#REF!</definedName>
    <definedName name="CONTREC" localSheetId="5">#REF!</definedName>
    <definedName name="CONTREC">#REF!</definedName>
    <definedName name="CONTRES" localSheetId="5">#REF!</definedName>
    <definedName name="CONTRES">#REF!</definedName>
    <definedName name="CONTROLE" localSheetId="5">#REF!</definedName>
    <definedName name="CONTROLE">#REF!</definedName>
    <definedName name="Controle_Tecnologico" localSheetId="0" hidden="1">{#N/A,#N/A,FALSE,"Plan1";#N/A,#N/A,FALSE,"Plan2"}</definedName>
    <definedName name="Controle_Tecnologico" localSheetId="6">{#N/A,#N/A,FALSE,"Plan1";#N/A,#N/A,FALSE,"Plan2"}</definedName>
    <definedName name="Controle_Tecnologico" localSheetId="4">{#N/A,#N/A,FALSE,"Plan1";#N/A,#N/A,FALSE,"Plan2"}</definedName>
    <definedName name="Controle_Tecnologico">{#N/A,#N/A,FALSE,"Plan1";#N/A,#N/A,FALSE,"Plan2"}</definedName>
    <definedName name="Controle_tecnologico1" localSheetId="0" hidden="1">#REF!</definedName>
    <definedName name="Controle_tecnologico1">#REF!</definedName>
    <definedName name="CONVERSÃO" localSheetId="5">#REF!</definedName>
    <definedName name="CONVERSÃO">#REF!</definedName>
    <definedName name="cpmf" localSheetId="5">#REF!</definedName>
    <definedName name="cpmf">#REF!</definedName>
    <definedName name="Credor_Rel_Sienge" localSheetId="5">#REF!</definedName>
    <definedName name="Credor_Rel_Sienge">#REF!</definedName>
    <definedName name="_xlnm.Criteria">#REF!</definedName>
    <definedName name="CRONG" localSheetId="5">#REF!</definedName>
    <definedName name="CRONG">#REF!</definedName>
    <definedName name="cronograma" localSheetId="0">#REF!</definedName>
    <definedName name="cronograma" localSheetId="5">#REF!</definedName>
    <definedName name="cronograma">#REF!</definedName>
    <definedName name="CRONOGRAMA_FÍSICO_FINANCEIRO" localSheetId="5">#REF!</definedName>
    <definedName name="CRONOGRAMA_FÍSICO_FINANCEIRO">#REF!</definedName>
    <definedName name="CS" localSheetId="5">#REF!</definedName>
    <definedName name="CS">#REF!</definedName>
    <definedName name="cs_diferida" localSheetId="5">#REF!</definedName>
    <definedName name="cs_diferida">#REF!</definedName>
    <definedName name="ÇSAÇDFW"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 localSheetId="0" hidden="1">#REF!</definedName>
    <definedName name="çsdkfçdrkt" localSheetId="5">#REF!</definedName>
    <definedName name="çsdkfçdrkt">#REF!</definedName>
    <definedName name="CS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 localSheetId="0" hidden="1">{#N/A,#N/A,FALSE,"Plan1";#N/A,#N/A,FALSE,"Plan2"}</definedName>
    <definedName name="ÇSLÇDLFKD" localSheetId="6" hidden="1">{#N/A,#N/A,FALSE,"Plan1";#N/A,#N/A,FALSE,"Plan2"}</definedName>
    <definedName name="ÇSLÇDLFKD" localSheetId="5">{#N/A,#N/A,FALSE,"Plan1";#N/A,#N/A,FALSE,"Plan2"}</definedName>
    <definedName name="ÇSLÇDLFKD" localSheetId="4" hidden="1">{#N/A,#N/A,FALSE,"Plan1";#N/A,#N/A,FALSE,"Plan2"}</definedName>
    <definedName name="ÇSLÇDLFKD">{#N/A,#N/A,FALSE,"Plan1";#N/A,#N/A,FALSE,"Plan2"}</definedName>
    <definedName name="CTH" localSheetId="0" hidden="1">{#N/A,#N/A,FALSE,"GERAL";#N/A,#N/A,FALSE,"012-96";#N/A,#N/A,FALSE,"018-96";#N/A,#N/A,FALSE,"027-96";#N/A,#N/A,FALSE,"059-96";#N/A,#N/A,FALSE,"076-96";#N/A,#N/A,FALSE,"019-97";#N/A,#N/A,FALSE,"021-97";#N/A,#N/A,FALSE,"022-97";#N/A,#N/A,FALSE,"028-97"}</definedName>
    <definedName name="CTH" localSheetId="6" hidden="1">{#N/A,#N/A,FALSE,"GERAL";#N/A,#N/A,FALSE,"012-96";#N/A,#N/A,FALSE,"018-96";#N/A,#N/A,FALSE,"027-96";#N/A,#N/A,FALSE,"059-96";#N/A,#N/A,FALSE,"076-96";#N/A,#N/A,FALSE,"019-97";#N/A,#N/A,FALSE,"021-97";#N/A,#N/A,FALSE,"022-97";#N/A,#N/A,FALSE,"028-97"}</definedName>
    <definedName name="CTH" localSheetId="5">{#N/A,#N/A,FALSE,"GERAL";#N/A,#N/A,FALSE,"012-96";#N/A,#N/A,FALSE,"018-96";#N/A,#N/A,FALSE,"027-96";#N/A,#N/A,FALSE,"059-96";#N/A,#N/A,FALSE,"076-96";#N/A,#N/A,FALSE,"019-97";#N/A,#N/A,FALSE,"021-97";#N/A,#N/A,FALSE,"022-97";#N/A,#N/A,FALSE,"028-97"}</definedName>
    <definedName name="CTH" localSheetId="4" hidden="1">{#N/A,#N/A,FALSE,"GERAL";#N/A,#N/A,FALSE,"012-96";#N/A,#N/A,FALSE,"018-96";#N/A,#N/A,FALSE,"027-96";#N/A,#N/A,FALSE,"059-96";#N/A,#N/A,FALSE,"076-96";#N/A,#N/A,FALSE,"019-97";#N/A,#N/A,FALSE,"021-97";#N/A,#N/A,FALSE,"022-97";#N/A,#N/A,FALSE,"028-97"}</definedName>
    <definedName name="CTH">{#N/A,#N/A,FALSE,"GERAL";#N/A,#N/A,FALSE,"012-96";#N/A,#N/A,FALSE,"018-96";#N/A,#N/A,FALSE,"027-96";#N/A,#N/A,FALSE,"059-96";#N/A,#N/A,FALSE,"076-96";#N/A,#N/A,FALSE,"019-97";#N/A,#N/A,FALSE,"021-97";#N/A,#N/A,FALSE,"022-97";#N/A,#N/A,FALSE,"028-97"}</definedName>
    <definedName name="CUST_DIR_IND" localSheetId="5">#REF!</definedName>
    <definedName name="CUST_DIR_IND">#REF!</definedName>
    <definedName name="CUSTINDIRETO" localSheetId="5">#REF!</definedName>
    <definedName name="CUSTINDIRETO">#REF!</definedName>
    <definedName name="CUSTO_DIR_IND" localSheetId="5">#REF!</definedName>
    <definedName name="CUSTO_DIR_IND">#REF!</definedName>
    <definedName name="Custo_Direto_de_Obras_Civis_e_Instalações_..........................................." localSheetId="5">#REF!</definedName>
    <definedName name="Custo_Direto_de_Obras_Civis_e_Instalações_...........................................">#REF!</definedName>
    <definedName name="Custo_Direto_em_geral" localSheetId="5">#REF!</definedName>
    <definedName name="Custo_Direto_em_geral">#REF!</definedName>
    <definedName name="custo_financing" localSheetId="5">#REF!</definedName>
    <definedName name="custo_financing">#REF!</definedName>
    <definedName name="CUSTO_OUTROS" localSheetId="5">#REF!</definedName>
    <definedName name="CUSTO_OUTROS">#REF!</definedName>
    <definedName name="Custo_Outros1" localSheetId="5">#REF!</definedName>
    <definedName name="Custo_Outros1">#REF!</definedName>
    <definedName name="CUSTODIRETO" localSheetId="5">#REF!</definedName>
    <definedName name="CUSTODIRETO">#REF!</definedName>
    <definedName name="CUSTODIRETO_R" localSheetId="5">#REF!</definedName>
    <definedName name="CUSTODIRETO_R">#REF!</definedName>
    <definedName name="CUSTODIRETO_U" localSheetId="5">#REF!</definedName>
    <definedName name="CUSTODIRETO_U">#REF!</definedName>
    <definedName name="CUSTODIRETO1" localSheetId="5">#REF!</definedName>
    <definedName name="CUSTODIRETO1">#REF!</definedName>
    <definedName name="CUSTOFIN" localSheetId="5">#REF!</definedName>
    <definedName name="CUSTOFIN">#REF!</definedName>
    <definedName name="D" localSheetId="0">#REF!</definedName>
    <definedName name="D"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5">#REF!</definedName>
    <definedName name="D">#REF!</definedName>
    <definedName name="da" localSheetId="5">#REF!</definedName>
    <definedName name="da">#REF!</definedName>
    <definedName name="dalmo" localSheetId="0" hidden="1">{#N/A,#N/A,FALSE,"GERAL";#N/A,#N/A,FALSE,"012-96";#N/A,#N/A,FALSE,"018-96";#N/A,#N/A,FALSE,"027-96";#N/A,#N/A,FALSE,"059-96";#N/A,#N/A,FALSE,"076-96";#N/A,#N/A,FALSE,"019-97";#N/A,#N/A,FALSE,"021-97";#N/A,#N/A,FALSE,"022-97";#N/A,#N/A,FALSE,"028-97"}</definedName>
    <definedName name="dalmo" localSheetId="6" hidden="1">{#N/A,#N/A,FALSE,"GERAL";#N/A,#N/A,FALSE,"012-96";#N/A,#N/A,FALSE,"018-96";#N/A,#N/A,FALSE,"027-96";#N/A,#N/A,FALSE,"059-96";#N/A,#N/A,FALSE,"076-96";#N/A,#N/A,FALSE,"019-97";#N/A,#N/A,FALSE,"021-97";#N/A,#N/A,FALSE,"022-97";#N/A,#N/A,FALSE,"028-97"}</definedName>
    <definedName name="dalmo" localSheetId="5">{#N/A,#N/A,FALSE,"GERAL";#N/A,#N/A,FALSE,"012-96";#N/A,#N/A,FALSE,"018-96";#N/A,#N/A,FALSE,"027-96";#N/A,#N/A,FALSE,"059-96";#N/A,#N/A,FALSE,"076-96";#N/A,#N/A,FALSE,"019-97";#N/A,#N/A,FALSE,"021-97";#N/A,#N/A,FALSE,"022-97";#N/A,#N/A,FALSE,"028-97"}</definedName>
    <definedName name="dalmo" localSheetId="4" hidden="1">{#N/A,#N/A,FALSE,"GERAL";#N/A,#N/A,FALSE,"012-96";#N/A,#N/A,FALSE,"018-96";#N/A,#N/A,FALSE,"027-96";#N/A,#N/A,FALSE,"059-96";#N/A,#N/A,FALSE,"076-96";#N/A,#N/A,FALSE,"019-97";#N/A,#N/A,FALSE,"021-97";#N/A,#N/A,FALSE,"022-97";#N/A,#N/A,FALSE,"028-97"}</definedName>
    <definedName name="dalmo">{#N/A,#N/A,FALSE,"GERAL";#N/A,#N/A,FALSE,"012-96";#N/A,#N/A,FALSE,"018-96";#N/A,#N/A,FALSE,"027-96";#N/A,#N/A,FALSE,"059-96";#N/A,#N/A,FALSE,"076-96";#N/A,#N/A,FALSE,"019-97";#N/A,#N/A,FALSE,"021-97";#N/A,#N/A,FALSE,"022-97";#N/A,#N/A,FALSE,"028-97"}</definedName>
    <definedName name="dasfrt" localSheetId="0" hidden="1">{#N/A,#N/A,FALSE,"Plan1";#N/A,#N/A,FALSE,"Plan2"}</definedName>
    <definedName name="dasfrt" localSheetId="6" hidden="1">{#N/A,#N/A,FALSE,"Plan1";#N/A,#N/A,FALSE,"Plan2"}</definedName>
    <definedName name="dasfrt" localSheetId="5">{#N/A,#N/A,FALSE,"Plan1";#N/A,#N/A,FALSE,"Plan2"}</definedName>
    <definedName name="dasfrt" localSheetId="4" hidden="1">{#N/A,#N/A,FALSE,"Plan1";#N/A,#N/A,FALSE,"Plan2"}</definedName>
    <definedName name="dasfrt">{#N/A,#N/A,FALSE,"Plan1";#N/A,#N/A,FALSE,"Plan2"}</definedName>
    <definedName name="DATA" localSheetId="5">#REF!</definedName>
    <definedName name="DATA">#REF!</definedName>
    <definedName name="Data_base" localSheetId="5">#REF!</definedName>
    <definedName name="Data_base">#REF!</definedName>
    <definedName name="data_base_VL" localSheetId="5">#REF!</definedName>
    <definedName name="data_base_VL">#REF!</definedName>
    <definedName name="DATA_COTAÇÃO" localSheetId="5">#REF!</definedName>
    <definedName name="DATA_COTAÇÃO">#REF!</definedName>
    <definedName name="DATA_ENTREGA" localSheetId="5">#REF!</definedName>
    <definedName name="DATA_ENTREGA">#REF!</definedName>
    <definedName name="DATA_FECHA" localSheetId="5">#REF!</definedName>
    <definedName name="DATA_FECHA">#REF!</definedName>
    <definedName name="Data_Inicio" localSheetId="5">#REF!</definedName>
    <definedName name="Data_Inicio">#REF!</definedName>
    <definedName name="Data_Lançado_Sienge" localSheetId="5">#REF!</definedName>
    <definedName name="Data_Lançado_Sienge">#REF!</definedName>
    <definedName name="Data_Pagamento_Sienge" localSheetId="5">#REF!</definedName>
    <definedName name="Data_Pagamento_Sienge">#REF!</definedName>
    <definedName name="Data_Previsão_Medição_Fin_Medição" localSheetId="5">#REF!</definedName>
    <definedName name="Data_Previsão_Medição_Fin_Medição">#REF!</definedName>
    <definedName name="Data_Tendência_Recebimento_Fin_Medições" localSheetId="5">#REF!</definedName>
    <definedName name="Data_Tendência_Recebimento_Fin_Medições">#REF!</definedName>
    <definedName name="DATA1" localSheetId="5">#REF!</definedName>
    <definedName name="DATA1">#REF!</definedName>
    <definedName name="DATA3" localSheetId="5">#REF!</definedName>
    <definedName name="DATA3">#REF!</definedName>
    <definedName name="DATA4" localSheetId="5">#REF!</definedName>
    <definedName name="DATA4">#REF!</definedName>
    <definedName name="DATA6" localSheetId="5">#REF!</definedName>
    <definedName name="DATA6">#REF!</definedName>
    <definedName name="Database">#REF!</definedName>
    <definedName name="DataChaves_MAP" localSheetId="5">#REF!</definedName>
    <definedName name="DataChaves_MAP">#REF!</definedName>
    <definedName name="DatasOut13AteDez20" localSheetId="5">#REF!</definedName>
    <definedName name="DatasOut13AteDez20">#REF!</definedName>
    <definedName name="DÇDL" localSheetId="0" hidden="1">{#N/A,#N/A,FALSE,"Plan1";#N/A,#N/A,FALSE,"Plan2"}</definedName>
    <definedName name="DÇDL" localSheetId="6" hidden="1">{#N/A,#N/A,FALSE,"Plan1";#N/A,#N/A,FALSE,"Plan2"}</definedName>
    <definedName name="DÇDL" localSheetId="5">{#N/A,#N/A,FALSE,"Plan1";#N/A,#N/A,FALSE,"Plan2"}</definedName>
    <definedName name="DÇDL" localSheetId="4" hidden="1">{#N/A,#N/A,FALSE,"Plan1";#N/A,#N/A,FALSE,"Plan2"}</definedName>
    <definedName name="DÇDL">{#N/A,#N/A,FALSE,"Plan1";#N/A,#N/A,FALSE,"Plan2"}</definedName>
    <definedName name="dchart26" localSheetId="0" hidden="1">#REF!</definedName>
    <definedName name="dchart26" localSheetId="5">#REF!</definedName>
    <definedName name="dchart26">#REF!</definedName>
    <definedName name="dchart31" localSheetId="0" hidden="1">#REF!</definedName>
    <definedName name="dchart31" localSheetId="5">#REF!</definedName>
    <definedName name="dchart31">#REF!</definedName>
    <definedName name="dcnsfgdjkgb" localSheetId="0" hidden="1">{#N/A,#N/A,FALSE,"Plan1";#N/A,#N/A,FALSE,"Plan2"}</definedName>
    <definedName name="dcnsfgdjkgb" localSheetId="6" hidden="1">{#N/A,#N/A,FALSE,"Plan1";#N/A,#N/A,FALSE,"Plan2"}</definedName>
    <definedName name="dcnsfgdjkgb" localSheetId="5">{#N/A,#N/A,FALSE,"Plan1";#N/A,#N/A,FALSE,"Plan2"}</definedName>
    <definedName name="dcnsfgdjkgb" localSheetId="4" hidden="1">{#N/A,#N/A,FALSE,"Plan1";#N/A,#N/A,FALSE,"Plan2"}</definedName>
    <definedName name="dcnsfgdjkgb">{#N/A,#N/A,FALSE,"Plan1";#N/A,#N/A,FALSE,"Plan2"}</definedName>
    <definedName name="DÇWK" localSheetId="0" hidden="1">{#N/A,#N/A,FALSE,"Plan1";#N/A,#N/A,FALSE,"Plan2"}</definedName>
    <definedName name="DÇWK" localSheetId="6" hidden="1">{#N/A,#N/A,FALSE,"Plan1";#N/A,#N/A,FALSE,"Plan2"}</definedName>
    <definedName name="DÇWK" localSheetId="5">{#N/A,#N/A,FALSE,"Plan1";#N/A,#N/A,FALSE,"Plan2"}</definedName>
    <definedName name="DÇWK" localSheetId="4" hidden="1">{#N/A,#N/A,FALSE,"Plan1";#N/A,#N/A,FALSE,"Plan2"}</definedName>
    <definedName name="DÇWK">{#N/A,#N/A,FALSE,"Plan1";#N/A,#N/A,FALSE,"Plan2"}</definedName>
    <definedName name="D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 localSheetId="0" hidden="1">{"'장비'!$A$3:$M$12"}</definedName>
    <definedName name="ddd" localSheetId="6" hidden="1">{"'장비'!$A$3:$M$12"}</definedName>
    <definedName name="DDD" localSheetId="5">#REF!</definedName>
    <definedName name="DDD">#REF!</definedName>
    <definedName name="ddddd" localSheetId="0" hidden="1">{#N/A,#N/A,FALSE,"Plan1";#N/A,#N/A,FALSE,"Plan2"}</definedName>
    <definedName name="ddddd" localSheetId="6" hidden="1">{#N/A,#N/A,FALSE,"Plan1";#N/A,#N/A,FALSE,"Plan2"}</definedName>
    <definedName name="ddddd" localSheetId="5">{#N/A,#N/A,FALSE,"Plan1";#N/A,#N/A,FALSE,"Plan2"}</definedName>
    <definedName name="ddddd" localSheetId="4" hidden="1">{#N/A,#N/A,FALSE,"Plan1";#N/A,#N/A,FALSE,"Plan2"}</definedName>
    <definedName name="ddddd">{#N/A,#N/A,FALSE,"Plan1";#N/A,#N/A,FALSE,"Plan2"}</definedName>
    <definedName name="ddddddddddd" localSheetId="5">#REF!</definedName>
    <definedName name="ddddddddddd">#REF!</definedName>
    <definedName name="dddddddddddddddddddddddddd" localSheetId="5">#REF!</definedName>
    <definedName name="dddddddddddddddddddddddddd">#REF!</definedName>
    <definedName name="dddddddddddddppppppppp" localSheetId="5">#REF!</definedName>
    <definedName name="dddddddddddddppppppppp">#REF!</definedName>
    <definedName name="dde" localSheetId="0" hidden="1">{#N/A,#N/A,FALSE,"Plan1";#N/A,#N/A,FALSE,"Plan2"}</definedName>
    <definedName name="dde" localSheetId="6" hidden="1">{#N/A,#N/A,FALSE,"Plan1";#N/A,#N/A,FALSE,"Plan2"}</definedName>
    <definedName name="dde" localSheetId="5">{#N/A,#N/A,FALSE,"Plan1";#N/A,#N/A,FALSE,"Plan2"}</definedName>
    <definedName name="dde" localSheetId="4" hidden="1">{#N/A,#N/A,FALSE,"Plan1";#N/A,#N/A,FALSE,"Plan2"}</definedName>
    <definedName name="dde">{#N/A,#N/A,FALSE,"Plan1";#N/A,#N/A,FALSE,"Plan2"}</definedName>
    <definedName name="ddfs" localSheetId="0" hidden="1">#REF!</definedName>
    <definedName name="ddfs" localSheetId="5">#REF!</definedName>
    <definedName name="ddfs">#REF!</definedName>
    <definedName name="ddgfdvgd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 localSheetId="0" hidden="1">{#N/A,#N/A,FALSE,"Plan1";#N/A,#N/A,FALSE,"Plan2"}</definedName>
    <definedName name="DDGSFG" localSheetId="6" hidden="1">{#N/A,#N/A,FALSE,"Plan1";#N/A,#N/A,FALSE,"Plan2"}</definedName>
    <definedName name="DDGSFG" localSheetId="5">{#N/A,#N/A,FALSE,"Plan1";#N/A,#N/A,FALSE,"Plan2"}</definedName>
    <definedName name="DDGSFG" localSheetId="4" hidden="1">{#N/A,#N/A,FALSE,"Plan1";#N/A,#N/A,FALSE,"Plan2"}</definedName>
    <definedName name="DDGSFG">{#N/A,#N/A,FALSE,"Plan1";#N/A,#N/A,FALSE,"Plan2"}</definedName>
    <definedName name="dede" localSheetId="0" hidden="1">{#N/A,#N/A,FALSE,"Plan1";#N/A,#N/A,FALSE,"Plan2"}</definedName>
    <definedName name="dede" localSheetId="6" hidden="1">{#N/A,#N/A,FALSE,"Plan1";#N/A,#N/A,FALSE,"Plan2"}</definedName>
    <definedName name="dede" localSheetId="5">{#N/A,#N/A,FALSE,"Plan1";#N/A,#N/A,FALSE,"Plan2"}</definedName>
    <definedName name="dede" localSheetId="4" hidden="1">{#N/A,#N/A,FALSE,"Plan1";#N/A,#N/A,FALSE,"Plan2"}</definedName>
    <definedName name="dede">{#N/A,#N/A,FALSE,"Plan1";#N/A,#N/A,FALSE,"Plan2"}</definedName>
    <definedName name="defasagem" localSheetId="5">OFFSET(INDEX(#REF!,MATCH(#REF!,#REF!,0)),1,0,COUNTA(#REF!)-1)</definedName>
    <definedName name="defasagem">OFFSET(INDEX(#REF!,MATCH(#REF!,#REF!,0)),1,0,COUNTA(#REF!)-1)</definedName>
    <definedName name="depara" localSheetId="5">#REF!</definedName>
    <definedName name="depara">#REF!</definedName>
    <definedName name="DERIVQT" localSheetId="5">#REF!</definedName>
    <definedName name="DERIVQT">#REF!</definedName>
    <definedName name="des" localSheetId="0" hidden="1">{#N/A,#N/A,FALSE,"Plan1";#N/A,#N/A,FALSE,"Plan2"}</definedName>
    <definedName name="des" localSheetId="6" hidden="1">{#N/A,#N/A,FALSE,"Plan1";#N/A,#N/A,FALSE,"Plan2"}</definedName>
    <definedName name="des" localSheetId="5">{#N/A,#N/A,FALSE,"Plan1";#N/A,#N/A,FALSE,"Plan2"}</definedName>
    <definedName name="des" localSheetId="4" hidden="1">{#N/A,#N/A,FALSE,"Plan1";#N/A,#N/A,FALSE,"Plan2"}</definedName>
    <definedName name="des">{#N/A,#N/A,FALSE,"Plan1";#N/A,#N/A,FALSE,"Plan2"}</definedName>
    <definedName name="desc" localSheetId="0" hidden="1">{#N/A,#N/A,FALSE,"Plan1";#N/A,#N/A,FALSE,"Plan2"}</definedName>
    <definedName name="desc" localSheetId="6" hidden="1">{#N/A,#N/A,FALSE,"Plan1";#N/A,#N/A,FALSE,"Plan2"}</definedName>
    <definedName name="desc" localSheetId="5">{#N/A,#N/A,FALSE,"Plan1";#N/A,#N/A,FALSE,"Plan2"}</definedName>
    <definedName name="desc" localSheetId="4" hidden="1">{#N/A,#N/A,FALSE,"Plan1";#N/A,#N/A,FALSE,"Plan2"}</definedName>
    <definedName name="desc">{#N/A,#N/A,FALSE,"Plan1";#N/A,#N/A,FALSE,"Plan2"}</definedName>
    <definedName name="DESCONTO" localSheetId="5">#REF!</definedName>
    <definedName name="DESCONTO">#REF!</definedName>
    <definedName name="DESCRIÇÃO_OBRA" localSheetId="5">#REF!</definedName>
    <definedName name="DESCRIÇÃO_OBRA">#REF!</definedName>
    <definedName name="DespFatur" localSheetId="5">#REF!</definedName>
    <definedName name="DespFatur">#REF!</definedName>
    <definedName name="DEZ" localSheetId="5">#REF!</definedName>
    <definedName name="DEZ">#REF!</definedName>
    <definedName name="dez17RJ" localSheetId="5">#REF!</definedName>
    <definedName name="dez17RJ">#REF!</definedName>
    <definedName name="DEZEMBRO" localSheetId="5">#REF!</definedName>
    <definedName name="DEZEMBRO">#REF!</definedName>
    <definedName name="DEZENOVE" localSheetId="5">#REF!</definedName>
    <definedName name="DEZENOVE">#REF!</definedName>
    <definedName name="DEZESSEIS" localSheetId="5">#REF!</definedName>
    <definedName name="DEZESSEIS">#REF!</definedName>
    <definedName name="DEZESSETE" localSheetId="5">#REF!</definedName>
    <definedName name="DEZESSETE">#REF!</definedName>
    <definedName name="DEZOITO" localSheetId="5">#REF!</definedName>
    <definedName name="DEZOITO">#REF!</definedName>
    <definedName name="d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 localSheetId="0" hidden="1">{#N/A,#N/A,FALSE,"명세표"}</definedName>
    <definedName name="DFD" localSheetId="6" hidden="1">{#N/A,#N/A,FALSE,"명세표"}</definedName>
    <definedName name="DFD" localSheetId="5">{#N/A,#N/A,FALSE,"명세표"}</definedName>
    <definedName name="DFD" localSheetId="4" hidden="1">{#N/A,#N/A,FALSE,"명세표"}</definedName>
    <definedName name="DFD">{#N/A,#N/A,FALSE,"명세표"}</definedName>
    <definedName name="dfdfty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 localSheetId="0" hidden="1">{#N/A,#N/A,FALSE,"Plan1";#N/A,#N/A,FALSE,"Plan2"}</definedName>
    <definedName name="dfdjgfdfgdf" localSheetId="6" hidden="1">{#N/A,#N/A,FALSE,"Plan1";#N/A,#N/A,FALSE,"Plan2"}</definedName>
    <definedName name="dfdjgfdfgdf" localSheetId="5">{#N/A,#N/A,FALSE,"Plan1";#N/A,#N/A,FALSE,"Plan2"}</definedName>
    <definedName name="dfdjgfdfgdf" localSheetId="4" hidden="1">{#N/A,#N/A,FALSE,"Plan1";#N/A,#N/A,FALSE,"Plan2"}</definedName>
    <definedName name="dfdjgfdfgdf">{#N/A,#N/A,FALSE,"Plan1";#N/A,#N/A,FALSE,"Plan2"}</definedName>
    <definedName name="dfdrtrr" localSheetId="0" hidden="1">{#N/A,#N/A,FALSE,"Plan1";#N/A,#N/A,FALSE,"Plan2"}</definedName>
    <definedName name="dfdrtrr" localSheetId="6" hidden="1">{#N/A,#N/A,FALSE,"Plan1";#N/A,#N/A,FALSE,"Plan2"}</definedName>
    <definedName name="dfdrtrr" localSheetId="5">{#N/A,#N/A,FALSE,"Plan1";#N/A,#N/A,FALSE,"Plan2"}</definedName>
    <definedName name="dfdrtrr" localSheetId="4" hidden="1">{#N/A,#N/A,FALSE,"Plan1";#N/A,#N/A,FALSE,"Plan2"}</definedName>
    <definedName name="dfdrtrr">{#N/A,#N/A,FALSE,"Plan1";#N/A,#N/A,FALSE,"Plan2"}</definedName>
    <definedName name="DFDSG" localSheetId="0" hidden="1">{#N/A,#N/A,FALSE,"Plan1";#N/A,#N/A,FALSE,"Plan2"}</definedName>
    <definedName name="DFDSG" localSheetId="6" hidden="1">{#N/A,#N/A,FALSE,"Plan1";#N/A,#N/A,FALSE,"Plan2"}</definedName>
    <definedName name="DFDSG" localSheetId="5">{#N/A,#N/A,FALSE,"Plan1";#N/A,#N/A,FALSE,"Plan2"}</definedName>
    <definedName name="DFDSG" localSheetId="4" hidden="1">{#N/A,#N/A,FALSE,"Plan1";#N/A,#N/A,FALSE,"Plan2"}</definedName>
    <definedName name="DFDSG">{#N/A,#N/A,FALSE,"Plan1";#N/A,#N/A,FALSE,"Plan2"}</definedName>
    <definedName name="dfer" localSheetId="0" hidden="1">{#N/A,#N/A,FALSE,"Plan1";#N/A,#N/A,FALSE,"Plan2"}</definedName>
    <definedName name="dfer" localSheetId="6" hidden="1">{#N/A,#N/A,FALSE,"Plan1";#N/A,#N/A,FALSE,"Plan2"}</definedName>
    <definedName name="dfer" localSheetId="5">{#N/A,#N/A,FALSE,"Plan1";#N/A,#N/A,FALSE,"Plan2"}</definedName>
    <definedName name="dfer" localSheetId="4" hidden="1">{#N/A,#N/A,FALSE,"Plan1";#N/A,#N/A,FALSE,"Plan2"}</definedName>
    <definedName name="dfer">{#N/A,#N/A,FALSE,"Plan1";#N/A,#N/A,FALSE,"Plan2"}</definedName>
    <definedName name="dffbty" localSheetId="0" hidden="1">{#N/A,#N/A,FALSE,"Plan1";#N/A,#N/A,FALSE,"Plan2"}</definedName>
    <definedName name="dffbty" localSheetId="6" hidden="1">{#N/A,#N/A,FALSE,"Plan1";#N/A,#N/A,FALSE,"Plan2"}</definedName>
    <definedName name="dffbty" localSheetId="5">{#N/A,#N/A,FALSE,"Plan1";#N/A,#N/A,FALSE,"Plan2"}</definedName>
    <definedName name="dffbty" localSheetId="4" hidden="1">{#N/A,#N/A,FALSE,"Plan1";#N/A,#N/A,FALSE,"Plan2"}</definedName>
    <definedName name="dffbty">{#N/A,#N/A,FALSE,"Plan1";#N/A,#N/A,FALSE,"Plan2"}</definedName>
    <definedName name="dffg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 localSheetId="0" hidden="1">{#N/A,#N/A,FALSE,"Plan1";#N/A,#N/A,FALSE,"Plan2"}</definedName>
    <definedName name="dffhg" localSheetId="6" hidden="1">{#N/A,#N/A,FALSE,"Plan1";#N/A,#N/A,FALSE,"Plan2"}</definedName>
    <definedName name="dffhg" localSheetId="5">{#N/A,#N/A,FALSE,"Plan1";#N/A,#N/A,FALSE,"Plan2"}</definedName>
    <definedName name="dffhg" localSheetId="4" hidden="1">{#N/A,#N/A,FALSE,"Plan1";#N/A,#N/A,FALSE,"Plan2"}</definedName>
    <definedName name="dffhg">{#N/A,#N/A,FALSE,"Plan1";#N/A,#N/A,FALSE,"Plan2"}</definedName>
    <definedName name="dfg" localSheetId="0" hidden="1">{#N/A,#N/A,FALSE,"Plan1";#N/A,#N/A,FALSE,"Plan2"}</definedName>
    <definedName name="dfg" localSheetId="6" hidden="1">{#N/A,#N/A,FALSE,"Plan1";#N/A,#N/A,FALSE,"Plan2"}</definedName>
    <definedName name="dfg" localSheetId="5">{#N/A,#N/A,FALSE,"Plan1";#N/A,#N/A,FALSE,"Plan2"}</definedName>
    <definedName name="dfg" localSheetId="4" hidden="1">{#N/A,#N/A,FALSE,"Plan1";#N/A,#N/A,FALSE,"Plan2"}</definedName>
    <definedName name="dfg">{#N/A,#N/A,FALSE,"Plan1";#N/A,#N/A,FALSE,"Plan2"}</definedName>
    <definedName name="dfgdf" localSheetId="0" hidden="1">{#N/A,#N/A,FALSE,"Plan1";#N/A,#N/A,FALSE,"Plan2"}</definedName>
    <definedName name="dfgdf" localSheetId="6" hidden="1">{#N/A,#N/A,FALSE,"Plan1";#N/A,#N/A,FALSE,"Plan2"}</definedName>
    <definedName name="dfgdf" localSheetId="5">{#N/A,#N/A,FALSE,"Plan1";#N/A,#N/A,FALSE,"Plan2"}</definedName>
    <definedName name="dfgdf" localSheetId="4" hidden="1">{#N/A,#N/A,FALSE,"Plan1";#N/A,#N/A,FALSE,"Plan2"}</definedName>
    <definedName name="dfgdf">{#N/A,#N/A,FALSE,"Plan1";#N/A,#N/A,FALSE,"Plan2"}</definedName>
    <definedName name="dfgdytygr" localSheetId="0" hidden="1">{#N/A,#N/A,FALSE,"Plan1";#N/A,#N/A,FALSE,"Plan2"}</definedName>
    <definedName name="dfgdytygr" localSheetId="6" hidden="1">{#N/A,#N/A,FALSE,"Plan1";#N/A,#N/A,FALSE,"Plan2"}</definedName>
    <definedName name="dfgdytygr" localSheetId="5">{#N/A,#N/A,FALSE,"Plan1";#N/A,#N/A,FALSE,"Plan2"}</definedName>
    <definedName name="dfgdytygr" localSheetId="4" hidden="1">{#N/A,#N/A,FALSE,"Plan1";#N/A,#N/A,FALSE,"Plan2"}</definedName>
    <definedName name="dfgdytygr">{#N/A,#N/A,FALSE,"Plan1";#N/A,#N/A,FALSE,"Plan2"}</definedName>
    <definedName name="dfgftrrdt5" localSheetId="0" hidden="1">{#N/A,#N/A,FALSE,"Plan1";#N/A,#N/A,FALSE,"Plan2"}</definedName>
    <definedName name="dfgftrrdt5" localSheetId="6" hidden="1">{#N/A,#N/A,FALSE,"Plan1";#N/A,#N/A,FALSE,"Plan2"}</definedName>
    <definedName name="dfgftrrdt5" localSheetId="5">{#N/A,#N/A,FALSE,"Plan1";#N/A,#N/A,FALSE,"Plan2"}</definedName>
    <definedName name="dfgftrrdt5" localSheetId="4" hidden="1">{#N/A,#N/A,FALSE,"Plan1";#N/A,#N/A,FALSE,"Plan2"}</definedName>
    <definedName name="dfgftrrdt5">{#N/A,#N/A,FALSE,"Plan1";#N/A,#N/A,FALSE,"Plan2"}</definedName>
    <definedName name="dfgh" localSheetId="5">#REF!</definedName>
    <definedName name="dfgh">#REF!</definedName>
    <definedName name="dfghjfhsg" localSheetId="0" hidden="1">{#N/A,#N/A,FALSE,"Plan1";#N/A,#N/A,FALSE,"Plan2"}</definedName>
    <definedName name="dfghjfhsg" localSheetId="6" hidden="1">{#N/A,#N/A,FALSE,"Plan1";#N/A,#N/A,FALSE,"Plan2"}</definedName>
    <definedName name="dfghjfhsg" localSheetId="5">{#N/A,#N/A,FALSE,"Plan1";#N/A,#N/A,FALSE,"Plan2"}</definedName>
    <definedName name="dfghjfhsg" localSheetId="4" hidden="1">{#N/A,#N/A,FALSE,"Plan1";#N/A,#N/A,FALSE,"Plan2"}</definedName>
    <definedName name="dfghjfhsg">{#N/A,#N/A,FALSE,"Plan1";#N/A,#N/A,FALSE,"Plan2"}</definedName>
    <definedName name="dfgj" localSheetId="0" hidden="1">{#N/A,#N/A,FALSE,"Plan1";#N/A,#N/A,FALSE,"Plan2"}</definedName>
    <definedName name="dfgj" localSheetId="6" hidden="1">{#N/A,#N/A,FALSE,"Plan1";#N/A,#N/A,FALSE,"Plan2"}</definedName>
    <definedName name="dfgj" localSheetId="5">{#N/A,#N/A,FALSE,"Plan1";#N/A,#N/A,FALSE,"Plan2"}</definedName>
    <definedName name="dfgj" localSheetId="4" hidden="1">{#N/A,#N/A,FALSE,"Plan1";#N/A,#N/A,FALSE,"Plan2"}</definedName>
    <definedName name="dfgj">{#N/A,#N/A,FALSE,"Plan1";#N/A,#N/A,FALSE,"Plan2"}</definedName>
    <definedName name="dfgjfttyd" localSheetId="0" hidden="1">{#N/A,#N/A,FALSE,"Plan1";#N/A,#N/A,FALSE,"Plan2"}</definedName>
    <definedName name="dfgjfttyd" localSheetId="6" hidden="1">{#N/A,#N/A,FALSE,"Plan1";#N/A,#N/A,FALSE,"Plan2"}</definedName>
    <definedName name="dfgjfttyd" localSheetId="5">{#N/A,#N/A,FALSE,"Plan1";#N/A,#N/A,FALSE,"Plan2"}</definedName>
    <definedName name="dfgjfttyd" localSheetId="4" hidden="1">{#N/A,#N/A,FALSE,"Plan1";#N/A,#N/A,FALSE,"Plan2"}</definedName>
    <definedName name="dfgjfttyd">{#N/A,#N/A,FALSE,"Plan1";#N/A,#N/A,FALSE,"Plan2"}</definedName>
    <definedName name="dfgjjtdrtg" localSheetId="0" hidden="1">{#N/A,#N/A,FALSE,"Plan1";#N/A,#N/A,FALSE,"Plan2"}</definedName>
    <definedName name="dfgjjtdrtg" localSheetId="6" hidden="1">{#N/A,#N/A,FALSE,"Plan1";#N/A,#N/A,FALSE,"Plan2"}</definedName>
    <definedName name="dfgjjtdrtg" localSheetId="5">{#N/A,#N/A,FALSE,"Plan1";#N/A,#N/A,FALSE,"Plan2"}</definedName>
    <definedName name="dfgjjtdrtg" localSheetId="4" hidden="1">{#N/A,#N/A,FALSE,"Plan1";#N/A,#N/A,FALSE,"Plan2"}</definedName>
    <definedName name="dfgjjtdrtg">{#N/A,#N/A,FALSE,"Plan1";#N/A,#N/A,FALSE,"Plan2"}</definedName>
    <definedName name="dfgt" localSheetId="0" hidden="1">{#N/A,#N/A,FALSE,"Plan1";#N/A,#N/A,FALSE,"Plan2"}</definedName>
    <definedName name="dfgt" localSheetId="6" hidden="1">{#N/A,#N/A,FALSE,"Plan1";#N/A,#N/A,FALSE,"Plan2"}</definedName>
    <definedName name="dfgt" localSheetId="5">{#N/A,#N/A,FALSE,"Plan1";#N/A,#N/A,FALSE,"Plan2"}</definedName>
    <definedName name="dfgt" localSheetId="4" hidden="1">{#N/A,#N/A,FALSE,"Plan1";#N/A,#N/A,FALSE,"Plan2"}</definedName>
    <definedName name="dfgt">{#N/A,#N/A,FALSE,"Plan1";#N/A,#N/A,FALSE,"Plan2"}</definedName>
    <definedName name="dfgtrkjhk" localSheetId="0" hidden="1">{#N/A,#N/A,FALSE,"Plan1";#N/A,#N/A,FALSE,"Plan2"}</definedName>
    <definedName name="dfgtrkjhk" localSheetId="6" hidden="1">{#N/A,#N/A,FALSE,"Plan1";#N/A,#N/A,FALSE,"Plan2"}</definedName>
    <definedName name="dfgtrkjhk" localSheetId="5">{#N/A,#N/A,FALSE,"Plan1";#N/A,#N/A,FALSE,"Plan2"}</definedName>
    <definedName name="dfgtrkjhk" localSheetId="4" hidden="1">{#N/A,#N/A,FALSE,"Plan1";#N/A,#N/A,FALSE,"Plan2"}</definedName>
    <definedName name="dfgtrkjhk">{#N/A,#N/A,FALSE,"Plan1";#N/A,#N/A,FALSE,"Plan2"}</definedName>
    <definedName name="dfgty" localSheetId="0" hidden="1">{#N/A,#N/A,FALSE,"Plan1";#N/A,#N/A,FALSE,"Plan2"}</definedName>
    <definedName name="dfgty" localSheetId="6" hidden="1">{#N/A,#N/A,FALSE,"Plan1";#N/A,#N/A,FALSE,"Plan2"}</definedName>
    <definedName name="dfgty" localSheetId="5">{#N/A,#N/A,FALSE,"Plan1";#N/A,#N/A,FALSE,"Plan2"}</definedName>
    <definedName name="dfgty" localSheetId="4" hidden="1">{#N/A,#N/A,FALSE,"Plan1";#N/A,#N/A,FALSE,"Plan2"}</definedName>
    <definedName name="dfgty">{#N/A,#N/A,FALSE,"Plan1";#N/A,#N/A,FALSE,"Plan2"}</definedName>
    <definedName name="dfhdgfdgf" localSheetId="0" hidden="1">{#N/A,#N/A,FALSE,"Plan1";#N/A,#N/A,FALSE,"Plan2"}</definedName>
    <definedName name="dfhdgfdgf" localSheetId="6" hidden="1">{#N/A,#N/A,FALSE,"Plan1";#N/A,#N/A,FALSE,"Plan2"}</definedName>
    <definedName name="dfhdgfdgf" localSheetId="5">{#N/A,#N/A,FALSE,"Plan1";#N/A,#N/A,FALSE,"Plan2"}</definedName>
    <definedName name="dfhdgfdgf" localSheetId="4" hidden="1">{#N/A,#N/A,FALSE,"Plan1";#N/A,#N/A,FALSE,"Plan2"}</definedName>
    <definedName name="dfhdgfdgf">{#N/A,#N/A,FALSE,"Plan1";#N/A,#N/A,FALSE,"Plan2"}</definedName>
    <definedName name="DFHDJGJFHJGF" localSheetId="0" hidden="1">{#N/A,#N/A,FALSE,"Plan1";#N/A,#N/A,FALSE,"Plan2"}</definedName>
    <definedName name="DFHDJGJFHJGF" localSheetId="6" hidden="1">{#N/A,#N/A,FALSE,"Plan1";#N/A,#N/A,FALSE,"Plan2"}</definedName>
    <definedName name="DFHDJGJFHJGF" localSheetId="5">{#N/A,#N/A,FALSE,"Plan1";#N/A,#N/A,FALSE,"Plan2"}</definedName>
    <definedName name="DFHDJGJFHJGF" localSheetId="4" hidden="1">{#N/A,#N/A,FALSE,"Plan1";#N/A,#N/A,FALSE,"Plan2"}</definedName>
    <definedName name="DFHDJGJFHJGF">{#N/A,#N/A,FALSE,"Plan1";#N/A,#N/A,FALSE,"Plan2"}</definedName>
    <definedName name="dfhdyg" localSheetId="0" hidden="1">{#N/A,#N/A,FALSE,"Plan1";#N/A,#N/A,FALSE,"Plan2"}</definedName>
    <definedName name="dfhdyg" localSheetId="6" hidden="1">{#N/A,#N/A,FALSE,"Plan1";#N/A,#N/A,FALSE,"Plan2"}</definedName>
    <definedName name="dfhdyg" localSheetId="5">{#N/A,#N/A,FALSE,"Plan1";#N/A,#N/A,FALSE,"Plan2"}</definedName>
    <definedName name="dfhdyg" localSheetId="4" hidden="1">{#N/A,#N/A,FALSE,"Plan1";#N/A,#N/A,FALSE,"Plan2"}</definedName>
    <definedName name="dfhdyg">{#N/A,#N/A,FALSE,"Plan1";#N/A,#N/A,FALSE,"Plan2"}</definedName>
    <definedName name="DFHGDHUR" localSheetId="0" hidden="1">{#N/A,#N/A,FALSE,"Plan1";#N/A,#N/A,FALSE,"Plan2"}</definedName>
    <definedName name="DFHGDHUR" localSheetId="6" hidden="1">{#N/A,#N/A,FALSE,"Plan1";#N/A,#N/A,FALSE,"Plan2"}</definedName>
    <definedName name="DFHGDHUR" localSheetId="5">{#N/A,#N/A,FALSE,"Plan1";#N/A,#N/A,FALSE,"Plan2"}</definedName>
    <definedName name="DFHGDHUR" localSheetId="4" hidden="1">{#N/A,#N/A,FALSE,"Plan1";#N/A,#N/A,FALSE,"Plan2"}</definedName>
    <definedName name="DFHGDHUR">{#N/A,#N/A,FALSE,"Plan1";#N/A,#N/A,FALSE,"Plan2"}</definedName>
    <definedName name="dfhgjfgdhfjdrf" localSheetId="0" hidden="1">{#N/A,#N/A,FALSE,"Plan1";#N/A,#N/A,FALSE,"Plan2"}</definedName>
    <definedName name="dfhgjfgdhfjdrf" localSheetId="6" hidden="1">{#N/A,#N/A,FALSE,"Plan1";#N/A,#N/A,FALSE,"Plan2"}</definedName>
    <definedName name="dfhgjfgdhfjdrf" localSheetId="5">{#N/A,#N/A,FALSE,"Plan1";#N/A,#N/A,FALSE,"Plan2"}</definedName>
    <definedName name="dfhgjfgdhfjdrf" localSheetId="4" hidden="1">{#N/A,#N/A,FALSE,"Plan1";#N/A,#N/A,FALSE,"Plan2"}</definedName>
    <definedName name="dfhgjfgdhfjdrf">{#N/A,#N/A,FALSE,"Plan1";#N/A,#N/A,FALSE,"Plan2"}</definedName>
    <definedName name="dfhgkhfut" localSheetId="0" hidden="1">{#N/A,#N/A,FALSE,"Plan1";#N/A,#N/A,FALSE,"Plan2"}</definedName>
    <definedName name="dfhgkhfut" localSheetId="6" hidden="1">{#N/A,#N/A,FALSE,"Plan1";#N/A,#N/A,FALSE,"Plan2"}</definedName>
    <definedName name="dfhgkhfut" localSheetId="5">{#N/A,#N/A,FALSE,"Plan1";#N/A,#N/A,FALSE,"Plan2"}</definedName>
    <definedName name="dfhgkhfut" localSheetId="4" hidden="1">{#N/A,#N/A,FALSE,"Plan1";#N/A,#N/A,FALSE,"Plan2"}</definedName>
    <definedName name="dfhgkhfut">{#N/A,#N/A,FALSE,"Plan1";#N/A,#N/A,FALSE,"Plan2"}</definedName>
    <definedName name="dfhgkjdhkjghjd" localSheetId="0" hidden="1">#REF!</definedName>
    <definedName name="dfhgkjdhkjghjd" localSheetId="5">#REF!</definedName>
    <definedName name="dfhgkjdhkjghjd">#REF!</definedName>
    <definedName name="dfhguitrhfg" localSheetId="0" hidden="1">{#N/A,#N/A,FALSE,"Plan1";#N/A,#N/A,FALSE,"Plan2"}</definedName>
    <definedName name="dfhguitrhfg" localSheetId="6" hidden="1">{#N/A,#N/A,FALSE,"Plan1";#N/A,#N/A,FALSE,"Plan2"}</definedName>
    <definedName name="dfhguitrhfg" localSheetId="5">{#N/A,#N/A,FALSE,"Plan1";#N/A,#N/A,FALSE,"Plan2"}</definedName>
    <definedName name="dfhguitrhfg" localSheetId="4" hidden="1">{#N/A,#N/A,FALSE,"Plan1";#N/A,#N/A,FALSE,"Plan2"}</definedName>
    <definedName name="dfhguitrhfg">{#N/A,#N/A,FALSE,"Plan1";#N/A,#N/A,FALSE,"Plan2"}</definedName>
    <definedName name="DFHKHDGKJHDKS" localSheetId="0" hidden="1">{#N/A,#N/A,FALSE,"Plan1";#N/A,#N/A,FALSE,"Plan2"}</definedName>
    <definedName name="DFHKHDGKJHDKS" localSheetId="6" hidden="1">{#N/A,#N/A,FALSE,"Plan1";#N/A,#N/A,FALSE,"Plan2"}</definedName>
    <definedName name="DFHKHDGKJHDKS" localSheetId="5">{#N/A,#N/A,FALSE,"Plan1";#N/A,#N/A,FALSE,"Plan2"}</definedName>
    <definedName name="DFHKHDGKJHDKS" localSheetId="4" hidden="1">{#N/A,#N/A,FALSE,"Plan1";#N/A,#N/A,FALSE,"Plan2"}</definedName>
    <definedName name="DFHKHDGKJHDKS">{#N/A,#N/A,FALSE,"Plan1";#N/A,#N/A,FALSE,"Plan2"}</definedName>
    <definedName name="dfijvnqienvvnjv" localSheetId="5">#REF!</definedName>
    <definedName name="dfijvnqienvvnjv">#REF!</definedName>
    <definedName name="dfjgjfhykj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 localSheetId="0" hidden="1">{#N/A,#N/A,FALSE,"Plan1";#N/A,#N/A,FALSE,"Plan2"}</definedName>
    <definedName name="dfjkgtdftr" localSheetId="6" hidden="1">{#N/A,#N/A,FALSE,"Plan1";#N/A,#N/A,FALSE,"Plan2"}</definedName>
    <definedName name="dfjkgtdftr" localSheetId="5">{#N/A,#N/A,FALSE,"Plan1";#N/A,#N/A,FALSE,"Plan2"}</definedName>
    <definedName name="dfjkgtdftr" localSheetId="4" hidden="1">{#N/A,#N/A,FALSE,"Plan1";#N/A,#N/A,FALSE,"Plan2"}</definedName>
    <definedName name="dfjkgtdftr">{#N/A,#N/A,FALSE,"Plan1";#N/A,#N/A,FALSE,"Plan2"}</definedName>
    <definedName name="dfkhgf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 localSheetId="0" hidden="1">{#N/A,#N/A,FALSE,"Plan1";#N/A,#N/A,FALSE,"Plan2"}</definedName>
    <definedName name="dfknfhkdrj" localSheetId="6" hidden="1">{#N/A,#N/A,FALSE,"Plan1";#N/A,#N/A,FALSE,"Plan2"}</definedName>
    <definedName name="dfknfhkdrj" localSheetId="5">{#N/A,#N/A,FALSE,"Plan1";#N/A,#N/A,FALSE,"Plan2"}</definedName>
    <definedName name="dfknfhkdrj" localSheetId="4" hidden="1">{#N/A,#N/A,FALSE,"Plan1";#N/A,#N/A,FALSE,"Plan2"}</definedName>
    <definedName name="dfknfhkdrj">{#N/A,#N/A,FALSE,"Plan1";#N/A,#N/A,FALSE,"Plan2"}</definedName>
    <definedName name="dfnert" localSheetId="0" hidden="1">{#N/A,#N/A,FALSE,"Plan1";#N/A,#N/A,FALSE,"Plan2"}</definedName>
    <definedName name="dfnert" localSheetId="6" hidden="1">{#N/A,#N/A,FALSE,"Plan1";#N/A,#N/A,FALSE,"Plan2"}</definedName>
    <definedName name="dfnert" localSheetId="5">{#N/A,#N/A,FALSE,"Plan1";#N/A,#N/A,FALSE,"Plan2"}</definedName>
    <definedName name="dfnert" localSheetId="4" hidden="1">{#N/A,#N/A,FALSE,"Plan1";#N/A,#N/A,FALSE,"Plan2"}</definedName>
    <definedName name="dfnert">{#N/A,#N/A,FALSE,"Plan1";#N/A,#N/A,FALSE,"Plan2"}</definedName>
    <definedName name="dfrt" localSheetId="0" hidden="1">{#N/A,#N/A,FALSE,"Plan1";#N/A,#N/A,FALSE,"Plan2"}</definedName>
    <definedName name="dfrt" localSheetId="6" hidden="1">{#N/A,#N/A,FALSE,"Plan1";#N/A,#N/A,FALSE,"Plan2"}</definedName>
    <definedName name="dfrt" localSheetId="5">{#N/A,#N/A,FALSE,"Plan1";#N/A,#N/A,FALSE,"Plan2"}</definedName>
    <definedName name="dfrt" localSheetId="4" hidden="1">{#N/A,#N/A,FALSE,"Plan1";#N/A,#N/A,FALSE,"Plan2"}</definedName>
    <definedName name="dfrt">{#N/A,#N/A,FALSE,"Plan1";#N/A,#N/A,FALSE,"Plan2"}</definedName>
    <definedName name="dfsdr5tt" localSheetId="0" hidden="1">{#N/A,#N/A,FALSE,"Plan1";#N/A,#N/A,FALSE,"Plan2"}</definedName>
    <definedName name="dfsdr5tt" localSheetId="6" hidden="1">{#N/A,#N/A,FALSE,"Plan1";#N/A,#N/A,FALSE,"Plan2"}</definedName>
    <definedName name="dfsdr5tt" localSheetId="5">{#N/A,#N/A,FALSE,"Plan1";#N/A,#N/A,FALSE,"Plan2"}</definedName>
    <definedName name="dfsdr5tt" localSheetId="4" hidden="1">{#N/A,#N/A,FALSE,"Plan1";#N/A,#N/A,FALSE,"Plan2"}</definedName>
    <definedName name="dfsdr5tt">{#N/A,#N/A,FALSE,"Plan1";#N/A,#N/A,FALSE,"Plan2"}</definedName>
    <definedName name="dfsds" localSheetId="0" hidden="1">#REF!</definedName>
    <definedName name="dfsds" localSheetId="5">#REF!</definedName>
    <definedName name="dfsds">#REF!</definedName>
    <definedName name="dfsd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 localSheetId="0" hidden="1">{#N/A,#N/A,FALSE,"Plan1";#N/A,#N/A,FALSE,"Plan2"}</definedName>
    <definedName name="dfsdtr" localSheetId="6" hidden="1">{#N/A,#N/A,FALSE,"Plan1";#N/A,#N/A,FALSE,"Plan2"}</definedName>
    <definedName name="dfsdtr" localSheetId="5">{#N/A,#N/A,FALSE,"Plan1";#N/A,#N/A,FALSE,"Plan2"}</definedName>
    <definedName name="dfsdtr" localSheetId="4" hidden="1">{#N/A,#N/A,FALSE,"Plan1";#N/A,#N/A,FALSE,"Plan2"}</definedName>
    <definedName name="dfsdtr">{#N/A,#N/A,FALSE,"Plan1";#N/A,#N/A,FALSE,"Plan2"}</definedName>
    <definedName name="dfsf" localSheetId="0" hidden="1">{#N/A,#N/A,FALSE,"Plan1";#N/A,#N/A,FALSE,"Plan2"}</definedName>
    <definedName name="dfsf" localSheetId="6" hidden="1">{#N/A,#N/A,FALSE,"Plan1";#N/A,#N/A,FALSE,"Plan2"}</definedName>
    <definedName name="dfsf" localSheetId="5">{#N/A,#N/A,FALSE,"Plan1";#N/A,#N/A,FALSE,"Plan2"}</definedName>
    <definedName name="dfsf" localSheetId="4" hidden="1">{#N/A,#N/A,FALSE,"Plan1";#N/A,#N/A,FALSE,"Plan2"}</definedName>
    <definedName name="dfsf">{#N/A,#N/A,FALSE,"Plan1";#N/A,#N/A,FALSE,"Plan2"}</definedName>
    <definedName name="DFT" localSheetId="0" hidden="1">{#N/A,#N/A,FALSE,"Plan1";#N/A,#N/A,FALSE,"Plan2"}</definedName>
    <definedName name="DFT" localSheetId="6" hidden="1">{#N/A,#N/A,FALSE,"Plan1";#N/A,#N/A,FALSE,"Plan2"}</definedName>
    <definedName name="DFT" localSheetId="5">{#N/A,#N/A,FALSE,"Plan1";#N/A,#N/A,FALSE,"Plan2"}</definedName>
    <definedName name="DFT" localSheetId="4" hidden="1">{#N/A,#N/A,FALSE,"Plan1";#N/A,#N/A,FALSE,"Plan2"}</definedName>
    <definedName name="DFT">{#N/A,#N/A,FALSE,"Plan1";#N/A,#N/A,FALSE,"Plan2"}</definedName>
    <definedName name="DFTRTTY" localSheetId="0" hidden="1">{#N/A,#N/A,FALSE,"Plan1";#N/A,#N/A,FALSE,"Plan2"}</definedName>
    <definedName name="DFTRTTY" localSheetId="6" hidden="1">{#N/A,#N/A,FALSE,"Plan1";#N/A,#N/A,FALSE,"Plan2"}</definedName>
    <definedName name="DFTRTTY" localSheetId="5">{#N/A,#N/A,FALSE,"Plan1";#N/A,#N/A,FALSE,"Plan2"}</definedName>
    <definedName name="DFTRTTY" localSheetId="4" hidden="1">{#N/A,#N/A,FALSE,"Plan1";#N/A,#N/A,FALSE,"Plan2"}</definedName>
    <definedName name="DFTRTTY">{#N/A,#N/A,FALSE,"Plan1";#N/A,#N/A,FALSE,"Plan2"}</definedName>
    <definedName name="dfurghifdjyhits" localSheetId="0" hidden="1">{#N/A,#N/A,FALSE,"Plan1";#N/A,#N/A,FALSE,"Plan2"}</definedName>
    <definedName name="dfurghifdjyhits" localSheetId="6" hidden="1">{#N/A,#N/A,FALSE,"Plan1";#N/A,#N/A,FALSE,"Plan2"}</definedName>
    <definedName name="dfurghifdjyhits" localSheetId="5">{#N/A,#N/A,FALSE,"Plan1";#N/A,#N/A,FALSE,"Plan2"}</definedName>
    <definedName name="dfurghifdjyhits" localSheetId="4" hidden="1">{#N/A,#N/A,FALSE,"Plan1";#N/A,#N/A,FALSE,"Plan2"}</definedName>
    <definedName name="dfurghifdjyhits">{#N/A,#N/A,FALSE,"Plan1";#N/A,#N/A,FALSE,"Plan2"}</definedName>
    <definedName name="dfxgdrged" localSheetId="0" hidden="1">{#N/A,#N/A,FALSE,"Plan1";#N/A,#N/A,FALSE,"Plan2"}</definedName>
    <definedName name="dfxgdrged" localSheetId="6" hidden="1">{#N/A,#N/A,FALSE,"Plan1";#N/A,#N/A,FALSE,"Plan2"}</definedName>
    <definedName name="dfxgdrged" localSheetId="5">{#N/A,#N/A,FALSE,"Plan1";#N/A,#N/A,FALSE,"Plan2"}</definedName>
    <definedName name="dfxgdrged" localSheetId="4" hidden="1">{#N/A,#N/A,FALSE,"Plan1";#N/A,#N/A,FALSE,"Plan2"}</definedName>
    <definedName name="dfxgdrged">{#N/A,#N/A,FALSE,"Plan1";#N/A,#N/A,FALSE,"Plan2"}</definedName>
    <definedName name="dgfrtyt" localSheetId="0" hidden="1">{#N/A,#N/A,FALSE,"Plan1";#N/A,#N/A,FALSE,"Plan2"}</definedName>
    <definedName name="dgfrtyt" localSheetId="6" hidden="1">{#N/A,#N/A,FALSE,"Plan1";#N/A,#N/A,FALSE,"Plan2"}</definedName>
    <definedName name="dgfrtyt" localSheetId="5">{#N/A,#N/A,FALSE,"Plan1";#N/A,#N/A,FALSE,"Plan2"}</definedName>
    <definedName name="dgfrtyt" localSheetId="4" hidden="1">{#N/A,#N/A,FALSE,"Plan1";#N/A,#N/A,FALSE,"Plan2"}</definedName>
    <definedName name="dgfrtyt">{#N/A,#N/A,FALSE,"Plan1";#N/A,#N/A,FALSE,"Plan2"}</definedName>
    <definedName name="dggfdg" localSheetId="0" hidden="1">{#N/A,#N/A,FALSE,"Plan1";#N/A,#N/A,FALSE,"Plan2"}</definedName>
    <definedName name="dggfdg" localSheetId="6" hidden="1">{#N/A,#N/A,FALSE,"Plan1";#N/A,#N/A,FALSE,"Plan2"}</definedName>
    <definedName name="dggfdg" localSheetId="5">{#N/A,#N/A,FALSE,"Plan1";#N/A,#N/A,FALSE,"Plan2"}</definedName>
    <definedName name="dggfdg" localSheetId="4" hidden="1">{#N/A,#N/A,FALSE,"Plan1";#N/A,#N/A,FALSE,"Plan2"}</definedName>
    <definedName name="dggfdg">{#N/A,#N/A,FALSE,"Plan1";#N/A,#N/A,FALSE,"Plan2"}</definedName>
    <definedName name="dgldfhgkljslh" localSheetId="0" hidden="1">{#N/A,#N/A,FALSE,"Plan1";#N/A,#N/A,FALSE,"Plan2"}</definedName>
    <definedName name="dgldfhgkljslh" localSheetId="6" hidden="1">{#N/A,#N/A,FALSE,"Plan1";#N/A,#N/A,FALSE,"Plan2"}</definedName>
    <definedName name="dgldfhgkljslh" localSheetId="5">{#N/A,#N/A,FALSE,"Plan1";#N/A,#N/A,FALSE,"Plan2"}</definedName>
    <definedName name="dgldfhgkljslh" localSheetId="4" hidden="1">{#N/A,#N/A,FALSE,"Plan1";#N/A,#N/A,FALSE,"Plan2"}</definedName>
    <definedName name="dgldfhgkljslh">{#N/A,#N/A,FALSE,"Plan1";#N/A,#N/A,FALSE,"Plan2"}</definedName>
    <definedName name="dhfgdhrehrwe" localSheetId="0" hidden="1">{#N/A,#N/A,FALSE,"Plan1";#N/A,#N/A,FALSE,"Plan2"}</definedName>
    <definedName name="dhfgdhrehrwe" localSheetId="6" hidden="1">{#N/A,#N/A,FALSE,"Plan1";#N/A,#N/A,FALSE,"Plan2"}</definedName>
    <definedName name="dhfgdhrehrwe" localSheetId="5">{#N/A,#N/A,FALSE,"Plan1";#N/A,#N/A,FALSE,"Plan2"}</definedName>
    <definedName name="dhfgdhrehrwe" localSheetId="4" hidden="1">{#N/A,#N/A,FALSE,"Plan1";#N/A,#N/A,FALSE,"Plan2"}</definedName>
    <definedName name="dhfgdhrehrwe">{#N/A,#N/A,FALSE,"Plan1";#N/A,#N/A,FALSE,"Plan2"}</definedName>
    <definedName name="dhgfdgrfgdfgd" localSheetId="0" hidden="1">{#N/A,#N/A,FALSE,"Plan1";#N/A,#N/A,FALSE,"Plan2"}</definedName>
    <definedName name="dhgfdgrfgdfgd" localSheetId="6" hidden="1">{#N/A,#N/A,FALSE,"Plan1";#N/A,#N/A,FALSE,"Plan2"}</definedName>
    <definedName name="dhgfdgrfgdfgd" localSheetId="5">{#N/A,#N/A,FALSE,"Plan1";#N/A,#N/A,FALSE,"Plan2"}</definedName>
    <definedName name="dhgfdgrfgdfgd" localSheetId="4" hidden="1">{#N/A,#N/A,FALSE,"Plan1";#N/A,#N/A,FALSE,"Plan2"}</definedName>
    <definedName name="dhgfdgrfgdfgd">{#N/A,#N/A,FALSE,"Plan1";#N/A,#N/A,FALSE,"Plan2"}</definedName>
    <definedName name="dhkjfhdhfjdh" localSheetId="0" hidden="1">{#N/A,#N/A,FALSE,"Plan1";#N/A,#N/A,FALSE,"Plan2"}</definedName>
    <definedName name="dhkjfhdhfjdh" localSheetId="6" hidden="1">{#N/A,#N/A,FALSE,"Plan1";#N/A,#N/A,FALSE,"Plan2"}</definedName>
    <definedName name="dhkjfhdhfjdh" localSheetId="5">{#N/A,#N/A,FALSE,"Plan1";#N/A,#N/A,FALSE,"Plan2"}</definedName>
    <definedName name="dhkjfhdhfjdh" localSheetId="4" hidden="1">{#N/A,#N/A,FALSE,"Plan1";#N/A,#N/A,FALSE,"Plan2"}</definedName>
    <definedName name="dhkjfhdhfjdh">{#N/A,#N/A,FALSE,"Plan1";#N/A,#N/A,FALSE,"Plan2"}</definedName>
    <definedName name="DHTJRT" localSheetId="0" hidden="1">{#N/A,#N/A,FALSE,"Plan1";#N/A,#N/A,FALSE,"Plan2"}</definedName>
    <definedName name="DHTJRT" localSheetId="6" hidden="1">{#N/A,#N/A,FALSE,"Plan1";#N/A,#N/A,FALSE,"Plan2"}</definedName>
    <definedName name="DHTJRT" localSheetId="5">{#N/A,#N/A,FALSE,"Plan1";#N/A,#N/A,FALSE,"Plan2"}</definedName>
    <definedName name="DHTJRT" localSheetId="4" hidden="1">{#N/A,#N/A,FALSE,"Plan1";#N/A,#N/A,FALSE,"Plan2"}</definedName>
    <definedName name="DHTJRT">{#N/A,#N/A,FALSE,"Plan1";#N/A,#N/A,FALSE,"Plan2"}</definedName>
    <definedName name="DI" localSheetId="5">#REF!</definedName>
    <definedName name="DI">#REF!</definedName>
    <definedName name="dia3estac" localSheetId="5">#REF!</definedName>
    <definedName name="dia3estac">#REF!</definedName>
    <definedName name="diaestaca" localSheetId="5">#REF!</definedName>
    <definedName name="diaestaca">#REF!</definedName>
    <definedName name="diambase" localSheetId="5">#REF!</definedName>
    <definedName name="diambase">#REF!</definedName>
    <definedName name="DIFQT" localSheetId="5">#REF!</definedName>
    <definedName name="DIFQT">#REF!</definedName>
    <definedName name="dijghdhks" localSheetId="0" hidden="1">{#N/A,#N/A,FALSE,"Plan1";#N/A,#N/A,FALSE,"Plan2"}</definedName>
    <definedName name="dijghdhks" localSheetId="6" hidden="1">{#N/A,#N/A,FALSE,"Plan1";#N/A,#N/A,FALSE,"Plan2"}</definedName>
    <definedName name="dijghdhks" localSheetId="5">{#N/A,#N/A,FALSE,"Plan1";#N/A,#N/A,FALSE,"Plan2"}</definedName>
    <definedName name="dijghdhks" localSheetId="4" hidden="1">{#N/A,#N/A,FALSE,"Plan1";#N/A,#N/A,FALSE,"Plan2"}</definedName>
    <definedName name="dijghdhks">{#N/A,#N/A,FALSE,"Plan1";#N/A,#N/A,FALSE,"Plan2"}</definedName>
    <definedName name="DIMENSÕES" localSheetId="5">#REF!</definedName>
    <definedName name="DIMENSÕES">#REF!</definedName>
    <definedName name="DIR_OPER" localSheetId="5">#REF!</definedName>
    <definedName name="DIR_OPER">#REF!</definedName>
    <definedName name="DIR_TECNICO" localSheetId="5">#REF!</definedName>
    <definedName name="DIR_TECNICO">#REF!</definedName>
    <definedName name="direto" localSheetId="0">#REF!</definedName>
    <definedName name="direto" localSheetId="5">#REF!</definedName>
    <definedName name="direto">#REF!</definedName>
    <definedName name="DIRETORIA" localSheetId="5">#REF!</definedName>
    <definedName name="DIRETORIA">#REF!</definedName>
    <definedName name="diretorias" localSheetId="5">#REF!</definedName>
    <definedName name="diretorias">#REF!</definedName>
    <definedName name="Discrim" localSheetId="5">#REF!</definedName>
    <definedName name="Discrim">#REF!</definedName>
    <definedName name="DISCRIMINAÇÃO" localSheetId="5">#REF!</definedName>
    <definedName name="DISCRIMINAÇÃO">#REF!</definedName>
    <definedName name="Discriminação_Controladoria" localSheetId="5">#REF!</definedName>
    <definedName name="Discriminação_Controladoria">#REF!</definedName>
    <definedName name="DistCidade" localSheetId="5">#REF!</definedName>
    <definedName name="DistCidade">#REF!</definedName>
    <definedName name="distratos" localSheetId="5">#REF!</definedName>
    <definedName name="distratos">#REF!</definedName>
    <definedName name="div" localSheetId="5">#REF!</definedName>
    <definedName name="div">#REF!</definedName>
    <definedName name="djasdrjas" localSheetId="0" hidden="1">{#N/A,#N/A,FALSE,"Plan1";#N/A,#N/A,FALSE,"Plan2"}</definedName>
    <definedName name="djasdrjas" localSheetId="6" hidden="1">{#N/A,#N/A,FALSE,"Plan1";#N/A,#N/A,FALSE,"Plan2"}</definedName>
    <definedName name="djasdrjas" localSheetId="5">{#N/A,#N/A,FALSE,"Plan1";#N/A,#N/A,FALSE,"Plan2"}</definedName>
    <definedName name="djasdrjas" localSheetId="4" hidden="1">{#N/A,#N/A,FALSE,"Plan1";#N/A,#N/A,FALSE,"Plan2"}</definedName>
    <definedName name="djasdrjas">{#N/A,#N/A,FALSE,"Plan1";#N/A,#N/A,FALSE,"Plan2"}</definedName>
    <definedName name="dj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 localSheetId="0" hidden="1">{#N/A,#N/A,FALSE,"Plan1";#N/A,#N/A,FALSE,"Plan2"}</definedName>
    <definedName name="djfkhjhfgrgdfh" localSheetId="6" hidden="1">{#N/A,#N/A,FALSE,"Plan1";#N/A,#N/A,FALSE,"Plan2"}</definedName>
    <definedName name="djfkhjhfgrgdfh" localSheetId="5">{#N/A,#N/A,FALSE,"Plan1";#N/A,#N/A,FALSE,"Plan2"}</definedName>
    <definedName name="djfkhjhfgrgdfh" localSheetId="4" hidden="1">{#N/A,#N/A,FALSE,"Plan1";#N/A,#N/A,FALSE,"Plan2"}</definedName>
    <definedName name="djfkhjhfgrgdfh">{#N/A,#N/A,FALSE,"Plan1";#N/A,#N/A,FALSE,"Plan2"}</definedName>
    <definedName name="djfkhsdkjhf" localSheetId="0" hidden="1">{#N/A,#N/A,FALSE,"Plan1";#N/A,#N/A,FALSE,"Plan2"}</definedName>
    <definedName name="djfkhsdkjhf" localSheetId="6" hidden="1">{#N/A,#N/A,FALSE,"Plan1";#N/A,#N/A,FALSE,"Plan2"}</definedName>
    <definedName name="djfkhsdkjhf" localSheetId="5">{#N/A,#N/A,FALSE,"Plan1";#N/A,#N/A,FALSE,"Plan2"}</definedName>
    <definedName name="djfkhsdkjhf" localSheetId="4" hidden="1">{#N/A,#N/A,FALSE,"Plan1";#N/A,#N/A,FALSE,"Plan2"}</definedName>
    <definedName name="djfkhsdkjhf">{#N/A,#N/A,FALSE,"Plan1";#N/A,#N/A,FALSE,"Plan2"}</definedName>
    <definedName name="djfldjsgljslkjtg" localSheetId="0" hidden="1">{#N/A,#N/A,FALSE,"Plan1";#N/A,#N/A,FALSE,"Plan2"}</definedName>
    <definedName name="djfldjsgljslkjtg" localSheetId="6" hidden="1">{#N/A,#N/A,FALSE,"Plan1";#N/A,#N/A,FALSE,"Plan2"}</definedName>
    <definedName name="djfldjsgljslkjtg" localSheetId="5">{#N/A,#N/A,FALSE,"Plan1";#N/A,#N/A,FALSE,"Plan2"}</definedName>
    <definedName name="djfldjsgljslkjtg" localSheetId="4" hidden="1">{#N/A,#N/A,FALSE,"Plan1";#N/A,#N/A,FALSE,"Plan2"}</definedName>
    <definedName name="djfldjsgljslkjtg">{#N/A,#N/A,FALSE,"Plan1";#N/A,#N/A,FALSE,"Plan2"}</definedName>
    <definedName name="djflkdjgdth" localSheetId="0" hidden="1">{#N/A,#N/A,FALSE,"Plan1";#N/A,#N/A,FALSE,"Plan2"}</definedName>
    <definedName name="djflkdjgdth" localSheetId="6" hidden="1">{#N/A,#N/A,FALSE,"Plan1";#N/A,#N/A,FALSE,"Plan2"}</definedName>
    <definedName name="djflkdjgdth" localSheetId="5">{#N/A,#N/A,FALSE,"Plan1";#N/A,#N/A,FALSE,"Plan2"}</definedName>
    <definedName name="djflkdjgdth" localSheetId="4" hidden="1">{#N/A,#N/A,FALSE,"Plan1";#N/A,#N/A,FALSE,"Plan2"}</definedName>
    <definedName name="djflkdjgdth">{#N/A,#N/A,FALSE,"Plan1";#N/A,#N/A,FALSE,"Plan2"}</definedName>
    <definedName name="DJFLKDJGKTJYJT" localSheetId="0" hidden="1">{#N/A,#N/A,FALSE,"Plan1";#N/A,#N/A,FALSE,"Plan2"}</definedName>
    <definedName name="DJFLKDJGKTJYJT" localSheetId="6" hidden="1">{#N/A,#N/A,FALSE,"Plan1";#N/A,#N/A,FALSE,"Plan2"}</definedName>
    <definedName name="DJFLKDJGKTJYJT" localSheetId="5">{#N/A,#N/A,FALSE,"Plan1";#N/A,#N/A,FALSE,"Plan2"}</definedName>
    <definedName name="DJFLKDJGKTJYJT" localSheetId="4" hidden="1">{#N/A,#N/A,FALSE,"Plan1";#N/A,#N/A,FALSE,"Plan2"}</definedName>
    <definedName name="DJFLKDJGKTJYJT">{#N/A,#N/A,FALSE,"Plan1";#N/A,#N/A,FALSE,"Plan2"}</definedName>
    <definedName name="djgkfjgtiyty" localSheetId="0" hidden="1">{#N/A,#N/A,FALSE,"Plan1";#N/A,#N/A,FALSE,"Plan2"}</definedName>
    <definedName name="djgkfjgtiyty" localSheetId="6" hidden="1">{#N/A,#N/A,FALSE,"Plan1";#N/A,#N/A,FALSE,"Plan2"}</definedName>
    <definedName name="djgkfjgtiyty" localSheetId="5">{#N/A,#N/A,FALSE,"Plan1";#N/A,#N/A,FALSE,"Plan2"}</definedName>
    <definedName name="djgkfjgtiyty" localSheetId="4" hidden="1">{#N/A,#N/A,FALSE,"Plan1";#N/A,#N/A,FALSE,"Plan2"}</definedName>
    <definedName name="djgkfjgtiyty">{#N/A,#N/A,FALSE,"Plan1";#N/A,#N/A,FALSE,"Plan2"}</definedName>
    <definedName name="djrkehrjfhng" localSheetId="0" hidden="1">{#N/A,#N/A,FALSE,"Plan1";#N/A,#N/A,FALSE,"Plan2"}</definedName>
    <definedName name="djrkehrjfhng" localSheetId="6" hidden="1">{#N/A,#N/A,FALSE,"Plan1";#N/A,#N/A,FALSE,"Plan2"}</definedName>
    <definedName name="djrkehrjfhng" localSheetId="5">{#N/A,#N/A,FALSE,"Plan1";#N/A,#N/A,FALSE,"Plan2"}</definedName>
    <definedName name="djrkehrjfhng" localSheetId="4" hidden="1">{#N/A,#N/A,FALSE,"Plan1";#N/A,#N/A,FALSE,"Plan2"}</definedName>
    <definedName name="djrkehrjfhng">{#N/A,#N/A,FALSE,"Plan1";#N/A,#N/A,FALSE,"Plan2"}</definedName>
    <definedName name="djswfr" localSheetId="0" hidden="1">#REF!</definedName>
    <definedName name="djswfr" localSheetId="5">#REF!</definedName>
    <definedName name="djswfr">#REF!</definedName>
    <definedName name="djtkjldfr" localSheetId="0" hidden="1">{#N/A,#N/A,FALSE,"Plan1";#N/A,#N/A,FALSE,"Plan2"}</definedName>
    <definedName name="djtkjldfr" localSheetId="6" hidden="1">{#N/A,#N/A,FALSE,"Plan1";#N/A,#N/A,FALSE,"Plan2"}</definedName>
    <definedName name="djtkjldfr" localSheetId="5">{#N/A,#N/A,FALSE,"Plan1";#N/A,#N/A,FALSE,"Plan2"}</definedName>
    <definedName name="djtkjldfr" localSheetId="4" hidden="1">{#N/A,#N/A,FALSE,"Plan1";#N/A,#N/A,FALSE,"Plan2"}</definedName>
    <definedName name="djtkjldfr">{#N/A,#N/A,FALSE,"Plan1";#N/A,#N/A,FALSE,"Plan2"}</definedName>
    <definedName name="DJXDLFGDFG" localSheetId="0" hidden="1">{#N/A,#N/A,FALSE,"Plan1";#N/A,#N/A,FALSE,"Plan2"}</definedName>
    <definedName name="DJXDLFGDFG" localSheetId="6" hidden="1">{#N/A,#N/A,FALSE,"Plan1";#N/A,#N/A,FALSE,"Plan2"}</definedName>
    <definedName name="DJXDLFGDFG" localSheetId="5">{#N/A,#N/A,FALSE,"Plan1";#N/A,#N/A,FALSE,"Plan2"}</definedName>
    <definedName name="DJXDLFGDFG" localSheetId="4" hidden="1">{#N/A,#N/A,FALSE,"Plan1";#N/A,#N/A,FALSE,"Plan2"}</definedName>
    <definedName name="DJXDLFGDFG">{#N/A,#N/A,FALSE,"Plan1";#N/A,#N/A,FALSE,"Plan2"}</definedName>
    <definedName name="dkdkdkdkd" localSheetId="0" hidden="1">{#N/A,#N/A,FALSE,"명세표"}</definedName>
    <definedName name="dkdkdkdkd" localSheetId="6" hidden="1">{#N/A,#N/A,FALSE,"명세표"}</definedName>
    <definedName name="dkdkdkdkd" localSheetId="5">{#N/A,#N/A,FALSE,"명세표"}</definedName>
    <definedName name="dkdkdkdkd" localSheetId="4" hidden="1">{#N/A,#N/A,FALSE,"명세표"}</definedName>
    <definedName name="dkdkdkdkd">{#N/A,#N/A,FALSE,"명세표"}</definedName>
    <definedName name="dkfhskgf" localSheetId="0" hidden="1">{#N/A,#N/A,FALSE,"Plan1";#N/A,#N/A,FALSE,"Plan2"}</definedName>
    <definedName name="dkfhskgf" localSheetId="6" hidden="1">{#N/A,#N/A,FALSE,"Plan1";#N/A,#N/A,FALSE,"Plan2"}</definedName>
    <definedName name="dkfhskgf" localSheetId="5">{#N/A,#N/A,FALSE,"Plan1";#N/A,#N/A,FALSE,"Plan2"}</definedName>
    <definedName name="dkfhskgf" localSheetId="4" hidden="1">{#N/A,#N/A,FALSE,"Plan1";#N/A,#N/A,FALSE,"Plan2"}</definedName>
    <definedName name="dkfhskgf">{#N/A,#N/A,FALSE,"Plan1";#N/A,#N/A,FALSE,"Plan2"}</definedName>
    <definedName name="dkjfk" localSheetId="0" hidden="1">{#N/A,#N/A,FALSE,"Plan1";#N/A,#N/A,FALSE,"Plan2"}</definedName>
    <definedName name="dkjfk" localSheetId="6" hidden="1">{#N/A,#N/A,FALSE,"Plan1";#N/A,#N/A,FALSE,"Plan2"}</definedName>
    <definedName name="dkjfk" localSheetId="5">{#N/A,#N/A,FALSE,"Plan1";#N/A,#N/A,FALSE,"Plan2"}</definedName>
    <definedName name="dkjfk" localSheetId="4" hidden="1">{#N/A,#N/A,FALSE,"Plan1";#N/A,#N/A,FALSE,"Plan2"}</definedName>
    <definedName name="dkjfk">{#N/A,#N/A,FALSE,"Plan1";#N/A,#N/A,FALSE,"Plan2"}</definedName>
    <definedName name="DKLD" localSheetId="0" hidden="1">{#N/A,#N/A,FALSE,"Plan1";#N/A,#N/A,FALSE,"Plan2"}</definedName>
    <definedName name="DKLD" localSheetId="6" hidden="1">{#N/A,#N/A,FALSE,"Plan1";#N/A,#N/A,FALSE,"Plan2"}</definedName>
    <definedName name="DKLD" localSheetId="5">{#N/A,#N/A,FALSE,"Plan1";#N/A,#N/A,FALSE,"Plan2"}</definedName>
    <definedName name="DKLD" localSheetId="4" hidden="1">{#N/A,#N/A,FALSE,"Plan1";#N/A,#N/A,FALSE,"Plan2"}</definedName>
    <definedName name="DKLD">{#N/A,#N/A,FALSE,"Plan1";#N/A,#N/A,FALSE,"Plan2"}</definedName>
    <definedName name="DKLFJDKFD" localSheetId="0" hidden="1">{#N/A,#N/A,FALSE,"Plan1";#N/A,#N/A,FALSE,"Plan2"}</definedName>
    <definedName name="DKLFJDKFD" localSheetId="6" hidden="1">{#N/A,#N/A,FALSE,"Plan1";#N/A,#N/A,FALSE,"Plan2"}</definedName>
    <definedName name="DKLFJDKFD" localSheetId="5">{#N/A,#N/A,FALSE,"Plan1";#N/A,#N/A,FALSE,"Plan2"}</definedName>
    <definedName name="DKLFJDKFD" localSheetId="4" hidden="1">{#N/A,#N/A,FALSE,"Plan1";#N/A,#N/A,FALSE,"Plan2"}</definedName>
    <definedName name="DKLFJDKFD">{#N/A,#N/A,FALSE,"Plan1";#N/A,#N/A,FALSE,"Plan2"}</definedName>
    <definedName name="dklfjgirtgid" localSheetId="0" hidden="1">{#N/A,#N/A,FALSE,"Plan1";#N/A,#N/A,FALSE,"Plan2"}</definedName>
    <definedName name="dklfjgirtgid" localSheetId="6" hidden="1">{#N/A,#N/A,FALSE,"Plan1";#N/A,#N/A,FALSE,"Plan2"}</definedName>
    <definedName name="dklfjgirtgid" localSheetId="5">{#N/A,#N/A,FALSE,"Plan1";#N/A,#N/A,FALSE,"Plan2"}</definedName>
    <definedName name="dklfjgirtgid" localSheetId="4" hidden="1">{#N/A,#N/A,FALSE,"Plan1";#N/A,#N/A,FALSE,"Plan2"}</definedName>
    <definedName name="dklfjgirtgid">{#N/A,#N/A,FALSE,"Plan1";#N/A,#N/A,FALSE,"Plan2"}</definedName>
    <definedName name="dklf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 localSheetId="0" hidden="1">{#N/A,#N/A,FALSE,"Plan1";#N/A,#N/A,FALSE,"Plan2"}</definedName>
    <definedName name="dmbfmndbmtrhed" localSheetId="6" hidden="1">{#N/A,#N/A,FALSE,"Plan1";#N/A,#N/A,FALSE,"Plan2"}</definedName>
    <definedName name="dmbfmndbmtrhed" localSheetId="5">{#N/A,#N/A,FALSE,"Plan1";#N/A,#N/A,FALSE,"Plan2"}</definedName>
    <definedName name="dmbfmndbmtrhed" localSheetId="4" hidden="1">{#N/A,#N/A,FALSE,"Plan1";#N/A,#N/A,FALSE,"Plan2"}</definedName>
    <definedName name="dmbfmndbmtrhed">{#N/A,#N/A,FALSE,"Plan1";#N/A,#N/A,FALSE,"Plan2"}</definedName>
    <definedName name="DNFJKDHTKRE" localSheetId="0" hidden="1">{#N/A,#N/A,FALSE,"Plan1";#N/A,#N/A,FALSE,"Plan2"}</definedName>
    <definedName name="DNFJKDHTKRE" localSheetId="6" hidden="1">{#N/A,#N/A,FALSE,"Plan1";#N/A,#N/A,FALSE,"Plan2"}</definedName>
    <definedName name="DNFJKDHTKRE" localSheetId="5">{#N/A,#N/A,FALSE,"Plan1";#N/A,#N/A,FALSE,"Plan2"}</definedName>
    <definedName name="DNFJKDHTKRE" localSheetId="4" hidden="1">{#N/A,#N/A,FALSE,"Plan1";#N/A,#N/A,FALSE,"Plan2"}</definedName>
    <definedName name="DNFJKDHTKRE">{#N/A,#N/A,FALSE,"Plan1";#N/A,#N/A,FALSE,"Plan2"}</definedName>
    <definedName name="dng" localSheetId="0" hidden="1">{#N/A,#N/A,FALSE,"GERAL";#N/A,#N/A,FALSE,"012-96";#N/A,#N/A,FALSE,"018-96";#N/A,#N/A,FALSE,"027-96";#N/A,#N/A,FALSE,"059-96";#N/A,#N/A,FALSE,"076-96";#N/A,#N/A,FALSE,"019-97";#N/A,#N/A,FALSE,"021-97";#N/A,#N/A,FALSE,"022-97";#N/A,#N/A,FALSE,"028-97"}</definedName>
    <definedName name="dng" localSheetId="6" hidden="1">{#N/A,#N/A,FALSE,"GERAL";#N/A,#N/A,FALSE,"012-96";#N/A,#N/A,FALSE,"018-96";#N/A,#N/A,FALSE,"027-96";#N/A,#N/A,FALSE,"059-96";#N/A,#N/A,FALSE,"076-96";#N/A,#N/A,FALSE,"019-97";#N/A,#N/A,FALSE,"021-97";#N/A,#N/A,FALSE,"022-97";#N/A,#N/A,FALSE,"028-97"}</definedName>
    <definedName name="dng" localSheetId="5">{#N/A,#N/A,FALSE,"GERAL";#N/A,#N/A,FALSE,"012-96";#N/A,#N/A,FALSE,"018-96";#N/A,#N/A,FALSE,"027-96";#N/A,#N/A,FALSE,"059-96";#N/A,#N/A,FALSE,"076-96";#N/A,#N/A,FALSE,"019-97";#N/A,#N/A,FALSE,"021-97";#N/A,#N/A,FALSE,"022-97";#N/A,#N/A,FALSE,"028-97"}</definedName>
    <definedName name="dng" localSheetId="4" hidden="1">{#N/A,#N/A,FALSE,"GERAL";#N/A,#N/A,FALSE,"012-96";#N/A,#N/A,FALSE,"018-96";#N/A,#N/A,FALSE,"027-96";#N/A,#N/A,FALSE,"059-96";#N/A,#N/A,FALSE,"076-96";#N/A,#N/A,FALSE,"019-97";#N/A,#N/A,FALSE,"021-97";#N/A,#N/A,FALSE,"022-97";#N/A,#N/A,FALSE,"028-97"}</definedName>
    <definedName name="dng">{#N/A,#N/A,FALSE,"GERAL";#N/A,#N/A,FALSE,"012-96";#N/A,#N/A,FALSE,"018-96";#N/A,#N/A,FALSE,"027-96";#N/A,#N/A,FALSE,"059-96";#N/A,#N/A,FALSE,"076-96";#N/A,#N/A,FALSE,"019-97";#N/A,#N/A,FALSE,"021-97";#N/A,#N/A,FALSE,"022-97";#N/A,#N/A,FALSE,"028-97"}</definedName>
    <definedName name="DOCUMENT" localSheetId="5">#REF!</definedName>
    <definedName name="DOCUMENT">#REF!</definedName>
    <definedName name="DOIS" localSheetId="5">#REF!</definedName>
    <definedName name="DOIS">#REF!</definedName>
    <definedName name="dolar" localSheetId="5">#REF!</definedName>
    <definedName name="dolar">#REF!</definedName>
    <definedName name="dolar_dez" localSheetId="5">#REF!</definedName>
    <definedName name="dolar_dez">#REF!</definedName>
    <definedName name="dolar_nov" localSheetId="5">#REF!</definedName>
    <definedName name="dolar_nov">#REF!</definedName>
    <definedName name="dolar_out" localSheetId="5">#REF!</definedName>
    <definedName name="dolar_out">#REF!</definedName>
    <definedName name="dolar2" localSheetId="5">#REF!</definedName>
    <definedName name="dolar2">#REF!</definedName>
    <definedName name="dolarabr" localSheetId="5">#REF!</definedName>
    <definedName name="dolarabr">#REF!</definedName>
    <definedName name="dolarabr02" localSheetId="5">#REF!</definedName>
    <definedName name="dolarabr02">#REF!</definedName>
    <definedName name="DolarAgo" localSheetId="5">#REF!</definedName>
    <definedName name="DolarAgo">#REF!</definedName>
    <definedName name="dolarago02" localSheetId="5">#REF!</definedName>
    <definedName name="dolarago02">#REF!</definedName>
    <definedName name="dolardez" localSheetId="5">#REF!</definedName>
    <definedName name="dolardez">#REF!</definedName>
    <definedName name="dolarfev" localSheetId="5">#REF!</definedName>
    <definedName name="dolarfev">#REF!</definedName>
    <definedName name="dolarfev02" localSheetId="5">#REF!</definedName>
    <definedName name="dolarfev02">#REF!</definedName>
    <definedName name="dolarfimdez" localSheetId="5">#REF!</definedName>
    <definedName name="dolarfimdez">#REF!</definedName>
    <definedName name="dolarFimJun" localSheetId="5">#REF!</definedName>
    <definedName name="dolarFimJun">#REF!</definedName>
    <definedName name="dolarfindez" localSheetId="5">#REF!</definedName>
    <definedName name="dolarfindez">#REF!</definedName>
    <definedName name="dolarfinmar" localSheetId="5">#REF!</definedName>
    <definedName name="dolarfinmar">#REF!</definedName>
    <definedName name="DolarFinSet" localSheetId="5">#REF!</definedName>
    <definedName name="DolarFinSet">#REF!</definedName>
    <definedName name="dolarjan" localSheetId="5">#REF!</definedName>
    <definedName name="dolarjan">#REF!</definedName>
    <definedName name="dolarjan02" localSheetId="5">#REF!</definedName>
    <definedName name="dolarjan02">#REF!</definedName>
    <definedName name="DolarJul" localSheetId="5">#REF!</definedName>
    <definedName name="DolarJul">#REF!</definedName>
    <definedName name="dolarjul02" localSheetId="5">#REF!</definedName>
    <definedName name="dolarjul02">#REF!</definedName>
    <definedName name="dolarjun" localSheetId="5">#REF!</definedName>
    <definedName name="dolarjun">#REF!</definedName>
    <definedName name="dolarjun02" localSheetId="5">#REF!</definedName>
    <definedName name="dolarjun02">#REF!</definedName>
    <definedName name="dolarmai" localSheetId="5">#REF!</definedName>
    <definedName name="dolarmai">#REF!</definedName>
    <definedName name="dolarmai02" localSheetId="5">#REF!</definedName>
    <definedName name="dolarmai02">#REF!</definedName>
    <definedName name="dolarmar" localSheetId="5">#REF!</definedName>
    <definedName name="dolarmar">#REF!</definedName>
    <definedName name="dolarmar02" localSheetId="5">#REF!</definedName>
    <definedName name="dolarmar02">#REF!</definedName>
    <definedName name="dolarnov" localSheetId="5">#REF!</definedName>
    <definedName name="dolarnov">#REF!</definedName>
    <definedName name="dolarout" localSheetId="5">#REF!</definedName>
    <definedName name="dolarout">#REF!</definedName>
    <definedName name="DolarSet" localSheetId="5">#REF!</definedName>
    <definedName name="DolarSet">#REF!</definedName>
    <definedName name="dolarset02" localSheetId="5">#REF!</definedName>
    <definedName name="dolarset02">#REF!</definedName>
    <definedName name="DOZE" localSheetId="5">#REF!</definedName>
    <definedName name="DOZE">#REF!</definedName>
    <definedName name="DRE" localSheetId="0">#REF!</definedName>
    <definedName name="DRE" localSheetId="5">#REF!</definedName>
    <definedName name="DRE">#REF!</definedName>
    <definedName name="drewr" localSheetId="0" hidden="1">{#N/A,#N/A,FALSE,"Plan1";#N/A,#N/A,FALSE,"Plan2"}</definedName>
    <definedName name="drewr" localSheetId="6" hidden="1">{#N/A,#N/A,FALSE,"Plan1";#N/A,#N/A,FALSE,"Plan2"}</definedName>
    <definedName name="drewr" localSheetId="5">{#N/A,#N/A,FALSE,"Plan1";#N/A,#N/A,FALSE,"Plan2"}</definedName>
    <definedName name="drewr" localSheetId="4" hidden="1">{#N/A,#N/A,FALSE,"Plan1";#N/A,#N/A,FALSE,"Plan2"}</definedName>
    <definedName name="drewr">{#N/A,#N/A,FALSE,"Plan1";#N/A,#N/A,FALSE,"Plan2"}</definedName>
    <definedName name="DRRJR" localSheetId="0" hidden="1">{#N/A,#N/A,FALSE,"Plan1";#N/A,#N/A,FALSE,"Plan2"}</definedName>
    <definedName name="DRRJR" localSheetId="6" hidden="1">{#N/A,#N/A,FALSE,"Plan1";#N/A,#N/A,FALSE,"Plan2"}</definedName>
    <definedName name="DRRJR" localSheetId="5">{#N/A,#N/A,FALSE,"Plan1";#N/A,#N/A,FALSE,"Plan2"}</definedName>
    <definedName name="DRRJR" localSheetId="4" hidden="1">{#N/A,#N/A,FALSE,"Plan1";#N/A,#N/A,FALSE,"Plan2"}</definedName>
    <definedName name="DRRJR">{#N/A,#N/A,FALSE,"Plan1";#N/A,#N/A,FALSE,"Plan2"}</definedName>
    <definedName name="drtr" localSheetId="0" hidden="1">#REF!</definedName>
    <definedName name="drtr">#REF!</definedName>
    <definedName name="drtrt" localSheetId="0" hidden="1">{"'Estimativa de Lançamento-JAN'!$A$1:$AI$85"}</definedName>
    <definedName name="drtrt" localSheetId="6" hidden="1">{"'Estimativa de Lançamento-JAN'!$A$1:$AI$85"}</definedName>
    <definedName name="drtrt" localSheetId="5">{"'Estimativa de Lançamento-JAN'!$A$1:$AI$85"}</definedName>
    <definedName name="drtrt" localSheetId="4" hidden="1">{"'Estimativa de Lançamento-JAN'!$A$1:$AI$85"}</definedName>
    <definedName name="drtrt">{"'Estimativa de Lançamento-JAN'!$A$1:$AI$85"}</definedName>
    <definedName name="dsdrf" localSheetId="0" hidden="1">{#N/A,#N/A,FALSE,"Plan1";#N/A,#N/A,FALSE,"Plan2"}</definedName>
    <definedName name="dsdrf" localSheetId="6" hidden="1">{#N/A,#N/A,FALSE,"Plan1";#N/A,#N/A,FALSE,"Plan2"}</definedName>
    <definedName name="dsdrf" localSheetId="5">{#N/A,#N/A,FALSE,"Plan1";#N/A,#N/A,FALSE,"Plan2"}</definedName>
    <definedName name="dsdrf" localSheetId="4" hidden="1">{#N/A,#N/A,FALSE,"Plan1";#N/A,#N/A,FALSE,"Plan2"}</definedName>
    <definedName name="dsdrf">{#N/A,#N/A,FALSE,"Plan1";#N/A,#N/A,FALSE,"Plan2"}</definedName>
    <definedName name="dsfdf" localSheetId="0" hidden="1">{#N/A,#N/A,FALSE,"Plan1";#N/A,#N/A,FALSE,"Plan2"}</definedName>
    <definedName name="dsfdf" localSheetId="6" hidden="1">{#N/A,#N/A,FALSE,"Plan1";#N/A,#N/A,FALSE,"Plan2"}</definedName>
    <definedName name="dsfdf" localSheetId="5">{#N/A,#N/A,FALSE,"Plan1";#N/A,#N/A,FALSE,"Plan2"}</definedName>
    <definedName name="dsfdf" localSheetId="4" hidden="1">{#N/A,#N/A,FALSE,"Plan1";#N/A,#N/A,FALSE,"Plan2"}</definedName>
    <definedName name="dsfdf">{#N/A,#N/A,FALSE,"Plan1";#N/A,#N/A,FALSE,"Plan2"}</definedName>
    <definedName name="dsfg" localSheetId="0" hidden="1">{#N/A,#N/A,FALSE,"Plan1";#N/A,#N/A,FALSE,"Plan2"}</definedName>
    <definedName name="dsfg" localSheetId="6" hidden="1">{#N/A,#N/A,FALSE,"Plan1";#N/A,#N/A,FALSE,"Plan2"}</definedName>
    <definedName name="dsfg" localSheetId="5">{#N/A,#N/A,FALSE,"Plan1";#N/A,#N/A,FALSE,"Plan2"}</definedName>
    <definedName name="dsfg" localSheetId="4" hidden="1">{#N/A,#N/A,FALSE,"Plan1";#N/A,#N/A,FALSE,"Plan2"}</definedName>
    <definedName name="dsfg">{#N/A,#N/A,FALSE,"Plan1";#N/A,#N/A,FALSE,"Plan2"}</definedName>
    <definedName name="DSFKDSKH" localSheetId="0" hidden="1">{#N/A,#N/A,FALSE,"Plan1";#N/A,#N/A,FALSE,"Plan2"}</definedName>
    <definedName name="DSFKDSKH" localSheetId="6" hidden="1">{#N/A,#N/A,FALSE,"Plan1";#N/A,#N/A,FALSE,"Plan2"}</definedName>
    <definedName name="DSFKDSKH" localSheetId="5">{#N/A,#N/A,FALSE,"Plan1";#N/A,#N/A,FALSE,"Plan2"}</definedName>
    <definedName name="DSFKDSKH" localSheetId="4" hidden="1">{#N/A,#N/A,FALSE,"Plan1";#N/A,#N/A,FALSE,"Plan2"}</definedName>
    <definedName name="DSFKDSKH">{#N/A,#N/A,FALSE,"Plan1";#N/A,#N/A,FALSE,"Plan2"}</definedName>
    <definedName name="DSF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 localSheetId="0" hidden="1">{#N/A,#N/A,FALSE,"Plan1";#N/A,#N/A,FALSE,"Plan2"}</definedName>
    <definedName name="dsfrtyy" localSheetId="6" hidden="1">{#N/A,#N/A,FALSE,"Plan1";#N/A,#N/A,FALSE,"Plan2"}</definedName>
    <definedName name="dsfrtyy" localSheetId="5">{#N/A,#N/A,FALSE,"Plan1";#N/A,#N/A,FALSE,"Plan2"}</definedName>
    <definedName name="dsfrtyy" localSheetId="4" hidden="1">{#N/A,#N/A,FALSE,"Plan1";#N/A,#N/A,FALSE,"Plan2"}</definedName>
    <definedName name="dsfrtyy">{#N/A,#N/A,FALSE,"Plan1";#N/A,#N/A,FALSE,"Plan2"}</definedName>
    <definedName name="DSFSAD" localSheetId="0" hidden="1">{#N/A,#N/A,FALSE,"Plan1";#N/A,#N/A,FALSE,"Plan2"}</definedName>
    <definedName name="DSFSAD" localSheetId="6" hidden="1">{#N/A,#N/A,FALSE,"Plan1";#N/A,#N/A,FALSE,"Plan2"}</definedName>
    <definedName name="DSFSAD" localSheetId="5">{#N/A,#N/A,FALSE,"Plan1";#N/A,#N/A,FALSE,"Plan2"}</definedName>
    <definedName name="DSFSAD" localSheetId="4" hidden="1">{#N/A,#N/A,FALSE,"Plan1";#N/A,#N/A,FALSE,"Plan2"}</definedName>
    <definedName name="DSFSAD">{#N/A,#N/A,FALSE,"Plan1";#N/A,#N/A,FALSE,"Plan2"}</definedName>
    <definedName name="dsfsdf" localSheetId="0" hidden="1">{#N/A,#N/A,FALSE,"Plan1";#N/A,#N/A,FALSE,"Plan2"}</definedName>
    <definedName name="dsfsdf" localSheetId="6" hidden="1">{#N/A,#N/A,FALSE,"Plan1";#N/A,#N/A,FALSE,"Plan2"}</definedName>
    <definedName name="dsfsdf" localSheetId="5">{#N/A,#N/A,FALSE,"Plan1";#N/A,#N/A,FALSE,"Plan2"}</definedName>
    <definedName name="dsfsdf" localSheetId="4" hidden="1">{#N/A,#N/A,FALSE,"Plan1";#N/A,#N/A,FALSE,"Plan2"}</definedName>
    <definedName name="dsfsdf">{#N/A,#N/A,FALSE,"Plan1";#N/A,#N/A,FALSE,"Plan2"}</definedName>
    <definedName name="dsfsdgfb" localSheetId="0" hidden="1">{#N/A,#N/A,FALSE,"Plan1";#N/A,#N/A,FALSE,"Plan2"}</definedName>
    <definedName name="dsfsdgfb" localSheetId="6" hidden="1">{#N/A,#N/A,FALSE,"Plan1";#N/A,#N/A,FALSE,"Plan2"}</definedName>
    <definedName name="dsfsdgfb" localSheetId="5">{#N/A,#N/A,FALSE,"Plan1";#N/A,#N/A,FALSE,"Plan2"}</definedName>
    <definedName name="dsfsdgfb" localSheetId="4" hidden="1">{#N/A,#N/A,FALSE,"Plan1";#N/A,#N/A,FALSE,"Plan2"}</definedName>
    <definedName name="dsfsdgfb">{#N/A,#N/A,FALSE,"Plan1";#N/A,#N/A,FALSE,"Plan2"}</definedName>
    <definedName name="dsgfr" localSheetId="0" hidden="1">{#N/A,#N/A,FALSE,"Plan1";#N/A,#N/A,FALSE,"Plan2"}</definedName>
    <definedName name="dsgfr" localSheetId="6" hidden="1">{#N/A,#N/A,FALSE,"Plan1";#N/A,#N/A,FALSE,"Plan2"}</definedName>
    <definedName name="dsgfr" localSheetId="5">{#N/A,#N/A,FALSE,"Plan1";#N/A,#N/A,FALSE,"Plan2"}</definedName>
    <definedName name="dsgfr" localSheetId="4" hidden="1">{#N/A,#N/A,FALSE,"Plan1";#N/A,#N/A,FALSE,"Plan2"}</definedName>
    <definedName name="dsgfr">{#N/A,#N/A,FALSE,"Plan1";#N/A,#N/A,FALSE,"Plan2"}</definedName>
    <definedName name="dshfkhkrhesru" localSheetId="0" hidden="1">{#N/A,#N/A,FALSE,"Plan1";#N/A,#N/A,FALSE,"Plan2"}</definedName>
    <definedName name="dshfkhkrhesru" localSheetId="6" hidden="1">{#N/A,#N/A,FALSE,"Plan1";#N/A,#N/A,FALSE,"Plan2"}</definedName>
    <definedName name="dshfkhkrhesru" localSheetId="5">{#N/A,#N/A,FALSE,"Plan1";#N/A,#N/A,FALSE,"Plan2"}</definedName>
    <definedName name="dshfkhkrhesru" localSheetId="4" hidden="1">{#N/A,#N/A,FALSE,"Plan1";#N/A,#N/A,FALSE,"Plan2"}</definedName>
    <definedName name="dshfkhkrhesru">{#N/A,#N/A,FALSE,"Plan1";#N/A,#N/A,FALSE,"Plan2"}</definedName>
    <definedName name="dsjkthkr" localSheetId="0" hidden="1">{#N/A,#N/A,FALSE,"Plan1";#N/A,#N/A,FALSE,"Plan2"}</definedName>
    <definedName name="dsjkthkr" localSheetId="6" hidden="1">{#N/A,#N/A,FALSE,"Plan1";#N/A,#N/A,FALSE,"Plan2"}</definedName>
    <definedName name="dsjkthkr" localSheetId="5">{#N/A,#N/A,FALSE,"Plan1";#N/A,#N/A,FALSE,"Plan2"}</definedName>
    <definedName name="dsjkthkr" localSheetId="4" hidden="1">{#N/A,#N/A,FALSE,"Plan1";#N/A,#N/A,FALSE,"Plan2"}</definedName>
    <definedName name="dsjkthkr">{#N/A,#N/A,FALSE,"Plan1";#N/A,#N/A,FALSE,"Plan2"}</definedName>
    <definedName name="dskfdhksdfh">4</definedName>
    <definedName name="DSLFJSLFJ" localSheetId="0" hidden="1">{#N/A,#N/A,FALSE,"Plan1";#N/A,#N/A,FALSE,"Plan2"}</definedName>
    <definedName name="DSLFJSLFJ" localSheetId="6" hidden="1">{#N/A,#N/A,FALSE,"Plan1";#N/A,#N/A,FALSE,"Plan2"}</definedName>
    <definedName name="DSLFJSLFJ" localSheetId="5">{#N/A,#N/A,FALSE,"Plan1";#N/A,#N/A,FALSE,"Plan2"}</definedName>
    <definedName name="DSLFJSLFJ" localSheetId="4" hidden="1">{#N/A,#N/A,FALSE,"Plan1";#N/A,#N/A,FALSE,"Plan2"}</definedName>
    <definedName name="DSLFJSLFJ">{#N/A,#N/A,FALSE,"Plan1";#N/A,#N/A,FALSE,"Plan2"}</definedName>
    <definedName name="dslfkf">4</definedName>
    <definedName name="dsrff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 localSheetId="0" hidden="1">{#N/A,#N/A,FALSE,"GERAL";#N/A,#N/A,FALSE,"012-96";#N/A,#N/A,FALSE,"018-96";#N/A,#N/A,FALSE,"027-96";#N/A,#N/A,FALSE,"059-96";#N/A,#N/A,FALSE,"076-96";#N/A,#N/A,FALSE,"019-97";#N/A,#N/A,FALSE,"021-97";#N/A,#N/A,FALSE,"022-97";#N/A,#N/A,FALSE,"028-97"}</definedName>
    <definedName name="dsrgdergdrg" localSheetId="6" hidden="1">{#N/A,#N/A,FALSE,"GERAL";#N/A,#N/A,FALSE,"012-96";#N/A,#N/A,FALSE,"018-96";#N/A,#N/A,FALSE,"027-96";#N/A,#N/A,FALSE,"059-96";#N/A,#N/A,FALSE,"076-96";#N/A,#N/A,FALSE,"019-97";#N/A,#N/A,FALSE,"021-97";#N/A,#N/A,FALSE,"022-97";#N/A,#N/A,FALSE,"028-97"}</definedName>
    <definedName name="dsrgdergdrg" localSheetId="5">{#N/A,#N/A,FALSE,"GERAL";#N/A,#N/A,FALSE,"012-96";#N/A,#N/A,FALSE,"018-96";#N/A,#N/A,FALSE,"027-96";#N/A,#N/A,FALSE,"059-96";#N/A,#N/A,FALSE,"076-96";#N/A,#N/A,FALSE,"019-97";#N/A,#N/A,FALSE,"021-97";#N/A,#N/A,FALSE,"022-97";#N/A,#N/A,FALSE,"028-97"}</definedName>
    <definedName name="dsrgdergdrg" localSheetId="4" hidden="1">{#N/A,#N/A,FALSE,"GERAL";#N/A,#N/A,FALSE,"012-96";#N/A,#N/A,FALSE,"018-96";#N/A,#N/A,FALSE,"027-96";#N/A,#N/A,FALSE,"059-96";#N/A,#N/A,FALSE,"076-96";#N/A,#N/A,FALSE,"019-97";#N/A,#N/A,FALSE,"021-97";#N/A,#N/A,FALSE,"022-97";#N/A,#N/A,FALSE,"028-97"}</definedName>
    <definedName name="dsrgdergdrg">{#N/A,#N/A,FALSE,"GERAL";#N/A,#N/A,FALSE,"012-96";#N/A,#N/A,FALSE,"018-96";#N/A,#N/A,FALSE,"027-96";#N/A,#N/A,FALSE,"059-96";#N/A,#N/A,FALSE,"076-96";#N/A,#N/A,FALSE,"019-97";#N/A,#N/A,FALSE,"021-97";#N/A,#N/A,FALSE,"022-97";#N/A,#N/A,FALSE,"028-97"}</definedName>
    <definedName name="dss" localSheetId="0" hidden="1">{#N/A,#N/A,FALSE,"Plan1";#N/A,#N/A,FALSE,"Plan2"}</definedName>
    <definedName name="dss" localSheetId="6" hidden="1">{#N/A,#N/A,FALSE,"Plan1";#N/A,#N/A,FALSE,"Plan2"}</definedName>
    <definedName name="dss" localSheetId="5">{#N/A,#N/A,FALSE,"Plan1";#N/A,#N/A,FALSE,"Plan2"}</definedName>
    <definedName name="dss" localSheetId="4" hidden="1">{#N/A,#N/A,FALSE,"Plan1";#N/A,#N/A,FALSE,"Plan2"}</definedName>
    <definedName name="dss">{#N/A,#N/A,FALSE,"Plan1";#N/A,#N/A,FALSE,"Plan2"}</definedName>
    <definedName name="dtgsrytt" localSheetId="0" hidden="1">{#N/A,#N/A,FALSE,"Plan1";#N/A,#N/A,FALSE,"Plan2"}</definedName>
    <definedName name="dtgsrytt" localSheetId="6" hidden="1">{#N/A,#N/A,FALSE,"Plan1";#N/A,#N/A,FALSE,"Plan2"}</definedName>
    <definedName name="dtgsrytt" localSheetId="5">{#N/A,#N/A,FALSE,"Plan1";#N/A,#N/A,FALSE,"Plan2"}</definedName>
    <definedName name="dtgsrytt" localSheetId="4" hidden="1">{#N/A,#N/A,FALSE,"Plan1";#N/A,#N/A,FALSE,"Plan2"}</definedName>
    <definedName name="dtgsrytt">{#N/A,#N/A,FALSE,"Plan1";#N/A,#N/A,FALSE,"Plan2"}</definedName>
    <definedName name="dtrjkhtrgkfh" localSheetId="0" hidden="1">{#N/A,#N/A,FALSE,"Plan1";#N/A,#N/A,FALSE,"Plan2"}</definedName>
    <definedName name="dtrjkhtrgkfh" localSheetId="6" hidden="1">{#N/A,#N/A,FALSE,"Plan1";#N/A,#N/A,FALSE,"Plan2"}</definedName>
    <definedName name="dtrjkhtrgkfh" localSheetId="5">{#N/A,#N/A,FALSE,"Plan1";#N/A,#N/A,FALSE,"Plan2"}</definedName>
    <definedName name="dtrjkhtrgkfh" localSheetId="4" hidden="1">{#N/A,#N/A,FALSE,"Plan1";#N/A,#N/A,FALSE,"Plan2"}</definedName>
    <definedName name="dtrjkhtrgkfh">{#N/A,#N/A,FALSE,"Plan1";#N/A,#N/A,FALSE,"Plan2"}</definedName>
    <definedName name="dttjuk" localSheetId="0" hidden="1">{#N/A,#N/A,FALSE,"Plan1";#N/A,#N/A,FALSE,"Plan2"}</definedName>
    <definedName name="dttjuk" localSheetId="6" hidden="1">{#N/A,#N/A,FALSE,"Plan1";#N/A,#N/A,FALSE,"Plan2"}</definedName>
    <definedName name="dttjuk" localSheetId="5">{#N/A,#N/A,FALSE,"Plan1";#N/A,#N/A,FALSE,"Plan2"}</definedName>
    <definedName name="dttjuk" localSheetId="4" hidden="1">{#N/A,#N/A,FALSE,"Plan1";#N/A,#N/A,FALSE,"Plan2"}</definedName>
    <definedName name="dttjuk">{#N/A,#N/A,FALSE,"Plan1";#N/A,#N/A,FALSE,"Plan2"}</definedName>
    <definedName name="dvtry"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 localSheetId="0" hidden="1">{#N/A,#N/A,FALSE,"Plan1";#N/A,#N/A,FALSE,"Plan2"}</definedName>
    <definedName name="dwetrt" localSheetId="6" hidden="1">{#N/A,#N/A,FALSE,"Plan1";#N/A,#N/A,FALSE,"Plan2"}</definedName>
    <definedName name="dwetrt" localSheetId="5">{#N/A,#N/A,FALSE,"Plan1";#N/A,#N/A,FALSE,"Plan2"}</definedName>
    <definedName name="dwetrt" localSheetId="4" hidden="1">{#N/A,#N/A,FALSE,"Plan1";#N/A,#N/A,FALSE,"Plan2"}</definedName>
    <definedName name="dwetrt">{#N/A,#N/A,FALSE,"Plan1";#N/A,#N/A,FALSE,"Plan2"}</definedName>
    <definedName name="dwqhdjwqgdwq" localSheetId="5">#REF!</definedName>
    <definedName name="dwqhdjwqgdwq">#REF!</definedName>
    <definedName name="DY"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 localSheetId="0" hidden="1">{#N/A,#N/A,FALSE,"Plan1";#N/A,#N/A,FALSE,"Plan2"}</definedName>
    <definedName name="DYHYGJDHZKGF" localSheetId="6" hidden="1">{#N/A,#N/A,FALSE,"Plan1";#N/A,#N/A,FALSE,"Plan2"}</definedName>
    <definedName name="DYHYGJDHZKGF" localSheetId="5">{#N/A,#N/A,FALSE,"Plan1";#N/A,#N/A,FALSE,"Plan2"}</definedName>
    <definedName name="DYHYGJDHZKGF" localSheetId="4" hidden="1">{#N/A,#N/A,FALSE,"Plan1";#N/A,#N/A,FALSE,"Plan2"}</definedName>
    <definedName name="DYHYGJDHZKGF">{#N/A,#N/A,FALSE,"Plan1";#N/A,#N/A,FALSE,"Plan2"}</definedName>
    <definedName name="dzdfr" localSheetId="0" hidden="1">{#N/A,#N/A,FALSE,"Plan1";#N/A,#N/A,FALSE,"Plan2"}</definedName>
    <definedName name="dzdfr" localSheetId="6" hidden="1">{#N/A,#N/A,FALSE,"Plan1";#N/A,#N/A,FALSE,"Plan2"}</definedName>
    <definedName name="dzdfr" localSheetId="5">{#N/A,#N/A,FALSE,"Plan1";#N/A,#N/A,FALSE,"Plan2"}</definedName>
    <definedName name="dzdfr" localSheetId="4" hidden="1">{#N/A,#N/A,FALSE,"Plan1";#N/A,#N/A,FALSE,"Plan2"}</definedName>
    <definedName name="dzdfr">{#N/A,#N/A,FALSE,"Plan1";#N/A,#N/A,FALSE,"Plan2"}</definedName>
    <definedName name="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 localSheetId="0">#REF!</definedName>
    <definedName name="ea" localSheetId="5">#REF!</definedName>
    <definedName name="ea">#REF!</definedName>
    <definedName name="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 localSheetId="0" hidden="1">{#N/A,#N/A,FALSE,"F-01"}</definedName>
    <definedName name="ECEW" localSheetId="6" hidden="1">{#N/A,#N/A,FALSE,"F-01"}</definedName>
    <definedName name="ECEW" localSheetId="5">{#N/A,#N/A,FALSE,"F-01"}</definedName>
    <definedName name="ECEW" localSheetId="4" hidden="1">{#N/A,#N/A,FALSE,"F-01"}</definedName>
    <definedName name="ECEW">{#N/A,#N/A,FALSE,"F-01"}</definedName>
    <definedName name="ECEW_1" localSheetId="0" hidden="1">{#N/A,#N/A,FALSE,"F-01"}</definedName>
    <definedName name="ECEW_1" localSheetId="6" hidden="1">{#N/A,#N/A,FALSE,"F-01"}</definedName>
    <definedName name="ECEW_1" localSheetId="5">{#N/A,#N/A,FALSE,"F-01"}</definedName>
    <definedName name="ECEW_1" localSheetId="4" hidden="1">{#N/A,#N/A,FALSE,"F-01"}</definedName>
    <definedName name="ECEW_1">{#N/A,#N/A,FALSE,"F-01"}</definedName>
    <definedName name="echart31" localSheetId="0" hidden="1">#REF!</definedName>
    <definedName name="echart31" localSheetId="5">#REF!</definedName>
    <definedName name="echart31">#REF!</definedName>
    <definedName name="EcoPark" localSheetId="5">#REF!</definedName>
    <definedName name="EcoPark">#REF!</definedName>
    <definedName name="EC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 localSheetId="0" hidden="1">{#N/A,#N/A,FALSE,"Plan1";#N/A,#N/A,FALSE,"Plan2"}</definedName>
    <definedName name="EDE" localSheetId="6" hidden="1">{#N/A,#N/A,FALSE,"Plan1";#N/A,#N/A,FALSE,"Plan2"}</definedName>
    <definedName name="EDE" localSheetId="5">{#N/A,#N/A,FALSE,"Plan1";#N/A,#N/A,FALSE,"Plan2"}</definedName>
    <definedName name="EDE" localSheetId="4" hidden="1">{#N/A,#N/A,FALSE,"Plan1";#N/A,#N/A,FALSE,"Plan2"}</definedName>
    <definedName name="EDE">{#N/A,#N/A,FALSE,"Plan1";#N/A,#N/A,FALSE,"Plan2"}</definedName>
    <definedName name="ee" localSheetId="5">#REF!</definedName>
    <definedName name="ee">#REF!</definedName>
    <definedName name="eee" localSheetId="0" hidden="1">{#N/A,#N/A,FALSE,"ET-CAPA";#N/A,#N/A,FALSE,"ET-PAG1";#N/A,#N/A,FALSE,"ET-PAG2";#N/A,#N/A,FALSE,"ET-PAG3";#N/A,#N/A,FALSE,"ET-PAG4";#N/A,#N/A,FALSE,"ET-PAG5"}</definedName>
    <definedName name="eee" localSheetId="6" hidden="1">{#N/A,#N/A,FALSE,"ET-CAPA";#N/A,#N/A,FALSE,"ET-PAG1";#N/A,#N/A,FALSE,"ET-PAG2";#N/A,#N/A,FALSE,"ET-PAG3";#N/A,#N/A,FALSE,"ET-PAG4";#N/A,#N/A,FALSE,"ET-PAG5"}</definedName>
    <definedName name="eee" localSheetId="5">{#N/A,#N/A,FALSE,"ET-CAPA";#N/A,#N/A,FALSE,"ET-PAG1";#N/A,#N/A,FALSE,"ET-PAG2";#N/A,#N/A,FALSE,"ET-PAG3";#N/A,#N/A,FALSE,"ET-PAG4";#N/A,#N/A,FALSE,"ET-PAG5"}</definedName>
    <definedName name="eee" localSheetId="4" hidden="1">{#N/A,#N/A,FALSE,"ET-CAPA";#N/A,#N/A,FALSE,"ET-PAG1";#N/A,#N/A,FALSE,"ET-PAG2";#N/A,#N/A,FALSE,"ET-PAG3";#N/A,#N/A,FALSE,"ET-PAG4";#N/A,#N/A,FALSE,"ET-PAG5"}</definedName>
    <definedName name="eee">{#N/A,#N/A,FALSE,"ET-CAPA";#N/A,#N/A,FALSE,"ET-PAG1";#N/A,#N/A,FALSE,"ET-PAG2";#N/A,#N/A,FALSE,"ET-PAG3";#N/A,#N/A,FALSE,"ET-PAG4";#N/A,#N/A,FALSE,"ET-PAG5"}</definedName>
    <definedName name="EF" localSheetId="5">#REF!</definedName>
    <definedName name="EF">#REF!</definedName>
    <definedName name="efestfr" localSheetId="0" hidden="1">{#N/A,#N/A,FALSE,"Plan1";#N/A,#N/A,FALSE,"Plan2"}</definedName>
    <definedName name="efestfr" localSheetId="6" hidden="1">{#N/A,#N/A,FALSE,"Plan1";#N/A,#N/A,FALSE,"Plan2"}</definedName>
    <definedName name="efestfr" localSheetId="5">{#N/A,#N/A,FALSE,"Plan1";#N/A,#N/A,FALSE,"Plan2"}</definedName>
    <definedName name="efestfr" localSheetId="4" hidden="1">{#N/A,#N/A,FALSE,"Plan1";#N/A,#N/A,FALSE,"Plan2"}</definedName>
    <definedName name="efestfr">{#N/A,#N/A,FALSE,"Plan1";#N/A,#N/A,FALSE,"Plan2"}</definedName>
    <definedName name="EFICIÊNCIA" localSheetId="5">#REF!</definedName>
    <definedName name="EFICIÊNCIA">#REF!</definedName>
    <definedName name="Eficiência1" localSheetId="5">#REF!</definedName>
    <definedName name="Eficiência1">#REF!</definedName>
    <definedName name="efrdrt" localSheetId="0" hidden="1">{#N/A,#N/A,FALSE,"Plan1";#N/A,#N/A,FALSE,"Plan2"}</definedName>
    <definedName name="efrdrt" localSheetId="6" hidden="1">{#N/A,#N/A,FALSE,"Plan1";#N/A,#N/A,FALSE,"Plan2"}</definedName>
    <definedName name="efrdrt" localSheetId="5">{#N/A,#N/A,FALSE,"Plan1";#N/A,#N/A,FALSE,"Plan2"}</definedName>
    <definedName name="efrdrt" localSheetId="4" hidden="1">{#N/A,#N/A,FALSE,"Plan1";#N/A,#N/A,FALSE,"Plan2"}</definedName>
    <definedName name="efrdrt">{#N/A,#N/A,FALSE,"Plan1";#N/A,#N/A,FALSE,"Plan2"}</definedName>
    <definedName name="efrg" localSheetId="0" hidden="1">{#N/A,#N/A,FALSE,"Plan1";#N/A,#N/A,FALSE,"Plan2"}</definedName>
    <definedName name="efrg" localSheetId="6" hidden="1">{#N/A,#N/A,FALSE,"Plan1";#N/A,#N/A,FALSE,"Plan2"}</definedName>
    <definedName name="efrg" localSheetId="5">{#N/A,#N/A,FALSE,"Plan1";#N/A,#N/A,FALSE,"Plan2"}</definedName>
    <definedName name="efrg" localSheetId="4" hidden="1">{#N/A,#N/A,FALSE,"Plan1";#N/A,#N/A,FALSE,"Plan2"}</definedName>
    <definedName name="efrg">{#N/A,#N/A,FALSE,"Plan1";#N/A,#N/A,FALSE,"Plan2"}</definedName>
    <definedName name="efsgfr" localSheetId="0" hidden="1">{#N/A,#N/A,FALSE,"Plan1";#N/A,#N/A,FALSE,"Plan2"}</definedName>
    <definedName name="efsgfr" localSheetId="6" hidden="1">{#N/A,#N/A,FALSE,"Plan1";#N/A,#N/A,FALSE,"Plan2"}</definedName>
    <definedName name="efsgfr" localSheetId="5">{#N/A,#N/A,FALSE,"Plan1";#N/A,#N/A,FALSE,"Plan2"}</definedName>
    <definedName name="efsgfr" localSheetId="4" hidden="1">{#N/A,#N/A,FALSE,"Plan1";#N/A,#N/A,FALSE,"Plan2"}</definedName>
    <definedName name="efsgfr">{#N/A,#N/A,FALSE,"Plan1";#N/A,#N/A,FALSE,"Plan2"}</definedName>
    <definedName name="eixo_x_fluxo_graf1" localSheetId="5">IFERROR(OFFSET(INDEX(#REF!,MATCH((INDEX(#REF!,MATCH(1,#REF!,0))),#REF!,0)),0,0,1,COUNTIF(#REF!,"&gt;=0")+COUNTIF(#REF!,"&lt;0")),0)</definedName>
    <definedName name="eixo_x_fluxo_graf1">IFERROR(OFFSET(INDEX(#REF!,MATCH((INDEX(#REF!,MATCH(1,#REF!,0))),#REF!,0)),0,0,1,COUNTIF(#REF!,"&gt;=0")+COUNTIF(#REF!,"&lt;0")),0)</definedName>
    <definedName name="eixo_x_graf2" localSheetId="5">IFERROR(OFFSET(INDEX(#REF!,MATCH((INDEX(#REF!,MATCH(1,#REF!,0))),#REF!,0)),0,0,1,COUNTIF(#REF!,"&gt;=0")+COUNTIF(#REF!,"&lt;0")),0)</definedName>
    <definedName name="eixo_x_graf2">IFERROR(OFFSET(INDEX(#REF!,MATCH((INDEX(#REF!,MATCH(1,#REF!,0))),#REF!,0)),0,0,1,COUNTIF(#REF!,"&gt;=0")+COUNTIF(#REF!,"&lt;0")),0)</definedName>
    <definedName name="eixo_x_graf3_distratos" localSheetId="5">#REF!</definedName>
    <definedName name="eixo_x_graf3_distratos">#REF!</definedName>
    <definedName name="eixo_x_graf3_vendas" localSheetId="5">#REF!</definedName>
    <definedName name="eixo_x_graf3_vendas">#REF!</definedName>
    <definedName name="eixo_y_cury_graf2" localSheetId="5">IFERROR(OFFSET(INDEX(#REF!,MATCH((INDEX(#REF!,MATCH(1,#REF!,0))),#REF!,0)),0,0,1,COUNTIF(#REF!,"&gt;=0")+COUNTIF(#REF!,"&lt;0")),0)</definedName>
    <definedName name="eixo_y_cury_graf2">IFERROR(OFFSET(INDEX(#REF!,MATCH((INDEX(#REF!,MATCH(1,#REF!,0))),#REF!,0)),0,0,1,COUNTIF(#REF!,"&gt;=0")+COUNTIF(#REF!,"&lt;0")),0)</definedName>
    <definedName name="eixo_y_fluxo_graf1" localSheetId="5">IFERROR(IF(#REF!="Nominal", OFFSET(INDEX(#REF!,MATCH((INDEX(#REF!,MATCH(1,#REF!,0))),#REF!,0)),0,0,1,COUNTIF(#REF!,"&gt;=0")+COUNTIF(#REF!,"&lt;0")), 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 localSheetId="5">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 localSheetId="5">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 localSheetId="5">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 localSheetId="5">#REF!</definedName>
    <definedName name="eixo_y_graf3">#REF!</definedName>
    <definedName name="eixo_y_socio_graf2" localSheetId="5">IFERROR(OFFSET(INDEX(#REF!,MATCH((INDEX(#REF!,MATCH(1,#REF!,0))),#REF!,0)),0,0,1,COUNTIF(#REF!,"&gt;=0")+COUNTIF(#REF!,"&lt;0")),0)</definedName>
    <definedName name="eixo_y_socio_graf2">IFERROR(OFFSET(INDEX(#REF!,MATCH((INDEX(#REF!,MATCH(1,#REF!,0))),#REF!,0)),0,0,1,COUNTIF(#REF!,"&gt;=0")+COUNTIF(#REF!,"&lt;0")),0)</definedName>
    <definedName name="eixo_y_viab_graf1" localSheetId="5">IFERROR(IF(#REF!="Nominal", OFFSET(INDEX(#REF!,MATCH((INDEX(#REF!,MATCH(1,#REF!,0))),#REF!,0)),0,0,1,COUNTIF(#REF!,"&gt;=0")+COUNTIF(#REF!,"&lt;0")), 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 localSheetId="5">#REF!</definedName>
    <definedName name="EM">#REF!</definedName>
    <definedName name="Empreend" localSheetId="5">#REF!</definedName>
    <definedName name="Empreend">#REF!</definedName>
    <definedName name="Empreendimentos" localSheetId="5">#REF!</definedName>
    <definedName name="Empreendimentos">#REF!</definedName>
    <definedName name="empresas" localSheetId="5">#REF!</definedName>
    <definedName name="empresas">#REF!</definedName>
    <definedName name="encanador" localSheetId="5">#REF!</definedName>
    <definedName name="encanador">#REF!</definedName>
    <definedName name="EPI" localSheetId="5">#REF!</definedName>
    <definedName name="EPI">#REF!</definedName>
    <definedName name="EQUIP" localSheetId="5">#REF!</definedName>
    <definedName name="EQUIP">#REF!</definedName>
    <definedName name="equipamento" localSheetId="5">#REF!</definedName>
    <definedName name="equipamento">#REF!</definedName>
    <definedName name="ER" localSheetId="0" hidden="1">{#N/A,#N/A,FALSE,"GERAL";#N/A,#N/A,FALSE,"012-96";#N/A,#N/A,FALSE,"018-96";#N/A,#N/A,FALSE,"027-96";#N/A,#N/A,FALSE,"059-96";#N/A,#N/A,FALSE,"076-96";#N/A,#N/A,FALSE,"019-97";#N/A,#N/A,FALSE,"021-97";#N/A,#N/A,FALSE,"022-97";#N/A,#N/A,FALSE,"028-97"}</definedName>
    <definedName name="ER" localSheetId="6" hidden="1">{#N/A,#N/A,FALSE,"GERAL";#N/A,#N/A,FALSE,"012-96";#N/A,#N/A,FALSE,"018-96";#N/A,#N/A,FALSE,"027-96";#N/A,#N/A,FALSE,"059-96";#N/A,#N/A,FALSE,"076-96";#N/A,#N/A,FALSE,"019-97";#N/A,#N/A,FALSE,"021-97";#N/A,#N/A,FALSE,"022-97";#N/A,#N/A,FALSE,"028-97"}</definedName>
    <definedName name="ER" localSheetId="5">{#N/A,#N/A,FALSE,"GERAL";#N/A,#N/A,FALSE,"012-96";#N/A,#N/A,FALSE,"018-96";#N/A,#N/A,FALSE,"027-96";#N/A,#N/A,FALSE,"059-96";#N/A,#N/A,FALSE,"076-96";#N/A,#N/A,FALSE,"019-97";#N/A,#N/A,FALSE,"021-97";#N/A,#N/A,FALSE,"022-97";#N/A,#N/A,FALSE,"028-97"}</definedName>
    <definedName name="ER" localSheetId="4" hidden="1">{#N/A,#N/A,FALSE,"GERAL";#N/A,#N/A,FALSE,"012-96";#N/A,#N/A,FALSE,"018-96";#N/A,#N/A,FALSE,"027-96";#N/A,#N/A,FALSE,"059-96";#N/A,#N/A,FALSE,"076-96";#N/A,#N/A,FALSE,"019-97";#N/A,#N/A,FALSE,"021-97";#N/A,#N/A,FALSE,"022-97";#N/A,#N/A,FALSE,"028-97"}</definedName>
    <definedName name="ER">{#N/A,#N/A,FALSE,"GERAL";#N/A,#N/A,FALSE,"012-96";#N/A,#N/A,FALSE,"018-96";#N/A,#N/A,FALSE,"027-96";#N/A,#N/A,FALSE,"059-96";#N/A,#N/A,FALSE,"076-96";#N/A,#N/A,FALSE,"019-97";#N/A,#N/A,FALSE,"021-97";#N/A,#N/A,FALSE,"022-97";#N/A,#N/A,FALSE,"028-97"}</definedName>
    <definedName name="ergerg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 localSheetId="0" hidden="1">{#N/A,#N/A,FALSE,"Plan1";#N/A,#N/A,FALSE,"Plan2"}</definedName>
    <definedName name="ergfhyu" localSheetId="6" hidden="1">{#N/A,#N/A,FALSE,"Plan1";#N/A,#N/A,FALSE,"Plan2"}</definedName>
    <definedName name="ergfhyu" localSheetId="5">{#N/A,#N/A,FALSE,"Plan1";#N/A,#N/A,FALSE,"Plan2"}</definedName>
    <definedName name="ergfhyu" localSheetId="4" hidden="1">{#N/A,#N/A,FALSE,"Plan1";#N/A,#N/A,FALSE,"Plan2"}</definedName>
    <definedName name="ergfhyu">{#N/A,#N/A,FALSE,"Plan1";#N/A,#N/A,FALSE,"Plan2"}</definedName>
    <definedName name="erne_cdi" localSheetId="5">#REF!</definedName>
    <definedName name="erne_cdi">#REF!</definedName>
    <definedName name="erne_hist" localSheetId="5">#REF!</definedName>
    <definedName name="erne_hist">#REF!</definedName>
    <definedName name="erne_uss" localSheetId="5">#REF!</definedName>
    <definedName name="erne_uss">#REF!</definedName>
    <definedName name="erte" localSheetId="0" hidden="1">#REF!</definedName>
    <definedName name="erte">#REF!</definedName>
    <definedName name="ESGFDSFD" localSheetId="0" hidden="1">{#N/A,#N/A,FALSE,"Plan1";#N/A,#N/A,FALSE,"Plan2"}</definedName>
    <definedName name="ESGFDSFD" localSheetId="6" hidden="1">{#N/A,#N/A,FALSE,"Plan1";#N/A,#N/A,FALSE,"Plan2"}</definedName>
    <definedName name="ESGFDSFD" localSheetId="5">{#N/A,#N/A,FALSE,"Plan1";#N/A,#N/A,FALSE,"Plan2"}</definedName>
    <definedName name="ESGFDSFD" localSheetId="4" hidden="1">{#N/A,#N/A,FALSE,"Plan1";#N/A,#N/A,FALSE,"Plan2"}</definedName>
    <definedName name="ESGFDSFD">{#N/A,#N/A,FALSE,"Plan1";#N/A,#N/A,FALSE,"Plan2"}</definedName>
    <definedName name="esp" localSheetId="5">#REF!</definedName>
    <definedName name="esp">#REF!</definedName>
    <definedName name="ESPESSURA" localSheetId="5">#REF!</definedName>
    <definedName name="ESPESSURA">#REF!</definedName>
    <definedName name="estaca" localSheetId="5">#REF!</definedName>
    <definedName name="estaca">#REF!</definedName>
    <definedName name="estaca3" localSheetId="5">#REF!</definedName>
    <definedName name="estaca3">#REF!</definedName>
    <definedName name="ESTADO" localSheetId="5">#REF!</definedName>
    <definedName name="ESTADO">#REF!</definedName>
    <definedName name="estados" localSheetId="5">#REF!</definedName>
    <definedName name="estados">#REF!</definedName>
    <definedName name="estagiário" localSheetId="5">#REF!</definedName>
    <definedName name="estagiário">#REF!</definedName>
    <definedName name="ESTOQUE" localSheetId="5">#REF!</definedName>
    <definedName name="ESTOQUE">#REF!</definedName>
    <definedName name="Etq_final" localSheetId="5">#REF!</definedName>
    <definedName name="Etq_final">#REF!</definedName>
    <definedName name="EU" localSheetId="0" hidden="1">{#N/A,#N/A,FALSE,"Plan1";#N/A,#N/A,FALSE,"Plan2"}</definedName>
    <definedName name="EU" localSheetId="6" hidden="1">{#N/A,#N/A,FALSE,"Plan1";#N/A,#N/A,FALSE,"Plan2"}</definedName>
    <definedName name="EU" localSheetId="5">{#N/A,#N/A,FALSE,"Plan1";#N/A,#N/A,FALSE,"Plan2"}</definedName>
    <definedName name="EU" localSheetId="4" hidden="1">{#N/A,#N/A,FALSE,"Plan1";#N/A,#N/A,FALSE,"Plan2"}</definedName>
    <definedName name="EU">{#N/A,#N/A,FALSE,"Plan1";#N/A,#N/A,FALSE,"Plan2"}</definedName>
    <definedName name="EV__LASTREFTIME__">39965.7223611111</definedName>
    <definedName name="EVL" localSheetId="0" hidden="1">{"Econ Consolidado",#N/A,FALSE,"Econ Consol";"Fluxo de Caixa",#N/A,FALSE,"Fluxo Caixa";"Investimentos",#N/A,FALSE,"Investimentos"}</definedName>
    <definedName name="EVL" localSheetId="6" hidden="1">{"Econ Consolidado",#N/A,FALSE,"Econ Consol";"Fluxo de Caixa",#N/A,FALSE,"Fluxo Caixa";"Investimentos",#N/A,FALSE,"Investimentos"}</definedName>
    <definedName name="EVL" localSheetId="5">{"Econ Consolidado",#N/A,FALSE,"Econ Consol";"Fluxo de Caixa",#N/A,FALSE,"Fluxo Caixa";"Investimentos",#N/A,FALSE,"Investimentos"}</definedName>
    <definedName name="EVL" localSheetId="4" hidden="1">{"Econ Consolidado",#N/A,FALSE,"Econ Consol";"Fluxo de Caixa",#N/A,FALSE,"Fluxo Caixa";"Investimentos",#N/A,FALSE,"Investimentos"}</definedName>
    <definedName name="EVL">{"Econ Consolidado",#N/A,FALSE,"Econ Consol";"Fluxo de Caixa",#N/A,FALSE,"Fluxo Caixa";"Investimentos",#N/A,FALSE,"Investimentos"}</definedName>
    <definedName name="Evol." localSheetId="0" hidden="1">{"Econ Consolidado",#N/A,FALSE,"Econ Consol";"Fluxo de Caixa",#N/A,FALSE,"Fluxo Caixa";"Investimentos",#N/A,FALSE,"Investimentos"}</definedName>
    <definedName name="Evol." localSheetId="6" hidden="1">{"Econ Consolidado",#N/A,FALSE,"Econ Consol";"Fluxo de Caixa",#N/A,FALSE,"Fluxo Caixa";"Investimentos",#N/A,FALSE,"Investimentos"}</definedName>
    <definedName name="Evol." localSheetId="5">{"Econ Consolidado",#N/A,FALSE,"Econ Consol";"Fluxo de Caixa",#N/A,FALSE,"Fluxo Caixa";"Investimentos",#N/A,FALSE,"Investimentos"}</definedName>
    <definedName name="Evol." localSheetId="4" hidden="1">{"Econ Consolidado",#N/A,FALSE,"Econ Consol";"Fluxo de Caixa",#N/A,FALSE,"Fluxo Caixa";"Investimentos",#N/A,FALSE,"Investimentos"}</definedName>
    <definedName name="Evol.">{"Econ Consolidado",#N/A,FALSE,"Econ Consol";"Fluxo de Caixa",#N/A,FALSE,"Fluxo Caixa";"Investimentos",#N/A,FALSE,"Investimentos"}</definedName>
    <definedName name="ewfr" localSheetId="0" hidden="1">{#N/A,#N/A,FALSE,"Plan1";#N/A,#N/A,FALSE,"Plan2"}</definedName>
    <definedName name="ewfr" localSheetId="6" hidden="1">{#N/A,#N/A,FALSE,"Plan1";#N/A,#N/A,FALSE,"Plan2"}</definedName>
    <definedName name="ewfr" localSheetId="5">{#N/A,#N/A,FALSE,"Plan1";#N/A,#N/A,FALSE,"Plan2"}</definedName>
    <definedName name="ewfr" localSheetId="4" hidden="1">{#N/A,#N/A,FALSE,"Plan1";#N/A,#N/A,FALSE,"Plan2"}</definedName>
    <definedName name="ewfr">{#N/A,#N/A,FALSE,"Plan1";#N/A,#N/A,FALSE,"Plan2"}</definedName>
    <definedName name="exce_cdi" localSheetId="5">#REF!</definedName>
    <definedName name="exce_cdi">#REF!</definedName>
    <definedName name="exce_hist" localSheetId="5">#REF!</definedName>
    <definedName name="exce_hist">#REF!</definedName>
    <definedName name="exce_uss" localSheetId="5">#REF!</definedName>
    <definedName name="exce_uss">#REF!</definedName>
    <definedName name="Excel_BuiltIn__FilterDatabase_1" localSheetId="5">#REF!</definedName>
    <definedName name="Excel_BuiltIn__FilterDatabase_1">#REF!</definedName>
    <definedName name="Excel_BuiltIn__FilterDatabase_1_1" localSheetId="5">#REF!</definedName>
    <definedName name="Excel_BuiltIn__FilterDatabase_1_1">#REF!</definedName>
    <definedName name="Excel_BuiltIn__FilterDatabase_6" localSheetId="5">#REF!</definedName>
    <definedName name="Excel_BuiltIn__FilterDatabase_6">#REF!</definedName>
    <definedName name="Excel_BuiltIn_Print_Area_0" localSheetId="5">#REF!</definedName>
    <definedName name="Excel_BuiltIn_Print_Area_0">#REF!</definedName>
    <definedName name="Excel_BuiltIn_Print_Area_1_1" localSheetId="5">#REF!</definedName>
    <definedName name="Excel_BuiltIn_Print_Area_1_1">#REF!</definedName>
    <definedName name="Excel_BuiltIn_Print_Titles_1_1_1" localSheetId="5">#REF!</definedName>
    <definedName name="Excel_BuiltIn_Print_Titles_1_1_1">#REF!</definedName>
    <definedName name="Excel_BuiltIn_Print_Titles_1_1_4" localSheetId="5">#REF!</definedName>
    <definedName name="Excel_BuiltIn_Print_Titles_1_1_4">#REF!</definedName>
    <definedName name="Excel_BuiltIn_Print_Titles_1_1_5" localSheetId="5">#REF!</definedName>
    <definedName name="Excel_BuiltIn_Print_Titles_1_1_5">#REF!</definedName>
    <definedName name="Exrate" localSheetId="5">#REF!</definedName>
    <definedName name="Exrate">#REF!</definedName>
    <definedName name="eyruieyteta" localSheetId="0" hidden="1">{#N/A,#N/A,FALSE,"Plan1";#N/A,#N/A,FALSE,"Plan2"}</definedName>
    <definedName name="eyruieyteta" localSheetId="6" hidden="1">{#N/A,#N/A,FALSE,"Plan1";#N/A,#N/A,FALSE,"Plan2"}</definedName>
    <definedName name="eyruieyteta" localSheetId="5">{#N/A,#N/A,FALSE,"Plan1";#N/A,#N/A,FALSE,"Plan2"}</definedName>
    <definedName name="eyruieyteta" localSheetId="4" hidden="1">{#N/A,#N/A,FALSE,"Plan1";#N/A,#N/A,FALSE,"Plan2"}</definedName>
    <definedName name="eyruieyteta">{#N/A,#N/A,FALSE,"Plan1";#N/A,#N/A,FALSE,"Plan2"}</definedName>
    <definedName name="f" localSheetId="0" hidden="1">{#N/A,#N/A,FALSE,"Plan1";#N/A,#N/A,FALSE,"Plan2"}</definedName>
    <definedName name="f" localSheetId="6" hidden="1">{#N/A,#N/A,FALSE,"Plan1";#N/A,#N/A,FALSE,"Plan2"}</definedName>
    <definedName name="f" localSheetId="5">#REF!</definedName>
    <definedName name="f">#REF!</definedName>
    <definedName name="FACULDADE" localSheetId="5">#REF!</definedName>
    <definedName name="FACULDADE">#REF!</definedName>
    <definedName name="FAL" localSheetId="5">#REF!</definedName>
    <definedName name="FAL">#REF!</definedName>
    <definedName name="farialima" localSheetId="5">#REF!</definedName>
    <definedName name="farialima">#REF!</definedName>
    <definedName name="FAS" localSheetId="0" hidden="1">{"'Total'!$A$1","'Total'!$A$3"}</definedName>
    <definedName name="FAS" localSheetId="6" hidden="1">{"'Total'!$A$1","'Total'!$A$3"}</definedName>
    <definedName name="FAS" localSheetId="5">{"'Total'!$A$1","'Total'!$A$3"}</definedName>
    <definedName name="FAS" localSheetId="4" hidden="1">{"'Total'!$A$1","'Total'!$A$3"}</definedName>
    <definedName name="FAS">{"'Total'!$A$1","'Total'!$A$3"}</definedName>
    <definedName name="fasfasf" localSheetId="0" hidden="1">{#N/A,#N/A,TRUE,"Quinzena 01 à 15-04-98 "}</definedName>
    <definedName name="fasfasf" localSheetId="6" hidden="1">{#N/A,#N/A,TRUE,"Quinzena 01 à 15-04-98 "}</definedName>
    <definedName name="fasfasf" localSheetId="5">{#N/A,#N/A,TRUE,"Quinzena 01 à 15-04-98 "}</definedName>
    <definedName name="fasfasf" localSheetId="4" hidden="1">{#N/A,#N/A,TRUE,"Quinzena 01 à 15-04-98 "}</definedName>
    <definedName name="fasfasf">{#N/A,#N/A,TRUE,"Quinzena 01 à 15-04-98 "}</definedName>
    <definedName name="FATOR_K" localSheetId="5">#REF!</definedName>
    <definedName name="FATOR_K">#REF!</definedName>
    <definedName name="FATORK" localSheetId="5">#REF!</definedName>
    <definedName name="FATORK">#REF!</definedName>
    <definedName name="FBancaria" localSheetId="5">#REF!</definedName>
    <definedName name="FBancaria">#REF!</definedName>
    <definedName name="fchart31" localSheetId="0" hidden="1">#REF!</definedName>
    <definedName name="fchart31">#REF!</definedName>
    <definedName name="fddhght" localSheetId="0" hidden="1">{#N/A,#N/A,FALSE,"Plan1";#N/A,#N/A,FALSE,"Plan2"}</definedName>
    <definedName name="fddhght" localSheetId="6" hidden="1">{#N/A,#N/A,FALSE,"Plan1";#N/A,#N/A,FALSE,"Plan2"}</definedName>
    <definedName name="fddhght" localSheetId="5">{#N/A,#N/A,FALSE,"Plan1";#N/A,#N/A,FALSE,"Plan2"}</definedName>
    <definedName name="fddhght" localSheetId="4" hidden="1">{#N/A,#N/A,FALSE,"Plan1";#N/A,#N/A,FALSE,"Plan2"}</definedName>
    <definedName name="fddhght">{#N/A,#N/A,FALSE,"Plan1";#N/A,#N/A,FALSE,"Plan2"}</definedName>
    <definedName name="fdfgd" localSheetId="0" hidden="1">{#N/A,#N/A,FALSE,"Plan1";#N/A,#N/A,FALSE,"Plan2"}</definedName>
    <definedName name="fdfgd" localSheetId="6" hidden="1">{#N/A,#N/A,FALSE,"Plan1";#N/A,#N/A,FALSE,"Plan2"}</definedName>
    <definedName name="fdfgd" localSheetId="5">{#N/A,#N/A,FALSE,"Plan1";#N/A,#N/A,FALSE,"Plan2"}</definedName>
    <definedName name="fdfgd" localSheetId="4" hidden="1">{#N/A,#N/A,FALSE,"Plan1";#N/A,#N/A,FALSE,"Plan2"}</definedName>
    <definedName name="fdfgd">{#N/A,#N/A,FALSE,"Plan1";#N/A,#N/A,FALSE,"Plan2"}</definedName>
    <definedName name="fdfng" localSheetId="0" hidden="1">{#N/A,#N/A,FALSE,"GERAL";#N/A,#N/A,FALSE,"012-96";#N/A,#N/A,FALSE,"018-96";#N/A,#N/A,FALSE,"027-96";#N/A,#N/A,FALSE,"059-96";#N/A,#N/A,FALSE,"076-96";#N/A,#N/A,FALSE,"019-97";#N/A,#N/A,FALSE,"021-97";#N/A,#N/A,FALSE,"022-97";#N/A,#N/A,FALSE,"028-97"}</definedName>
    <definedName name="fdfng" localSheetId="6" hidden="1">{#N/A,#N/A,FALSE,"GERAL";#N/A,#N/A,FALSE,"012-96";#N/A,#N/A,FALSE,"018-96";#N/A,#N/A,FALSE,"027-96";#N/A,#N/A,FALSE,"059-96";#N/A,#N/A,FALSE,"076-96";#N/A,#N/A,FALSE,"019-97";#N/A,#N/A,FALSE,"021-97";#N/A,#N/A,FALSE,"022-97";#N/A,#N/A,FALSE,"028-97"}</definedName>
    <definedName name="fdfng" localSheetId="5">{#N/A,#N/A,FALSE,"GERAL";#N/A,#N/A,FALSE,"012-96";#N/A,#N/A,FALSE,"018-96";#N/A,#N/A,FALSE,"027-96";#N/A,#N/A,FALSE,"059-96";#N/A,#N/A,FALSE,"076-96";#N/A,#N/A,FALSE,"019-97";#N/A,#N/A,FALSE,"021-97";#N/A,#N/A,FALSE,"022-97";#N/A,#N/A,FALSE,"028-97"}</definedName>
    <definedName name="fdfng" localSheetId="4" hidden="1">{#N/A,#N/A,FALSE,"GERAL";#N/A,#N/A,FALSE,"012-96";#N/A,#N/A,FALSE,"018-96";#N/A,#N/A,FALSE,"027-96";#N/A,#N/A,FALSE,"059-96";#N/A,#N/A,FALSE,"076-96";#N/A,#N/A,FALSE,"019-97";#N/A,#N/A,FALSE,"021-97";#N/A,#N/A,FALSE,"022-97";#N/A,#N/A,FALSE,"028-97"}</definedName>
    <definedName name="fdfng">{#N/A,#N/A,FALSE,"GERAL";#N/A,#N/A,FALSE,"012-96";#N/A,#N/A,FALSE,"018-96";#N/A,#N/A,FALSE,"027-96";#N/A,#N/A,FALSE,"059-96";#N/A,#N/A,FALSE,"076-96";#N/A,#N/A,FALSE,"019-97";#N/A,#N/A,FALSE,"021-97";#N/A,#N/A,FALSE,"022-97";#N/A,#N/A,FALSE,"028-97"}</definedName>
    <definedName name="fdgaf" localSheetId="0" hidden="1">{#N/A,#N/A,FALSE,"Plan1";#N/A,#N/A,FALSE,"Plan2"}</definedName>
    <definedName name="fdgaf" localSheetId="6" hidden="1">{#N/A,#N/A,FALSE,"Plan1";#N/A,#N/A,FALSE,"Plan2"}</definedName>
    <definedName name="fdgaf" localSheetId="5">{#N/A,#N/A,FALSE,"Plan1";#N/A,#N/A,FALSE,"Plan2"}</definedName>
    <definedName name="fdgaf" localSheetId="4" hidden="1">{#N/A,#N/A,FALSE,"Plan1";#N/A,#N/A,FALSE,"Plan2"}</definedName>
    <definedName name="fdgaf">{#N/A,#N/A,FALSE,"Plan1";#N/A,#N/A,FALSE,"Plan2"}</definedName>
    <definedName name="fdgdf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 localSheetId="0" hidden="1">{#N/A,#N/A,FALSE,"Plan1";#N/A,#N/A,FALSE,"Plan2"}</definedName>
    <definedName name="FDGFDJHGZEDR" localSheetId="6" hidden="1">{#N/A,#N/A,FALSE,"Plan1";#N/A,#N/A,FALSE,"Plan2"}</definedName>
    <definedName name="FDGFDJHGZEDR" localSheetId="5">{#N/A,#N/A,FALSE,"Plan1";#N/A,#N/A,FALSE,"Plan2"}</definedName>
    <definedName name="FDGFDJHGZEDR" localSheetId="4" hidden="1">{#N/A,#N/A,FALSE,"Plan1";#N/A,#N/A,FALSE,"Plan2"}</definedName>
    <definedName name="FDGFDJHGZEDR">{#N/A,#N/A,FALSE,"Plan1";#N/A,#N/A,FALSE,"Plan2"}</definedName>
    <definedName name="fdgfyhygfuj" localSheetId="0" hidden="1">{#N/A,#N/A,FALSE,"Plan1";#N/A,#N/A,FALSE,"Plan2"}</definedName>
    <definedName name="fdgfyhygfuj" localSheetId="6" hidden="1">{#N/A,#N/A,FALSE,"Plan1";#N/A,#N/A,FALSE,"Plan2"}</definedName>
    <definedName name="fdgfyhygfuj" localSheetId="5">{#N/A,#N/A,FALSE,"Plan1";#N/A,#N/A,FALSE,"Plan2"}</definedName>
    <definedName name="fdgfyhygfuj" localSheetId="4" hidden="1">{#N/A,#N/A,FALSE,"Plan1";#N/A,#N/A,FALSE,"Plan2"}</definedName>
    <definedName name="fdgfyhygfuj">{#N/A,#N/A,FALSE,"Plan1";#N/A,#N/A,FALSE,"Plan2"}</definedName>
    <definedName name="fdhgfdf" localSheetId="0" hidden="1">{#N/A,#N/A,FALSE,"Plan1";#N/A,#N/A,FALSE,"Plan2"}</definedName>
    <definedName name="fdhgfdf" localSheetId="6" hidden="1">{#N/A,#N/A,FALSE,"Plan1";#N/A,#N/A,FALSE,"Plan2"}</definedName>
    <definedName name="fdhgfdf" localSheetId="5">{#N/A,#N/A,FALSE,"Plan1";#N/A,#N/A,FALSE,"Plan2"}</definedName>
    <definedName name="fdhgfdf" localSheetId="4" hidden="1">{#N/A,#N/A,FALSE,"Plan1";#N/A,#N/A,FALSE,"Plan2"}</definedName>
    <definedName name="fdhgfdf">{#N/A,#N/A,FALSE,"Plan1";#N/A,#N/A,FALSE,"Plan2"}</definedName>
    <definedName name="fdjfgdfjg" localSheetId="0" hidden="1">{#N/A,#N/A,FALSE,"Plan1";#N/A,#N/A,FALSE,"Plan2"}</definedName>
    <definedName name="fdjfgdfjg" localSheetId="6" hidden="1">{#N/A,#N/A,FALSE,"Plan1";#N/A,#N/A,FALSE,"Plan2"}</definedName>
    <definedName name="fdjfgdfjg" localSheetId="5">{#N/A,#N/A,FALSE,"Plan1";#N/A,#N/A,FALSE,"Plan2"}</definedName>
    <definedName name="fdjfgdfjg" localSheetId="4" hidden="1">{#N/A,#N/A,FALSE,"Plan1";#N/A,#N/A,FALSE,"Plan2"}</definedName>
    <definedName name="fdjfgdfjg">{#N/A,#N/A,FALSE,"Plan1";#N/A,#N/A,FALSE,"Plan2"}</definedName>
    <definedName name="fdjghkshtygt" localSheetId="0" hidden="1">{#N/A,#N/A,FALSE,"Plan1";#N/A,#N/A,FALSE,"Plan2"}</definedName>
    <definedName name="fdjghkshtygt" localSheetId="6" hidden="1">{#N/A,#N/A,FALSE,"Plan1";#N/A,#N/A,FALSE,"Plan2"}</definedName>
    <definedName name="fdjghkshtygt" localSheetId="5">{#N/A,#N/A,FALSE,"Plan1";#N/A,#N/A,FALSE,"Plan2"}</definedName>
    <definedName name="fdjghkshtygt" localSheetId="4" hidden="1">{#N/A,#N/A,FALSE,"Plan1";#N/A,#N/A,FALSE,"Plan2"}</definedName>
    <definedName name="fdjghkshtygt">{#N/A,#N/A,FALSE,"Plan1";#N/A,#N/A,FALSE,"Plan2"}</definedName>
    <definedName name="fdnhgf" localSheetId="0" hidden="1">{"'Estimativa de Lançamento-JAN'!$A$1:$AI$85"}</definedName>
    <definedName name="fdnhgf" localSheetId="6" hidden="1">{"'Estimativa de Lançamento-JAN'!$A$1:$AI$85"}</definedName>
    <definedName name="fdnhgf" localSheetId="5">{"'Estimativa de Lançamento-JAN'!$A$1:$AI$85"}</definedName>
    <definedName name="fdnhgf" localSheetId="4" hidden="1">{"'Estimativa de Lançamento-JAN'!$A$1:$AI$85"}</definedName>
    <definedName name="fdnhgf">{"'Estimativa de Lançamento-JAN'!$A$1:$AI$85"}</definedName>
    <definedName name="fdsf" localSheetId="0" hidden="1">{#N/A,#N/A,FALSE,"Plan1";#N/A,#N/A,FALSE,"Plan2"}</definedName>
    <definedName name="fdsf" localSheetId="6" hidden="1">{#N/A,#N/A,FALSE,"Plan1";#N/A,#N/A,FALSE,"Plan2"}</definedName>
    <definedName name="fdsf" localSheetId="5">{#N/A,#N/A,FALSE,"Plan1";#N/A,#N/A,FALSE,"Plan2"}</definedName>
    <definedName name="fdsf" localSheetId="4" hidden="1">{#N/A,#N/A,FALSE,"Plan1";#N/A,#N/A,FALSE,"Plan2"}</definedName>
    <definedName name="fdsf">{#N/A,#N/A,FALSE,"Plan1";#N/A,#N/A,FALSE,"Plan2"}</definedName>
    <definedName name="FE" localSheetId="5">#REF!</definedName>
    <definedName name="FE">#REF!</definedName>
    <definedName name="fefefefe" localSheetId="5">#REF!</definedName>
    <definedName name="fefefefe">#REF!</definedName>
    <definedName name="FER" localSheetId="0" hidden="1">#REF!</definedName>
    <definedName name="FER">#REF!</definedName>
    <definedName name="fev17RJ" localSheetId="5">#REF!</definedName>
    <definedName name="fev17RJ">#REF!</definedName>
    <definedName name="FEVEREIRO2001" localSheetId="5">#REF!</definedName>
    <definedName name="FEVEREIRO2001">#REF!</definedName>
    <definedName name="ff" localSheetId="5">#REF!</definedName>
    <definedName name="ff">#REF!</definedName>
    <definedName name="fffefes" localSheetId="5">#REF!</definedName>
    <definedName name="fffefes">#REF!</definedName>
    <definedName name="fffff" localSheetId="0" hidden="1">{#N/A,#N/A,FALSE,"Plan1";#N/A,#N/A,FALSE,"Plan2"}</definedName>
    <definedName name="fffff" localSheetId="6" hidden="1">{#N/A,#N/A,FALSE,"Plan1";#N/A,#N/A,FALSE,"Plan2"}</definedName>
    <definedName name="fffff" localSheetId="5">{#N/A,#N/A,FALSE,"Plan1";#N/A,#N/A,FALSE,"Plan2"}</definedName>
    <definedName name="fffff" localSheetId="4" hidden="1">{#N/A,#N/A,FALSE,"Plan1";#N/A,#N/A,FALSE,"Plan2"}</definedName>
    <definedName name="fffff">{#N/A,#N/A,FALSE,"Plan1";#N/A,#N/A,FALSE,"Plan2"}</definedName>
    <definedName name="FFFFFFF" localSheetId="0">#REF!</definedName>
    <definedName name="FFFFFFF" localSheetId="5">#REF!</definedName>
    <definedName name="FFFFFFF">#REF!</definedName>
    <definedName name="FFTY" localSheetId="0" hidden="1">{#N/A,#N/A,FALSE,"GERAL";#N/A,#N/A,FALSE,"012-96";#N/A,#N/A,FALSE,"018-96";#N/A,#N/A,FALSE,"027-96";#N/A,#N/A,FALSE,"059-96";#N/A,#N/A,FALSE,"076-96";#N/A,#N/A,FALSE,"019-97";#N/A,#N/A,FALSE,"021-97";#N/A,#N/A,FALSE,"022-97";#N/A,#N/A,FALSE,"028-97"}</definedName>
    <definedName name="FFTY" localSheetId="6" hidden="1">{#N/A,#N/A,FALSE,"GERAL";#N/A,#N/A,FALSE,"012-96";#N/A,#N/A,FALSE,"018-96";#N/A,#N/A,FALSE,"027-96";#N/A,#N/A,FALSE,"059-96";#N/A,#N/A,FALSE,"076-96";#N/A,#N/A,FALSE,"019-97";#N/A,#N/A,FALSE,"021-97";#N/A,#N/A,FALSE,"022-97";#N/A,#N/A,FALSE,"028-97"}</definedName>
    <definedName name="FFTY" localSheetId="5">{#N/A,#N/A,FALSE,"GERAL";#N/A,#N/A,FALSE,"012-96";#N/A,#N/A,FALSE,"018-96";#N/A,#N/A,FALSE,"027-96";#N/A,#N/A,FALSE,"059-96";#N/A,#N/A,FALSE,"076-96";#N/A,#N/A,FALSE,"019-97";#N/A,#N/A,FALSE,"021-97";#N/A,#N/A,FALSE,"022-97";#N/A,#N/A,FALSE,"028-97"}</definedName>
    <definedName name="FFTY" localSheetId="4" hidden="1">{#N/A,#N/A,FALSE,"GERAL";#N/A,#N/A,FALSE,"012-96";#N/A,#N/A,FALSE,"018-96";#N/A,#N/A,FALSE,"027-96";#N/A,#N/A,FALSE,"059-96";#N/A,#N/A,FALSE,"076-96";#N/A,#N/A,FALSE,"019-97";#N/A,#N/A,FALSE,"021-97";#N/A,#N/A,FALSE,"022-97";#N/A,#N/A,FALSE,"028-97"}</definedName>
    <definedName name="FFTY">{#N/A,#N/A,FALSE,"GERAL";#N/A,#N/A,FALSE,"012-96";#N/A,#N/A,FALSE,"018-96";#N/A,#N/A,FALSE,"027-96";#N/A,#N/A,FALSE,"059-96";#N/A,#N/A,FALSE,"076-96";#N/A,#N/A,FALSE,"019-97";#N/A,#N/A,FALSE,"021-97";#N/A,#N/A,FALSE,"022-97";#N/A,#N/A,FALSE,"028-97"}</definedName>
    <definedName name="fg" localSheetId="0" hidden="1">{#N/A,#N/A,FALSE,"Plan1";#N/A,#N/A,FALSE,"Plan2"}</definedName>
    <definedName name="fg" localSheetId="6" hidden="1">{#N/A,#N/A,FALSE,"Plan1";#N/A,#N/A,FALSE,"Plan2"}</definedName>
    <definedName name="fg" localSheetId="5">{#N/A,#N/A,FALSE,"Plan1";#N/A,#N/A,FALSE,"Plan2"}</definedName>
    <definedName name="fg" localSheetId="4" hidden="1">{#N/A,#N/A,FALSE,"Plan1";#N/A,#N/A,FALSE,"Plan2"}</definedName>
    <definedName name="fg">{#N/A,#N/A,FALSE,"Plan1";#N/A,#N/A,FALSE,"Plan2"}</definedName>
    <definedName name="fgg" localSheetId="0" hidden="1">{"'장비'!$A$3:$M$12"}</definedName>
    <definedName name="fgg" localSheetId="6" hidden="1">{"'장비'!$A$3:$M$12"}</definedName>
    <definedName name="fgg" localSheetId="5">{"'장비'!$A$3:$M$12"}</definedName>
    <definedName name="fgg" localSheetId="4" hidden="1">{"'장비'!$A$3:$M$12"}</definedName>
    <definedName name="fgg">{"'장비'!$A$3:$M$12"}</definedName>
    <definedName name="fghfh" localSheetId="0" hidden="1">{"'Estimativa de Lançamento-JAN'!$A$1:$AI$85"}</definedName>
    <definedName name="fghfh" localSheetId="6" hidden="1">{"'Estimativa de Lançamento-JAN'!$A$1:$AI$85"}</definedName>
    <definedName name="fghfh" localSheetId="5">{"'Estimativa de Lançamento-JAN'!$A$1:$AI$85"}</definedName>
    <definedName name="fghfh" localSheetId="4" hidden="1">{"'Estimativa de Lançamento-JAN'!$A$1:$AI$85"}</definedName>
    <definedName name="fghfh">{"'Estimativa de Lançamento-JAN'!$A$1:$AI$85"}</definedName>
    <definedName name="fghgfh" localSheetId="0" hidden="1">{#N/A,#N/A,FALSE,"Plan1";#N/A,#N/A,FALSE,"Plan2"}</definedName>
    <definedName name="fghgfh" localSheetId="6" hidden="1">{#N/A,#N/A,FALSE,"Plan1";#N/A,#N/A,FALSE,"Plan2"}</definedName>
    <definedName name="fghgfh" localSheetId="5">{#N/A,#N/A,FALSE,"Plan1";#N/A,#N/A,FALSE,"Plan2"}</definedName>
    <definedName name="fghgfh" localSheetId="4" hidden="1">{#N/A,#N/A,FALSE,"Plan1";#N/A,#N/A,FALSE,"Plan2"}</definedName>
    <definedName name="fghgfh">{#N/A,#N/A,FALSE,"Plan1";#N/A,#N/A,FALSE,"Plan2"}</definedName>
    <definedName name="FGJHFGK" localSheetId="0" hidden="1">{#N/A,#N/A,FALSE,"Plan1";#N/A,#N/A,FALSE,"Plan2"}</definedName>
    <definedName name="FGJHFGK" localSheetId="6" hidden="1">{#N/A,#N/A,FALSE,"Plan1";#N/A,#N/A,FALSE,"Plan2"}</definedName>
    <definedName name="FGJHFGK" localSheetId="5">{#N/A,#N/A,FALSE,"Plan1";#N/A,#N/A,FALSE,"Plan2"}</definedName>
    <definedName name="FGJHFGK" localSheetId="4" hidden="1">{#N/A,#N/A,FALSE,"Plan1";#N/A,#N/A,FALSE,"Plan2"}</definedName>
    <definedName name="FGJHFGK">{#N/A,#N/A,FALSE,"Plan1";#N/A,#N/A,FALSE,"Plan2"}</definedName>
    <definedName name="fgktyhd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 localSheetId="0" hidden="1">{#N/A,#N/A,FALSE,"Plan1";#N/A,#N/A,FALSE,"Plan2"}</definedName>
    <definedName name="fgtrgty" localSheetId="6" hidden="1">{#N/A,#N/A,FALSE,"Plan1";#N/A,#N/A,FALSE,"Plan2"}</definedName>
    <definedName name="fgtrgty" localSheetId="5">{#N/A,#N/A,FALSE,"Plan1";#N/A,#N/A,FALSE,"Plan2"}</definedName>
    <definedName name="fgtrgty" localSheetId="4" hidden="1">{#N/A,#N/A,FALSE,"Plan1";#N/A,#N/A,FALSE,"Plan2"}</definedName>
    <definedName name="fgtrgty">{#N/A,#N/A,FALSE,"Plan1";#N/A,#N/A,FALSE,"Plan2"}</definedName>
    <definedName name="fgty" localSheetId="0" hidden="1">#REF!</definedName>
    <definedName name="fgty" localSheetId="5">#REF!</definedName>
    <definedName name="fgty">#REF!</definedName>
    <definedName name="fhgjfgyt" localSheetId="0" hidden="1">{#N/A,#N/A,FALSE,"Plan1";#N/A,#N/A,FALSE,"Plan2"}</definedName>
    <definedName name="fhgjfgyt" localSheetId="6" hidden="1">{#N/A,#N/A,FALSE,"Plan1";#N/A,#N/A,FALSE,"Plan2"}</definedName>
    <definedName name="fhgjfgyt" localSheetId="5">{#N/A,#N/A,FALSE,"Plan1";#N/A,#N/A,FALSE,"Plan2"}</definedName>
    <definedName name="fhgjfgyt" localSheetId="4" hidden="1">{#N/A,#N/A,FALSE,"Plan1";#N/A,#N/A,FALSE,"Plan2"}</definedName>
    <definedName name="fhgjfgyt">{#N/A,#N/A,FALSE,"Plan1";#N/A,#N/A,FALSE,"Plan2"}</definedName>
    <definedName name="fhgjkhtrfg" localSheetId="0" hidden="1">{#N/A,#N/A,FALSE,"Plan1";#N/A,#N/A,FALSE,"Plan2"}</definedName>
    <definedName name="fhgjkhtrfg" localSheetId="6" hidden="1">{#N/A,#N/A,FALSE,"Plan1";#N/A,#N/A,FALSE,"Plan2"}</definedName>
    <definedName name="fhgjkhtrfg" localSheetId="5">{#N/A,#N/A,FALSE,"Plan1";#N/A,#N/A,FALSE,"Plan2"}</definedName>
    <definedName name="fhgjkhtrfg" localSheetId="4" hidden="1">{#N/A,#N/A,FALSE,"Plan1";#N/A,#N/A,FALSE,"Plan2"}</definedName>
    <definedName name="fhgjkhtrfg">{#N/A,#N/A,FALSE,"Plan1";#N/A,#N/A,FALSE,"Plan2"}</definedName>
    <definedName name="FHGTGSRSG" localSheetId="0" hidden="1">{#N/A,#N/A,FALSE,"Plan1";#N/A,#N/A,FALSE,"Plan2"}</definedName>
    <definedName name="FHGTGSRSG" localSheetId="6" hidden="1">{#N/A,#N/A,FALSE,"Plan1";#N/A,#N/A,FALSE,"Plan2"}</definedName>
    <definedName name="FHGTGSRSG" localSheetId="5">{#N/A,#N/A,FALSE,"Plan1";#N/A,#N/A,FALSE,"Plan2"}</definedName>
    <definedName name="FHGTGSRSG" localSheetId="4" hidden="1">{#N/A,#N/A,FALSE,"Plan1";#N/A,#N/A,FALSE,"Plan2"}</definedName>
    <definedName name="FHGTGSRSG">{#N/A,#N/A,FALSE,"Plan1";#N/A,#N/A,FALSE,"Plan2"}</definedName>
    <definedName name="FIEL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 localSheetId="0" hidden="1">{#N/A,#N/A,TRUE,"Quinzena 01 à 15-04-98 "}</definedName>
    <definedName name="FILTRO" localSheetId="6" hidden="1">{#N/A,#N/A,TRUE,"Quinzena 01 à 15-04-98 "}</definedName>
    <definedName name="FILTRO" localSheetId="5">{#N/A,#N/A,TRUE,"Quinzena 01 à 15-04-98 "}</definedName>
    <definedName name="FILTRO" localSheetId="4" hidden="1">{#N/A,#N/A,TRUE,"Quinzena 01 à 15-04-98 "}</definedName>
    <definedName name="FILTRO">{#N/A,#N/A,TRUE,"Quinzena 01 à 15-04-98 "}</definedName>
    <definedName name="Filtro_Rel_Sienge" localSheetId="5">#REF!</definedName>
    <definedName name="Filtro_Rel_Sienge">#REF!</definedName>
    <definedName name="Firs_hist" localSheetId="5">#REF!</definedName>
    <definedName name="Firs_hist">#REF!</definedName>
    <definedName name="First_cdi" localSheetId="5">#REF!</definedName>
    <definedName name="First_cdi">#REF!</definedName>
    <definedName name="First_uss" localSheetId="5">#REF!</definedName>
    <definedName name="First_uss">#REF!</definedName>
    <definedName name="fjdhfgjdhtgu" localSheetId="0" hidden="1">{#N/A,#N/A,FALSE,"Plan1";#N/A,#N/A,FALSE,"Plan2"}</definedName>
    <definedName name="fjdhfgjdhtgu" localSheetId="6" hidden="1">{#N/A,#N/A,FALSE,"Plan1";#N/A,#N/A,FALSE,"Plan2"}</definedName>
    <definedName name="fjdhfgjdhtgu" localSheetId="5">{#N/A,#N/A,FALSE,"Plan1";#N/A,#N/A,FALSE,"Plan2"}</definedName>
    <definedName name="fjdhfgjdhtgu" localSheetId="4" hidden="1">{#N/A,#N/A,FALSE,"Plan1";#N/A,#N/A,FALSE,"Plan2"}</definedName>
    <definedName name="fjdhfgjdhtgu">{#N/A,#N/A,FALSE,"Plan1";#N/A,#N/A,FALSE,"Plan2"}</definedName>
    <definedName name="fjfjg" localSheetId="0" hidden="1">{#N/A,#N/A,FALSE,"명세표"}</definedName>
    <definedName name="fjfjg" localSheetId="6" hidden="1">{#N/A,#N/A,FALSE,"명세표"}</definedName>
    <definedName name="fjfjg" localSheetId="5">{#N/A,#N/A,FALSE,"명세표"}</definedName>
    <definedName name="fjfjg" localSheetId="4" hidden="1">{#N/A,#N/A,FALSE,"명세표"}</definedName>
    <definedName name="fjfjg">{#N/A,#N/A,FALSE,"명세표"}</definedName>
    <definedName name="FJG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 localSheetId="0" hidden="1">{#N/A,#N/A,FALSE,"Plan1";#N/A,#N/A,FALSE,"Plan2"}</definedName>
    <definedName name="FJHJHG" localSheetId="6" hidden="1">{#N/A,#N/A,FALSE,"Plan1";#N/A,#N/A,FALSE,"Plan2"}</definedName>
    <definedName name="FJHJHG" localSheetId="5">{#N/A,#N/A,FALSE,"Plan1";#N/A,#N/A,FALSE,"Plan2"}</definedName>
    <definedName name="FJHJHG" localSheetId="4" hidden="1">{#N/A,#N/A,FALSE,"Plan1";#N/A,#N/A,FALSE,"Plan2"}</definedName>
    <definedName name="FJHJHG">{#N/A,#N/A,FALSE,"Plan1";#N/A,#N/A,FALSE,"Plan2"}</definedName>
    <definedName name="fjtgfh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 localSheetId="0" hidden="1">{#N/A,#N/A,FALSE,"Plan1";#N/A,#N/A,FALSE,"Plan2"}</definedName>
    <definedName name="fkfw" localSheetId="6" hidden="1">{#N/A,#N/A,FALSE,"Plan1";#N/A,#N/A,FALSE,"Plan2"}</definedName>
    <definedName name="fkfw" localSheetId="5">{#N/A,#N/A,FALSE,"Plan1";#N/A,#N/A,FALSE,"Plan2"}</definedName>
    <definedName name="fkfw" localSheetId="4" hidden="1">{#N/A,#N/A,FALSE,"Plan1";#N/A,#N/A,FALSE,"Plan2"}</definedName>
    <definedName name="fkfw">{#N/A,#N/A,FALSE,"Plan1";#N/A,#N/A,FALSE,"Plan2"}</definedName>
    <definedName name="f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5">#REF!</definedName>
    <definedName name="fl">#REF!</definedName>
    <definedName name="FL_1" localSheetId="5">#REF!</definedName>
    <definedName name="FL_1">#REF!</definedName>
    <definedName name="FL_2" localSheetId="5">#REF!</definedName>
    <definedName name="FL_2">#REF!</definedName>
    <definedName name="FL_3" localSheetId="5">#REF!</definedName>
    <definedName name="FL_3">#REF!</definedName>
    <definedName name="Fluxo_captação" localSheetId="5">#REF!</definedName>
    <definedName name="Fluxo_captação">#REF!</definedName>
    <definedName name="FOLHA2" localSheetId="5">#REF!</definedName>
    <definedName name="FOLHA2">#REF!</definedName>
    <definedName name="Format" localSheetId="5">#REF!</definedName>
    <definedName name="Format">#REF!</definedName>
    <definedName name="Formato_da_Loja" localSheetId="5">#REF!</definedName>
    <definedName name="Formato_da_Loja">#REF!</definedName>
    <definedName name="FORMULA" localSheetId="5">#REF!</definedName>
    <definedName name="FORMULA">#REF!</definedName>
    <definedName name="FORNECEDOR" localSheetId="5">OFFSET(#REF!,6,0,COUNTA(#REF!))</definedName>
    <definedName name="FORNECEDOR">OFFSET(#REF!,6,0,COUNTA(#REF!))</definedName>
    <definedName name="FORNECEDOR_2" localSheetId="5">OFFSET(#REF!,6,0,COUNTA(#REF!))</definedName>
    <definedName name="FORNECEDOR_2">OFFSET(#REF!,6,0,COUNTA(#REF!))</definedName>
    <definedName name="FORNECEDOR_3" localSheetId="5">OFFSET(#REF!,6,0,COUNTA(#REF!))</definedName>
    <definedName name="FORNECEDOR_3">OFFSET(#REF!,6,0,COUNTA(#REF!))</definedName>
    <definedName name="FORNECEDOR_4" localSheetId="5">OFFSET(#REF!,6,0,COUNTA(#REF!))</definedName>
    <definedName name="FORNECEDOR_4">OFFSET(#REF!,6,0,COUNTA(#REF!))</definedName>
    <definedName name="FORNECEDOR_5" localSheetId="5">OFFSET(#REF!,6,0,COUNTA(#REF!))</definedName>
    <definedName name="FORNECEDOR_5">OFFSET(#REF!,6,0,COUNTA(#REF!))</definedName>
    <definedName name="FORNECEDOR_7" localSheetId="5">OFFSET(#REF!,6,0,COUNTA(#REF!))</definedName>
    <definedName name="FORNECEDOR_7">OFFSET(#REF!,6,0,COUNTA(#REF!))</definedName>
    <definedName name="FORNECEDOR_8" localSheetId="5">OFFSET(#REF!,6,0,COUNTA(#REF!))</definedName>
    <definedName name="FORNECEDOR_8">OFFSET(#REF!,6,0,COUNTA(#REF!))</definedName>
    <definedName name="frçt4r" localSheetId="0" hidden="1">{#N/A,#N/A,FALSE,"Plan1";#N/A,#N/A,FALSE,"Plan2"}</definedName>
    <definedName name="frçt4r" localSheetId="6" hidden="1">{#N/A,#N/A,FALSE,"Plan1";#N/A,#N/A,FALSE,"Plan2"}</definedName>
    <definedName name="frçt4r" localSheetId="5">{#N/A,#N/A,FALSE,"Plan1";#N/A,#N/A,FALSE,"Plan2"}</definedName>
    <definedName name="frçt4r" localSheetId="4" hidden="1">{#N/A,#N/A,FALSE,"Plan1";#N/A,#N/A,FALSE,"Plan2"}</definedName>
    <definedName name="frçt4r">{#N/A,#N/A,FALSE,"Plan1";#N/A,#N/A,FALSE,"Plan2"}</definedName>
    <definedName name="frdtty" localSheetId="0" hidden="1">{#N/A,#N/A,FALSE,"Plan1";#N/A,#N/A,FALSE,"Plan2"}</definedName>
    <definedName name="frdtty" localSheetId="6" hidden="1">{#N/A,#N/A,FALSE,"Plan1";#N/A,#N/A,FALSE,"Plan2"}</definedName>
    <definedName name="frdtty" localSheetId="5">{#N/A,#N/A,FALSE,"Plan1";#N/A,#N/A,FALSE,"Plan2"}</definedName>
    <definedName name="frdtty" localSheetId="4" hidden="1">{#N/A,#N/A,FALSE,"Plan1";#N/A,#N/A,FALSE,"Plan2"}</definedName>
    <definedName name="frdtty">{#N/A,#N/A,FALSE,"Plan1";#N/A,#N/A,FALSE,"Plan2"}</definedName>
    <definedName name="fsdfsf" localSheetId="0" hidden="1">{#N/A,#N/A,FALSE,"GERAL";#N/A,#N/A,FALSE,"012-96";#N/A,#N/A,FALSE,"018-96";#N/A,#N/A,FALSE,"027-96";#N/A,#N/A,FALSE,"059-96";#N/A,#N/A,FALSE,"076-96";#N/A,#N/A,FALSE,"019-97";#N/A,#N/A,FALSE,"021-97";#N/A,#N/A,FALSE,"022-97";#N/A,#N/A,FALSE,"028-97"}</definedName>
    <definedName name="fsdfsf" localSheetId="6" hidden="1">{#N/A,#N/A,FALSE,"GERAL";#N/A,#N/A,FALSE,"012-96";#N/A,#N/A,FALSE,"018-96";#N/A,#N/A,FALSE,"027-96";#N/A,#N/A,FALSE,"059-96";#N/A,#N/A,FALSE,"076-96";#N/A,#N/A,FALSE,"019-97";#N/A,#N/A,FALSE,"021-97";#N/A,#N/A,FALSE,"022-97";#N/A,#N/A,FALSE,"028-97"}</definedName>
    <definedName name="fsdfsf" localSheetId="5">{#N/A,#N/A,FALSE,"GERAL";#N/A,#N/A,FALSE,"012-96";#N/A,#N/A,FALSE,"018-96";#N/A,#N/A,FALSE,"027-96";#N/A,#N/A,FALSE,"059-96";#N/A,#N/A,FALSE,"076-96";#N/A,#N/A,FALSE,"019-97";#N/A,#N/A,FALSE,"021-97";#N/A,#N/A,FALSE,"022-97";#N/A,#N/A,FALSE,"028-97"}</definedName>
    <definedName name="fsdfsf" localSheetId="4" hidden="1">{#N/A,#N/A,FALSE,"GERAL";#N/A,#N/A,FALSE,"012-96";#N/A,#N/A,FALSE,"018-96";#N/A,#N/A,FALSE,"027-96";#N/A,#N/A,FALSE,"059-96";#N/A,#N/A,FALSE,"076-96";#N/A,#N/A,FALSE,"019-97";#N/A,#N/A,FALSE,"021-97";#N/A,#N/A,FALSE,"022-97";#N/A,#N/A,FALSE,"028-97"}</definedName>
    <definedName name="fsdfsf">{#N/A,#N/A,FALSE,"GERAL";#N/A,#N/A,FALSE,"012-96";#N/A,#N/A,FALSE,"018-96";#N/A,#N/A,FALSE,"027-96";#N/A,#N/A,FALSE,"059-96";#N/A,#N/A,FALSE,"076-96";#N/A,#N/A,FALSE,"019-97";#N/A,#N/A,FALSE,"021-97";#N/A,#N/A,FALSE,"022-97";#N/A,#N/A,FALSE,"028-97"}</definedName>
    <definedName name="fuihgjk" localSheetId="0" hidden="1">{#N/A,#N/A,FALSE,"Plan1";#N/A,#N/A,FALSE,"Plan2"}</definedName>
    <definedName name="fuihgjk" localSheetId="6" hidden="1">{#N/A,#N/A,FALSE,"Plan1";#N/A,#N/A,FALSE,"Plan2"}</definedName>
    <definedName name="fuihgjk" localSheetId="5">{#N/A,#N/A,FALSE,"Plan1";#N/A,#N/A,FALSE,"Plan2"}</definedName>
    <definedName name="fuihgjk" localSheetId="4" hidden="1">{#N/A,#N/A,FALSE,"Plan1";#N/A,#N/A,FALSE,"Plan2"}</definedName>
    <definedName name="fuihgjk">{#N/A,#N/A,FALSE,"Plan1";#N/A,#N/A,FALSE,"Plan2"}</definedName>
    <definedName name="fuste" localSheetId="5">#REF!</definedName>
    <definedName name="fuste">#REF!</definedName>
    <definedName name="fxjghkfg" localSheetId="0" hidden="1">{#N/A,#N/A,FALSE,"Plan1";#N/A,#N/A,FALSE,"Plan2"}</definedName>
    <definedName name="fxjghkfg" localSheetId="6" hidden="1">{#N/A,#N/A,FALSE,"Plan1";#N/A,#N/A,FALSE,"Plan2"}</definedName>
    <definedName name="fxjghkfg" localSheetId="5">{#N/A,#N/A,FALSE,"Plan1";#N/A,#N/A,FALSE,"Plan2"}</definedName>
    <definedName name="fxjghkfg" localSheetId="4" hidden="1">{#N/A,#N/A,FALSE,"Plan1";#N/A,#N/A,FALSE,"Plan2"}</definedName>
    <definedName name="fxjghkfg">{#N/A,#N/A,FALSE,"Plan1";#N/A,#N/A,FALSE,"Plan2"}</definedName>
    <definedName name="g_10" localSheetId="5">#REF!</definedName>
    <definedName name="g_10">#REF!</definedName>
    <definedName name="g_11" localSheetId="5">#REF!</definedName>
    <definedName name="g_11">#REF!</definedName>
    <definedName name="g_12" localSheetId="5">#REF!</definedName>
    <definedName name="g_12">#REF!</definedName>
    <definedName name="g_13" localSheetId="5">#REF!</definedName>
    <definedName name="g_13">#REF!</definedName>
    <definedName name="g_15" localSheetId="5">#REF!</definedName>
    <definedName name="g_15">#REF!</definedName>
    <definedName name="g_16" localSheetId="5">#REF!</definedName>
    <definedName name="g_16">#REF!</definedName>
    <definedName name="g_17" localSheetId="5">#REF!</definedName>
    <definedName name="g_17">#REF!</definedName>
    <definedName name="g_19" localSheetId="5">#REF!</definedName>
    <definedName name="g_19">#REF!</definedName>
    <definedName name="g_21" localSheetId="5">#REF!</definedName>
    <definedName name="g_21">#REF!</definedName>
    <definedName name="g_25" localSheetId="5">#REF!</definedName>
    <definedName name="g_25">#REF!</definedName>
    <definedName name="g_27" localSheetId="5">#REF!</definedName>
    <definedName name="g_27">#REF!</definedName>
    <definedName name="g_31" localSheetId="5">#REF!</definedName>
    <definedName name="g_31">#REF!</definedName>
    <definedName name="g_32" localSheetId="5">#REF!</definedName>
    <definedName name="g_32">#REF!</definedName>
    <definedName name="g_33" localSheetId="5">#REF!</definedName>
    <definedName name="g_33">#REF!</definedName>
    <definedName name="g_34" localSheetId="5">#REF!</definedName>
    <definedName name="g_34">#REF!</definedName>
    <definedName name="G_35" localSheetId="5">#REF!</definedName>
    <definedName name="G_35">#REF!</definedName>
    <definedName name="g_37" localSheetId="5">#REF!</definedName>
    <definedName name="g_37">#REF!</definedName>
    <definedName name="g_41" localSheetId="5">#REF!</definedName>
    <definedName name="g_41">#REF!</definedName>
    <definedName name="g_42" localSheetId="5">#REF!</definedName>
    <definedName name="g_42">#REF!</definedName>
    <definedName name="g_45" localSheetId="5">#REF!</definedName>
    <definedName name="g_45">#REF!</definedName>
    <definedName name="g_47" localSheetId="5">#REF!</definedName>
    <definedName name="g_47">#REF!</definedName>
    <definedName name="g_51" localSheetId="5">#REF!</definedName>
    <definedName name="g_51">#REF!</definedName>
    <definedName name="g_52" localSheetId="5">#REF!</definedName>
    <definedName name="g_52">#REF!</definedName>
    <definedName name="g_53" localSheetId="5">#REF!</definedName>
    <definedName name="g_53">#REF!</definedName>
    <definedName name="G_54" localSheetId="5">#REF!</definedName>
    <definedName name="G_54">#REF!</definedName>
    <definedName name="G_55" localSheetId="5">#REF!</definedName>
    <definedName name="G_55">#REF!</definedName>
    <definedName name="G_56" localSheetId="5">#REF!</definedName>
    <definedName name="G_56">#REF!</definedName>
    <definedName name="G_57" localSheetId="5">#REF!</definedName>
    <definedName name="G_57">#REF!</definedName>
    <definedName name="G_58" localSheetId="5">#REF!</definedName>
    <definedName name="G_58">#REF!</definedName>
    <definedName name="G_59" localSheetId="5">#REF!</definedName>
    <definedName name="G_59">#REF!</definedName>
    <definedName name="G_61" localSheetId="5">#REF!</definedName>
    <definedName name="G_61">#REF!</definedName>
    <definedName name="G_63" localSheetId="5">#REF!</definedName>
    <definedName name="G_63">#REF!</definedName>
    <definedName name="G_65" localSheetId="5">#REF!</definedName>
    <definedName name="G_65">#REF!</definedName>
    <definedName name="G_67" localSheetId="5">#REF!</definedName>
    <definedName name="G_67">#REF!</definedName>
    <definedName name="g_68" localSheetId="5">#REF!</definedName>
    <definedName name="g_68">#REF!</definedName>
    <definedName name="g_69" localSheetId="5">#REF!</definedName>
    <definedName name="g_69">#REF!</definedName>
    <definedName name="G_71" localSheetId="5">#REF!</definedName>
    <definedName name="G_71">#REF!</definedName>
    <definedName name="G_73" localSheetId="5">#REF!</definedName>
    <definedName name="G_73">#REF!</definedName>
    <definedName name="G_75" localSheetId="5">#REF!</definedName>
    <definedName name="G_75">#REF!</definedName>
    <definedName name="G_77" localSheetId="5">#REF!</definedName>
    <definedName name="G_77">#REF!</definedName>
    <definedName name="G_78" localSheetId="5">#REF!</definedName>
    <definedName name="G_78">#REF!</definedName>
    <definedName name="G_81" localSheetId="5">#REF!</definedName>
    <definedName name="G_81">#REF!</definedName>
    <definedName name="G_83" localSheetId="5">#REF!</definedName>
    <definedName name="G_83">#REF!</definedName>
    <definedName name="G_85" localSheetId="5">#REF!</definedName>
    <definedName name="G_85">#REF!</definedName>
    <definedName name="G_87" localSheetId="5">#REF!</definedName>
    <definedName name="G_87">#REF!</definedName>
    <definedName name="G_90" localSheetId="5">#REF!</definedName>
    <definedName name="G_90">#REF!</definedName>
    <definedName name="G_91" localSheetId="5">#REF!</definedName>
    <definedName name="G_91">#REF!</definedName>
    <definedName name="G_92" localSheetId="5">#REF!</definedName>
    <definedName name="G_92">#REF!</definedName>
    <definedName name="G_94" localSheetId="5">#REF!</definedName>
    <definedName name="G_94">#REF!</definedName>
    <definedName name="G_95" localSheetId="5">#REF!</definedName>
    <definedName name="G_95">#REF!</definedName>
    <definedName name="G_96" localSheetId="5">#REF!</definedName>
    <definedName name="G_96">#REF!</definedName>
    <definedName name="galo" localSheetId="0" hidden="1">{#N/A,#N/A,FALSE,"GERAL";#N/A,#N/A,FALSE,"012-96";#N/A,#N/A,FALSE,"018-96";#N/A,#N/A,FALSE,"027-96";#N/A,#N/A,FALSE,"059-96";#N/A,#N/A,FALSE,"076-96";#N/A,#N/A,FALSE,"019-97";#N/A,#N/A,FALSE,"021-97";#N/A,#N/A,FALSE,"022-97";#N/A,#N/A,FALSE,"028-97"}</definedName>
    <definedName name="galo" localSheetId="6" hidden="1">{#N/A,#N/A,FALSE,"GERAL";#N/A,#N/A,FALSE,"012-96";#N/A,#N/A,FALSE,"018-96";#N/A,#N/A,FALSE,"027-96";#N/A,#N/A,FALSE,"059-96";#N/A,#N/A,FALSE,"076-96";#N/A,#N/A,FALSE,"019-97";#N/A,#N/A,FALSE,"021-97";#N/A,#N/A,FALSE,"022-97";#N/A,#N/A,FALSE,"028-97"}</definedName>
    <definedName name="galo" localSheetId="5">{#N/A,#N/A,FALSE,"GERAL";#N/A,#N/A,FALSE,"012-96";#N/A,#N/A,FALSE,"018-96";#N/A,#N/A,FALSE,"027-96";#N/A,#N/A,FALSE,"059-96";#N/A,#N/A,FALSE,"076-96";#N/A,#N/A,FALSE,"019-97";#N/A,#N/A,FALSE,"021-97";#N/A,#N/A,FALSE,"022-97";#N/A,#N/A,FALSE,"028-97"}</definedName>
    <definedName name="galo" localSheetId="4" hidden="1">{#N/A,#N/A,FALSE,"GERAL";#N/A,#N/A,FALSE,"012-96";#N/A,#N/A,FALSE,"018-96";#N/A,#N/A,FALSE,"027-96";#N/A,#N/A,FALSE,"059-96";#N/A,#N/A,FALSE,"076-96";#N/A,#N/A,FALSE,"019-97";#N/A,#N/A,FALSE,"021-97";#N/A,#N/A,FALSE,"022-97";#N/A,#N/A,FALSE,"028-97"}</definedName>
    <definedName name="galo">{#N/A,#N/A,FALSE,"GERAL";#N/A,#N/A,FALSE,"012-96";#N/A,#N/A,FALSE,"018-96";#N/A,#N/A,FALSE,"027-96";#N/A,#N/A,FALSE,"059-96";#N/A,#N/A,FALSE,"076-96";#N/A,#N/A,FALSE,"019-97";#N/A,#N/A,FALSE,"021-97";#N/A,#N/A,FALSE,"022-97";#N/A,#N/A,FALSE,"028-97"}</definedName>
    <definedName name="GARAGEM" localSheetId="5">#REF!</definedName>
    <definedName name="GARAGEM">#REF!</definedName>
    <definedName name="garcia" localSheetId="5">#REF!</definedName>
    <definedName name="garcia">#REF!</definedName>
    <definedName name="GASTOS_JULHO" localSheetId="5">#REF!</definedName>
    <definedName name="GASTOS_JULHO">#REF!</definedName>
    <definedName name="gbdjkvhgd" localSheetId="0" hidden="1">{#N/A,#N/A,FALSE,"Plan1";#N/A,#N/A,FALSE,"Plan2"}</definedName>
    <definedName name="gbdjkvhgd" localSheetId="6" hidden="1">{#N/A,#N/A,FALSE,"Plan1";#N/A,#N/A,FALSE,"Plan2"}</definedName>
    <definedName name="gbdjkvhgd" localSheetId="5">{#N/A,#N/A,FALSE,"Plan1";#N/A,#N/A,FALSE,"Plan2"}</definedName>
    <definedName name="gbdjkvhgd" localSheetId="4" hidden="1">{#N/A,#N/A,FALSE,"Plan1";#N/A,#N/A,FALSE,"Plan2"}</definedName>
    <definedName name="gbdjkvhgd">{#N/A,#N/A,FALSE,"Plan1";#N/A,#N/A,FALSE,"Plan2"}</definedName>
    <definedName name="gbdsjgsjfdgj" localSheetId="0" hidden="1">{#N/A,#N/A,FALSE,"Plan1";#N/A,#N/A,FALSE,"Plan2"}</definedName>
    <definedName name="gbdsjgsjfdgj" localSheetId="6" hidden="1">{#N/A,#N/A,FALSE,"Plan1";#N/A,#N/A,FALSE,"Plan2"}</definedName>
    <definedName name="gbdsjgsjfdgj" localSheetId="5">{#N/A,#N/A,FALSE,"Plan1";#N/A,#N/A,FALSE,"Plan2"}</definedName>
    <definedName name="gbdsjgsjfdgj" localSheetId="4" hidden="1">{#N/A,#N/A,FALSE,"Plan1";#N/A,#N/A,FALSE,"Plan2"}</definedName>
    <definedName name="gbdsjgsjfdgj">{#N/A,#N/A,FALSE,"Plan1";#N/A,#N/A,FALSE,"Plan2"}</definedName>
    <definedName name="gdfdhgfjgj" localSheetId="0" hidden="1">{#N/A,#N/A,FALSE,"Plan1";#N/A,#N/A,FALSE,"Plan2"}</definedName>
    <definedName name="gdfdhgfjgj" localSheetId="6" hidden="1">{#N/A,#N/A,FALSE,"Plan1";#N/A,#N/A,FALSE,"Plan2"}</definedName>
    <definedName name="gdfdhgfjgj" localSheetId="5">{#N/A,#N/A,FALSE,"Plan1";#N/A,#N/A,FALSE,"Plan2"}</definedName>
    <definedName name="gdfdhgfjgj" localSheetId="4" hidden="1">{#N/A,#N/A,FALSE,"Plan1";#N/A,#N/A,FALSE,"Plan2"}</definedName>
    <definedName name="gdfdhgfjgj">{#N/A,#N/A,FALSE,"Plan1";#N/A,#N/A,FALSE,"Plan2"}</definedName>
    <definedName name="gdfgdstggt" localSheetId="0" hidden="1">{#N/A,#N/A,FALSE,"Plan1";#N/A,#N/A,FALSE,"Plan2"}</definedName>
    <definedName name="gdfgdstggt" localSheetId="6" hidden="1">{#N/A,#N/A,FALSE,"Plan1";#N/A,#N/A,FALSE,"Plan2"}</definedName>
    <definedName name="gdfgdstggt" localSheetId="5">{#N/A,#N/A,FALSE,"Plan1";#N/A,#N/A,FALSE,"Plan2"}</definedName>
    <definedName name="gdfgdstggt" localSheetId="4" hidden="1">{#N/A,#N/A,FALSE,"Plan1";#N/A,#N/A,FALSE,"Plan2"}</definedName>
    <definedName name="gdfgdstggt">{#N/A,#N/A,FALSE,"Plan1";#N/A,#N/A,FALSE,"Plan2"}</definedName>
    <definedName name="GDFHGRJGFJDRF" localSheetId="0" hidden="1">{"Econ Consolidado",#N/A,FALSE,"Econ Consol";"Fluxo de Caixa",#N/A,FALSE,"Fluxo Caixa";"Investimentos",#N/A,FALSE,"Investimentos"}</definedName>
    <definedName name="GDFHGRJGFJDRF" localSheetId="6" hidden="1">{"Econ Consolidado",#N/A,FALSE,"Econ Consol";"Fluxo de Caixa",#N/A,FALSE,"Fluxo Caixa";"Investimentos",#N/A,FALSE,"Investimentos"}</definedName>
    <definedName name="GDFHGRJGFJDRF" localSheetId="5">{"Econ Consolidado",#N/A,FALSE,"Econ Consol";"Fluxo de Caixa",#N/A,FALSE,"Fluxo Caixa";"Investimentos",#N/A,FALSE,"Investimentos"}</definedName>
    <definedName name="GDFHGRJGFJDRF" localSheetId="4" hidden="1">{"Econ Consolidado",#N/A,FALSE,"Econ Consol";"Fluxo de Caixa",#N/A,FALSE,"Fluxo Caixa";"Investimentos",#N/A,FALSE,"Investimentos"}</definedName>
    <definedName name="GDFHGRJGFJDRF">{"Econ Consolidado",#N/A,FALSE,"Econ Consol";"Fluxo de Caixa",#N/A,FALSE,"Fluxo Caixa";"Investimentos",#N/A,FALSE,"Investimentos"}</definedName>
    <definedName name="gdfigfhuyuy" localSheetId="0" hidden="1">{#N/A,#N/A,FALSE,"Plan1";#N/A,#N/A,FALSE,"Plan2"}</definedName>
    <definedName name="gdfigfhuyuy" localSheetId="6" hidden="1">{#N/A,#N/A,FALSE,"Plan1";#N/A,#N/A,FALSE,"Plan2"}</definedName>
    <definedName name="gdfigfhuyuy" localSheetId="5">{#N/A,#N/A,FALSE,"Plan1";#N/A,#N/A,FALSE,"Plan2"}</definedName>
    <definedName name="gdfigfhuyuy" localSheetId="4" hidden="1">{#N/A,#N/A,FALSE,"Plan1";#N/A,#N/A,FALSE,"Plan2"}</definedName>
    <definedName name="gdfigfhuyuy">{#N/A,#N/A,FALSE,"Plan1";#N/A,#N/A,FALSE,"Plan2"}</definedName>
    <definedName name="gdfsgfew" localSheetId="0" hidden="1">{#N/A,#N/A,FALSE,"Plan1";#N/A,#N/A,FALSE,"Plan2"}</definedName>
    <definedName name="gdfsgfew" localSheetId="6" hidden="1">{#N/A,#N/A,FALSE,"Plan1";#N/A,#N/A,FALSE,"Plan2"}</definedName>
    <definedName name="gdfsgfew" localSheetId="5">{#N/A,#N/A,FALSE,"Plan1";#N/A,#N/A,FALSE,"Plan2"}</definedName>
    <definedName name="gdfsgfew" localSheetId="4" hidden="1">{#N/A,#N/A,FALSE,"Plan1";#N/A,#N/A,FALSE,"Plan2"}</definedName>
    <definedName name="gdfsgfew">{#N/A,#N/A,FALSE,"Plan1";#N/A,#N/A,FALSE,"Plan2"}</definedName>
    <definedName name="gdhfgdhfgf" localSheetId="0" hidden="1">{#N/A,#N/A,FALSE,"Plan1";#N/A,#N/A,FALSE,"Plan2"}</definedName>
    <definedName name="gdhfgdhfgf" localSheetId="6" hidden="1">{#N/A,#N/A,FALSE,"Plan1";#N/A,#N/A,FALSE,"Plan2"}</definedName>
    <definedName name="gdhfgdhfgf" localSheetId="5">{#N/A,#N/A,FALSE,"Plan1";#N/A,#N/A,FALSE,"Plan2"}</definedName>
    <definedName name="gdhfgdhfgf" localSheetId="4" hidden="1">{#N/A,#N/A,FALSE,"Plan1";#N/A,#N/A,FALSE,"Plan2"}</definedName>
    <definedName name="gdhfgdhfgf">{#N/A,#N/A,FALSE,"Plan1";#N/A,#N/A,FALSE,"Plan2"}</definedName>
    <definedName name="gdsfhefrwrw" localSheetId="0" hidden="1">{#N/A,#N/A,FALSE,"Plan1";#N/A,#N/A,FALSE,"Plan2"}</definedName>
    <definedName name="gdsfhefrwrw" localSheetId="6" hidden="1">{#N/A,#N/A,FALSE,"Plan1";#N/A,#N/A,FALSE,"Plan2"}</definedName>
    <definedName name="gdsfhefrwrw" localSheetId="5">{#N/A,#N/A,FALSE,"Plan1";#N/A,#N/A,FALSE,"Plan2"}</definedName>
    <definedName name="gdsfhefrwrw" localSheetId="4" hidden="1">{#N/A,#N/A,FALSE,"Plan1";#N/A,#N/A,FALSE,"Plan2"}</definedName>
    <definedName name="gdsfhefrwrw">{#N/A,#N/A,FALSE,"Plan1";#N/A,#N/A,FALSE,"Plan2"}</definedName>
    <definedName name="GER_TECNICO" localSheetId="5">#REF!</definedName>
    <definedName name="GER_TECNICO">#REF!</definedName>
    <definedName name="Gerentes" localSheetId="5">#REF!</definedName>
    <definedName name="Gerentes">#REF!</definedName>
    <definedName name="geshrjhed" localSheetId="0" hidden="1">{#N/A,#N/A,FALSE,"Plan1";#N/A,#N/A,FALSE,"Plan2"}</definedName>
    <definedName name="geshrjhed" localSheetId="6" hidden="1">{#N/A,#N/A,FALSE,"Plan1";#N/A,#N/A,FALSE,"Plan2"}</definedName>
    <definedName name="geshrjhed" localSheetId="5">{#N/A,#N/A,FALSE,"Plan1";#N/A,#N/A,FALSE,"Plan2"}</definedName>
    <definedName name="geshrjhed" localSheetId="4" hidden="1">{#N/A,#N/A,FALSE,"Plan1";#N/A,#N/A,FALSE,"Plan2"}</definedName>
    <definedName name="geshrjhed">{#N/A,#N/A,FALSE,"Plan1";#N/A,#N/A,FALSE,"Plan2"}</definedName>
    <definedName name="gestao" localSheetId="0" hidden="1">OFFSET(INDEX(#REF!,MATCH(#REF!,#REF!,0)),1,0,COUNTA(#REF!)-1)</definedName>
    <definedName name="gestao" localSheetId="5">OFFSET(INDEX(#REF!,MATCH(#REF!,#REF!,0)),1,0,COUNTA(#REF!)-1)</definedName>
    <definedName name="gestao">OFFSET(INDEX(#REF!,MATCH(#REF!,#REF!,0)),1,0,COUNTA(#REF!)-1)</definedName>
    <definedName name="gfdcgnkf" localSheetId="0" hidden="1">{#N/A,#N/A,FALSE,"Plan1";#N/A,#N/A,FALSE,"Plan2"}</definedName>
    <definedName name="gfdcgnkf" localSheetId="6" hidden="1">{#N/A,#N/A,FALSE,"Plan1";#N/A,#N/A,FALSE,"Plan2"}</definedName>
    <definedName name="gfdcgnkf" localSheetId="5">{#N/A,#N/A,FALSE,"Plan1";#N/A,#N/A,FALSE,"Plan2"}</definedName>
    <definedName name="gfdcgnkf" localSheetId="4" hidden="1">{#N/A,#N/A,FALSE,"Plan1";#N/A,#N/A,FALSE,"Plan2"}</definedName>
    <definedName name="gfdcgnkf">{#N/A,#N/A,FALSE,"Plan1";#N/A,#N/A,FALSE,"Plan2"}</definedName>
    <definedName name="gfdjtgur" localSheetId="0" hidden="1">{#N/A,#N/A,FALSE,"Plan1";#N/A,#N/A,FALSE,"Plan2"}</definedName>
    <definedName name="gfdjtgur" localSheetId="6" hidden="1">{#N/A,#N/A,FALSE,"Plan1";#N/A,#N/A,FALSE,"Plan2"}</definedName>
    <definedName name="gfdjtgur" localSheetId="5">{#N/A,#N/A,FALSE,"Plan1";#N/A,#N/A,FALSE,"Plan2"}</definedName>
    <definedName name="gfdjtgur" localSheetId="4" hidden="1">{#N/A,#N/A,FALSE,"Plan1";#N/A,#N/A,FALSE,"Plan2"}</definedName>
    <definedName name="gfdjtgur">{#N/A,#N/A,FALSE,"Plan1";#N/A,#N/A,FALSE,"Plan2"}</definedName>
    <definedName name="gfdrtg" localSheetId="0" hidden="1">#REF!</definedName>
    <definedName name="gfdrtg" localSheetId="5">#REF!</definedName>
    <definedName name="gfdrtg">#REF!</definedName>
    <definedName name="gfgdhxgfdhf" localSheetId="0" hidden="1">{#N/A,#N/A,FALSE,"Plan1";#N/A,#N/A,FALSE,"Plan2"}</definedName>
    <definedName name="gfgdhxgfdhf" localSheetId="6" hidden="1">{#N/A,#N/A,FALSE,"Plan1";#N/A,#N/A,FALSE,"Plan2"}</definedName>
    <definedName name="gfgdhxgfdhf" localSheetId="5">{#N/A,#N/A,FALSE,"Plan1";#N/A,#N/A,FALSE,"Plan2"}</definedName>
    <definedName name="gfgdhxgfdhf" localSheetId="4" hidden="1">{#N/A,#N/A,FALSE,"Plan1";#N/A,#N/A,FALSE,"Plan2"}</definedName>
    <definedName name="gfgdhxgfdhf">{#N/A,#N/A,FALSE,"Plan1";#N/A,#N/A,FALSE,"Plan2"}</definedName>
    <definedName name="gfhfdtgjb" localSheetId="0" hidden="1">{#N/A,#N/A,FALSE,"Plan1";#N/A,#N/A,FALSE,"Plan2"}</definedName>
    <definedName name="gfhfdtgjb" localSheetId="6" hidden="1">{#N/A,#N/A,FALSE,"Plan1";#N/A,#N/A,FALSE,"Plan2"}</definedName>
    <definedName name="gfhfdtgjb" localSheetId="5">{#N/A,#N/A,FALSE,"Plan1";#N/A,#N/A,FALSE,"Plan2"}</definedName>
    <definedName name="gfhfdtgjb" localSheetId="4" hidden="1">{#N/A,#N/A,FALSE,"Plan1";#N/A,#N/A,FALSE,"Plan2"}</definedName>
    <definedName name="gfhfdtgjb">{#N/A,#N/A,FALSE,"Plan1";#N/A,#N/A,FALSE,"Plan2"}</definedName>
    <definedName name="gfjdshrtjhtged" localSheetId="0" hidden="1">{#N/A,#N/A,FALSE,"Plan1";#N/A,#N/A,FALSE,"Plan2"}</definedName>
    <definedName name="gfjdshrtjhtged" localSheetId="6" hidden="1">{#N/A,#N/A,FALSE,"Plan1";#N/A,#N/A,FALSE,"Plan2"}</definedName>
    <definedName name="gfjdshrtjhtged" localSheetId="5">{#N/A,#N/A,FALSE,"Plan1";#N/A,#N/A,FALSE,"Plan2"}</definedName>
    <definedName name="gfjdshrtjhtged" localSheetId="4" hidden="1">{#N/A,#N/A,FALSE,"Plan1";#N/A,#N/A,FALSE,"Plan2"}</definedName>
    <definedName name="gfjdshrtjhtged">{#N/A,#N/A,FALSE,"Plan1";#N/A,#N/A,FALSE,"Plan2"}</definedName>
    <definedName name="gfjgkddgfd" localSheetId="0" hidden="1">{#N/A,#N/A,FALSE,"Plan1";#N/A,#N/A,FALSE,"Plan2"}</definedName>
    <definedName name="gfjgkddgfd" localSheetId="6" hidden="1">{#N/A,#N/A,FALSE,"Plan1";#N/A,#N/A,FALSE,"Plan2"}</definedName>
    <definedName name="gfjgkddgfd" localSheetId="5">{#N/A,#N/A,FALSE,"Plan1";#N/A,#N/A,FALSE,"Plan2"}</definedName>
    <definedName name="gfjgkddgfd" localSheetId="4" hidden="1">{#N/A,#N/A,FALSE,"Plan1";#N/A,#N/A,FALSE,"Plan2"}</definedName>
    <definedName name="gfjgkddgfd">{#N/A,#N/A,FALSE,"Plan1";#N/A,#N/A,FALSE,"Plan2"}</definedName>
    <definedName name="gfsghjdgygr" localSheetId="0" hidden="1">{#N/A,#N/A,FALSE,"Plan1";#N/A,#N/A,FALSE,"Plan2"}</definedName>
    <definedName name="gfsghjdgygr" localSheetId="6" hidden="1">{#N/A,#N/A,FALSE,"Plan1";#N/A,#N/A,FALSE,"Plan2"}</definedName>
    <definedName name="gfsghjdgygr" localSheetId="5">{#N/A,#N/A,FALSE,"Plan1";#N/A,#N/A,FALSE,"Plan2"}</definedName>
    <definedName name="gfsghjdgygr" localSheetId="4" hidden="1">{#N/A,#N/A,FALSE,"Plan1";#N/A,#N/A,FALSE,"Plan2"}</definedName>
    <definedName name="gfsghjdgygr">{#N/A,#N/A,FALSE,"Plan1";#N/A,#N/A,FALSE,"Plan2"}</definedName>
    <definedName name="gftfy" localSheetId="0" hidden="1">{#N/A,#N/A,FALSE,"Plan1";#N/A,#N/A,FALSE,"Plan2"}</definedName>
    <definedName name="gftfy" localSheetId="6" hidden="1">{#N/A,#N/A,FALSE,"Plan1";#N/A,#N/A,FALSE,"Plan2"}</definedName>
    <definedName name="gftfy" localSheetId="5">{#N/A,#N/A,FALSE,"Plan1";#N/A,#N/A,FALSE,"Plan2"}</definedName>
    <definedName name="gftfy" localSheetId="4" hidden="1">{#N/A,#N/A,FALSE,"Plan1";#N/A,#N/A,FALSE,"Plan2"}</definedName>
    <definedName name="gftfy">{#N/A,#N/A,FALSE,"Plan1";#N/A,#N/A,FALSE,"Plan2"}</definedName>
    <definedName name="gfty" localSheetId="0" hidden="1">{#N/A,#N/A,FALSE,"Plan1";#N/A,#N/A,FALSE,"Plan2"}</definedName>
    <definedName name="gfty" localSheetId="6" hidden="1">{#N/A,#N/A,FALSE,"Plan1";#N/A,#N/A,FALSE,"Plan2"}</definedName>
    <definedName name="gfty" localSheetId="5">{#N/A,#N/A,FALSE,"Plan1";#N/A,#N/A,FALSE,"Plan2"}</definedName>
    <definedName name="gfty" localSheetId="4" hidden="1">{#N/A,#N/A,FALSE,"Plan1";#N/A,#N/A,FALSE,"Plan2"}</definedName>
    <definedName name="gfty">{#N/A,#N/A,FALSE,"Plan1";#N/A,#N/A,FALSE,"Plan2"}</definedName>
    <definedName name="GFUJU9" localSheetId="0" hidden="1">{#N/A,#N/A,FALSE,"Plan1";#N/A,#N/A,FALSE,"Plan2"}</definedName>
    <definedName name="GFUJU9" localSheetId="6" hidden="1">{#N/A,#N/A,FALSE,"Plan1";#N/A,#N/A,FALSE,"Plan2"}</definedName>
    <definedName name="GFUJU9" localSheetId="5">{#N/A,#N/A,FALSE,"Plan1";#N/A,#N/A,FALSE,"Plan2"}</definedName>
    <definedName name="GFUJU9" localSheetId="4" hidden="1">{#N/A,#N/A,FALSE,"Plan1";#N/A,#N/A,FALSE,"Plan2"}</definedName>
    <definedName name="GFUJU9">{#N/A,#N/A,FALSE,"Plan1";#N/A,#N/A,FALSE,"Plan2"}</definedName>
    <definedName name="ggg"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 localSheetId="0" hidden="1">{#N/A,#N/A,FALSE,"Plan1";#N/A,#N/A,FALSE,"Plan2"}</definedName>
    <definedName name="gggg" localSheetId="6" hidden="1">{"'장비'!$A$3:$M$12"}</definedName>
    <definedName name="GGGG" localSheetId="5">{#N/A,#N/A,FALSE,"Plan1";#N/A,#N/A,FALSE,"Plan2"}</definedName>
    <definedName name="GGGG" localSheetId="4" hidden="1">{#N/A,#N/A,FALSE,"Plan1";#N/A,#N/A,FALSE,"Plan2"}</definedName>
    <definedName name="GGGG">{#N/A,#N/A,FALSE,"Plan1";#N/A,#N/A,FALSE,"Plan2"}</definedName>
    <definedName name="ggggggggg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 localSheetId="0" hidden="1">{"'장비'!$A$3:$M$12"}</definedName>
    <definedName name="gh" localSheetId="6" hidden="1">{"'장비'!$A$3:$M$12"}</definedName>
    <definedName name="gh" localSheetId="5">{"'장비'!$A$3:$M$12"}</definedName>
    <definedName name="gh" localSheetId="4" hidden="1">{"'장비'!$A$3:$M$12"}</definedName>
    <definedName name="gh">{"'장비'!$A$3:$M$12"}</definedName>
    <definedName name="ghfgdfrtert" localSheetId="0" hidden="1">{#N/A,#N/A,FALSE,"Plan1";#N/A,#N/A,FALSE,"Plan2"}</definedName>
    <definedName name="ghfgdfrtert" localSheetId="6" hidden="1">{#N/A,#N/A,FALSE,"Plan1";#N/A,#N/A,FALSE,"Plan2"}</definedName>
    <definedName name="ghfgdfrtert" localSheetId="5">{#N/A,#N/A,FALSE,"Plan1";#N/A,#N/A,FALSE,"Plan2"}</definedName>
    <definedName name="ghfgdfrtert" localSheetId="4" hidden="1">{#N/A,#N/A,FALSE,"Plan1";#N/A,#N/A,FALSE,"Plan2"}</definedName>
    <definedName name="ghfgdfrtert">{#N/A,#N/A,FALSE,"Plan1";#N/A,#N/A,FALSE,"Plan2"}</definedName>
    <definedName name="ghfhghft" localSheetId="0" hidden="1">{#N/A,#N/A,FALSE,"Plan1";#N/A,#N/A,FALSE,"Plan2"}</definedName>
    <definedName name="ghfhghft" localSheetId="6" hidden="1">{#N/A,#N/A,FALSE,"Plan1";#N/A,#N/A,FALSE,"Plan2"}</definedName>
    <definedName name="ghfhghft" localSheetId="5">{#N/A,#N/A,FALSE,"Plan1";#N/A,#N/A,FALSE,"Plan2"}</definedName>
    <definedName name="ghfhghft" localSheetId="4" hidden="1">{#N/A,#N/A,FALSE,"Plan1";#N/A,#N/A,FALSE,"Plan2"}</definedName>
    <definedName name="ghfhghft">{#N/A,#N/A,FALSE,"Plan1";#N/A,#N/A,FALSE,"Plan2"}</definedName>
    <definedName name="ghjg" localSheetId="0" hidden="1">{"'Estimativa de Lançamento-JAN'!$A$1:$AI$85"}</definedName>
    <definedName name="ghjg" localSheetId="6" hidden="1">{"'Estimativa de Lançamento-JAN'!$A$1:$AI$85"}</definedName>
    <definedName name="ghjg" localSheetId="5">{"'Estimativa de Lançamento-JAN'!$A$1:$AI$85"}</definedName>
    <definedName name="ghjg" localSheetId="4" hidden="1">{"'Estimativa de Lançamento-JAN'!$A$1:$AI$85"}</definedName>
    <definedName name="ghjg">{"'Estimativa de Lançamento-JAN'!$A$1:$AI$85"}</definedName>
    <definedName name="ghkfhgh" localSheetId="0" hidden="1">{#N/A,#N/A,FALSE,"Plan1";#N/A,#N/A,FALSE,"Plan2"}</definedName>
    <definedName name="ghkfhgh" localSheetId="6" hidden="1">{#N/A,#N/A,FALSE,"Plan1";#N/A,#N/A,FALSE,"Plan2"}</definedName>
    <definedName name="ghkfhgh" localSheetId="5">{#N/A,#N/A,FALSE,"Plan1";#N/A,#N/A,FALSE,"Plan2"}</definedName>
    <definedName name="ghkfhgh" localSheetId="4" hidden="1">{#N/A,#N/A,FALSE,"Plan1";#N/A,#N/A,FALSE,"Plan2"}</definedName>
    <definedName name="ghkfhgh">{#N/A,#N/A,FALSE,"Plan1";#N/A,#N/A,FALSE,"Plan2"}</definedName>
    <definedName name="ghkjh" localSheetId="0" hidden="1">{#N/A,#N/A,FALSE,"ENG'G(보호계전기)"}</definedName>
    <definedName name="ghkjh" localSheetId="6" hidden="1">{#N/A,#N/A,FALSE,"ENG'G(보호계전기)"}</definedName>
    <definedName name="ghkjh" localSheetId="5">{#N/A,#N/A,FALSE,"ENG'G(보호계전기)"}</definedName>
    <definedName name="ghkjh" localSheetId="4" hidden="1">{#N/A,#N/A,FALSE,"ENG'G(보호계전기)"}</definedName>
    <definedName name="ghkjh">{#N/A,#N/A,FALSE,"ENG'G(보호계전기)"}</definedName>
    <definedName name="GJ" localSheetId="0" hidden="1">{#N/A,#N/A,FALSE,"GERAL";#N/A,#N/A,FALSE,"012-96";#N/A,#N/A,FALSE,"018-96";#N/A,#N/A,FALSE,"027-96";#N/A,#N/A,FALSE,"059-96";#N/A,#N/A,FALSE,"076-96";#N/A,#N/A,FALSE,"019-97";#N/A,#N/A,FALSE,"021-97";#N/A,#N/A,FALSE,"022-97";#N/A,#N/A,FALSE,"028-97"}</definedName>
    <definedName name="GJ" localSheetId="6" hidden="1">{#N/A,#N/A,FALSE,"GERAL";#N/A,#N/A,FALSE,"012-96";#N/A,#N/A,FALSE,"018-96";#N/A,#N/A,FALSE,"027-96";#N/A,#N/A,FALSE,"059-96";#N/A,#N/A,FALSE,"076-96";#N/A,#N/A,FALSE,"019-97";#N/A,#N/A,FALSE,"021-97";#N/A,#N/A,FALSE,"022-97";#N/A,#N/A,FALSE,"028-97"}</definedName>
    <definedName name="GJ" localSheetId="5">{#N/A,#N/A,FALSE,"GERAL";#N/A,#N/A,FALSE,"012-96";#N/A,#N/A,FALSE,"018-96";#N/A,#N/A,FALSE,"027-96";#N/A,#N/A,FALSE,"059-96";#N/A,#N/A,FALSE,"076-96";#N/A,#N/A,FALSE,"019-97";#N/A,#N/A,FALSE,"021-97";#N/A,#N/A,FALSE,"022-97";#N/A,#N/A,FALSE,"028-97"}</definedName>
    <definedName name="GJ" localSheetId="4" hidden="1">{#N/A,#N/A,FALSE,"GERAL";#N/A,#N/A,FALSE,"012-96";#N/A,#N/A,FALSE,"018-96";#N/A,#N/A,FALSE,"027-96";#N/A,#N/A,FALSE,"059-96";#N/A,#N/A,FALSE,"076-96";#N/A,#N/A,FALSE,"019-97";#N/A,#N/A,FALSE,"021-97";#N/A,#N/A,FALSE,"022-97";#N/A,#N/A,FALSE,"028-97"}</definedName>
    <definedName name="GJ">{#N/A,#N/A,FALSE,"GERAL";#N/A,#N/A,FALSE,"012-96";#N/A,#N/A,FALSE,"018-96";#N/A,#N/A,FALSE,"027-96";#N/A,#N/A,FALSE,"059-96";#N/A,#N/A,FALSE,"076-96";#N/A,#N/A,FALSE,"019-97";#N/A,#N/A,FALSE,"021-97";#N/A,#N/A,FALSE,"022-97";#N/A,#N/A,FALSE,"028-97"}</definedName>
    <definedName name="gjfhjktgcf" localSheetId="0" hidden="1">{#N/A,#N/A,FALSE,"Plan1";#N/A,#N/A,FALSE,"Plan2"}</definedName>
    <definedName name="gjfhjktgcf" localSheetId="6" hidden="1">{#N/A,#N/A,FALSE,"Plan1";#N/A,#N/A,FALSE,"Plan2"}</definedName>
    <definedName name="gjfhjktgcf" localSheetId="5">{#N/A,#N/A,FALSE,"Plan1";#N/A,#N/A,FALSE,"Plan2"}</definedName>
    <definedName name="gjfhjktgcf" localSheetId="4" hidden="1">{#N/A,#N/A,FALSE,"Plan1";#N/A,#N/A,FALSE,"Plan2"}</definedName>
    <definedName name="gjfhjktgcf">{#N/A,#N/A,FALSE,"Plan1";#N/A,#N/A,FALSE,"Plan2"}</definedName>
    <definedName name="GJ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 localSheetId="0" hidden="1">{#N/A,#N/A,FALSE,"GERAL";#N/A,#N/A,FALSE,"012-96";#N/A,#N/A,FALSE,"018-96";#N/A,#N/A,FALSE,"027-96";#N/A,#N/A,FALSE,"059-96";#N/A,#N/A,FALSE,"076-96";#N/A,#N/A,FALSE,"019-97";#N/A,#N/A,FALSE,"021-97";#N/A,#N/A,FALSE,"022-97";#N/A,#N/A,FALSE,"028-97"}</definedName>
    <definedName name="gjgh" localSheetId="6" hidden="1">{#N/A,#N/A,FALSE,"GERAL";#N/A,#N/A,FALSE,"012-96";#N/A,#N/A,FALSE,"018-96";#N/A,#N/A,FALSE,"027-96";#N/A,#N/A,FALSE,"059-96";#N/A,#N/A,FALSE,"076-96";#N/A,#N/A,FALSE,"019-97";#N/A,#N/A,FALSE,"021-97";#N/A,#N/A,FALSE,"022-97";#N/A,#N/A,FALSE,"028-97"}</definedName>
    <definedName name="gjgh" localSheetId="5">{#N/A,#N/A,FALSE,"GERAL";#N/A,#N/A,FALSE,"012-96";#N/A,#N/A,FALSE,"018-96";#N/A,#N/A,FALSE,"027-96";#N/A,#N/A,FALSE,"059-96";#N/A,#N/A,FALSE,"076-96";#N/A,#N/A,FALSE,"019-97";#N/A,#N/A,FALSE,"021-97";#N/A,#N/A,FALSE,"022-97";#N/A,#N/A,FALSE,"028-97"}</definedName>
    <definedName name="gjgh" localSheetId="4" hidden="1">{#N/A,#N/A,FALSE,"GERAL";#N/A,#N/A,FALSE,"012-96";#N/A,#N/A,FALSE,"018-96";#N/A,#N/A,FALSE,"027-96";#N/A,#N/A,FALSE,"059-96";#N/A,#N/A,FALSE,"076-96";#N/A,#N/A,FALSE,"019-97";#N/A,#N/A,FALSE,"021-97";#N/A,#N/A,FALSE,"022-97";#N/A,#N/A,FALSE,"028-97"}</definedName>
    <definedName name="gjgh">{#N/A,#N/A,FALSE,"GERAL";#N/A,#N/A,FALSE,"012-96";#N/A,#N/A,FALSE,"018-96";#N/A,#N/A,FALSE,"027-96";#N/A,#N/A,FALSE,"059-96";#N/A,#N/A,FALSE,"076-96";#N/A,#N/A,FALSE,"019-97";#N/A,#N/A,FALSE,"021-97";#N/A,#N/A,FALSE,"022-97";#N/A,#N/A,FALSE,"028-97"}</definedName>
    <definedName name="GJK" localSheetId="0" hidden="1">{#N/A,#N/A,FALSE,"GERAL";#N/A,#N/A,FALSE,"012-96";#N/A,#N/A,FALSE,"018-96";#N/A,#N/A,FALSE,"027-96";#N/A,#N/A,FALSE,"059-96";#N/A,#N/A,FALSE,"076-96";#N/A,#N/A,FALSE,"019-97";#N/A,#N/A,FALSE,"021-97";#N/A,#N/A,FALSE,"022-97";#N/A,#N/A,FALSE,"028-97"}</definedName>
    <definedName name="GJK" localSheetId="6" hidden="1">{#N/A,#N/A,FALSE,"GERAL";#N/A,#N/A,FALSE,"012-96";#N/A,#N/A,FALSE,"018-96";#N/A,#N/A,FALSE,"027-96";#N/A,#N/A,FALSE,"059-96";#N/A,#N/A,FALSE,"076-96";#N/A,#N/A,FALSE,"019-97";#N/A,#N/A,FALSE,"021-97";#N/A,#N/A,FALSE,"022-97";#N/A,#N/A,FALSE,"028-97"}</definedName>
    <definedName name="GJK" localSheetId="5">{#N/A,#N/A,FALSE,"GERAL";#N/A,#N/A,FALSE,"012-96";#N/A,#N/A,FALSE,"018-96";#N/A,#N/A,FALSE,"027-96";#N/A,#N/A,FALSE,"059-96";#N/A,#N/A,FALSE,"076-96";#N/A,#N/A,FALSE,"019-97";#N/A,#N/A,FALSE,"021-97";#N/A,#N/A,FALSE,"022-97";#N/A,#N/A,FALSE,"028-97"}</definedName>
    <definedName name="GJK" localSheetId="4" hidden="1">{#N/A,#N/A,FALSE,"GERAL";#N/A,#N/A,FALSE,"012-96";#N/A,#N/A,FALSE,"018-96";#N/A,#N/A,FALSE,"027-96";#N/A,#N/A,FALSE,"059-96";#N/A,#N/A,FALSE,"076-96";#N/A,#N/A,FALSE,"019-97";#N/A,#N/A,FALSE,"021-97";#N/A,#N/A,FALSE,"022-97";#N/A,#N/A,FALSE,"028-97"}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 localSheetId="0" hidden="1">{#N/A,#N/A,FALSE,"Plan1";#N/A,#N/A,FALSE,"Plan2"}</definedName>
    <definedName name="gjkhgjhjfggfjhfg" localSheetId="6" hidden="1">{#N/A,#N/A,FALSE,"Plan1";#N/A,#N/A,FALSE,"Plan2"}</definedName>
    <definedName name="gjkhgjhjfggfjhfg" localSheetId="5">{#N/A,#N/A,FALSE,"Plan1";#N/A,#N/A,FALSE,"Plan2"}</definedName>
    <definedName name="gjkhgjhjfggfjhfg" localSheetId="4" hidden="1">{#N/A,#N/A,FALSE,"Plan1";#N/A,#N/A,FALSE,"Plan2"}</definedName>
    <definedName name="gjkhgjhjfggfjhfg">{#N/A,#N/A,FALSE,"Plan1";#N/A,#N/A,FALSE,"Plan2"}</definedName>
    <definedName name="glgl" localSheetId="0" hidden="1">{#N/A,#N/A,FALSE,"Plan1";#N/A,#N/A,FALSE,"Plan2"}</definedName>
    <definedName name="glgl" localSheetId="6" hidden="1">{#N/A,#N/A,FALSE,"Plan1";#N/A,#N/A,FALSE,"Plan2"}</definedName>
    <definedName name="glgl" localSheetId="5">{#N/A,#N/A,FALSE,"Plan1";#N/A,#N/A,FALSE,"Plan2"}</definedName>
    <definedName name="glgl" localSheetId="4" hidden="1">{#N/A,#N/A,FALSE,"Plan1";#N/A,#N/A,FALSE,"Plan2"}</definedName>
    <definedName name="glgl">{#N/A,#N/A,FALSE,"Plan1";#N/A,#N/A,FALSE,"Plan2"}</definedName>
    <definedName name="global" localSheetId="0" hidden="1">{"'Estimativa de Lançamento-JAN'!$A$1:$AI$85"}</definedName>
    <definedName name="global" localSheetId="6" hidden="1">{"'Estimativa de Lançamento-JAN'!$A$1:$AI$85"}</definedName>
    <definedName name="GLOBAL" localSheetId="5">#REF!</definedName>
    <definedName name="GLOBAL">#REF!</definedName>
    <definedName name="gnfrt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 localSheetId="5">#REF!</definedName>
    <definedName name="grec_cdi">#REF!</definedName>
    <definedName name="grec_hist" localSheetId="5">#REF!</definedName>
    <definedName name="grec_hist">#REF!</definedName>
    <definedName name="grec_uss" localSheetId="5">#REF!</definedName>
    <definedName name="grec_uss">#REF!</definedName>
    <definedName name="grua" localSheetId="5">#REF!</definedName>
    <definedName name="grua">#REF!</definedName>
    <definedName name="GSDWJSTG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 localSheetId="0" hidden="1">{#N/A,#N/A,FALSE,"Plan1";#N/A,#N/A,FALSE,"Plan2"}</definedName>
    <definedName name="gtuigsdyugsdf" localSheetId="6" hidden="1">{#N/A,#N/A,FALSE,"Plan1";#N/A,#N/A,FALSE,"Plan2"}</definedName>
    <definedName name="gtuigsdyugsdf" localSheetId="5">{#N/A,#N/A,FALSE,"Plan1";#N/A,#N/A,FALSE,"Plan2"}</definedName>
    <definedName name="gtuigsdyugsdf" localSheetId="4" hidden="1">{#N/A,#N/A,FALSE,"Plan1";#N/A,#N/A,FALSE,"Plan2"}</definedName>
    <definedName name="gtuigsdyugsdf">{#N/A,#N/A,FALSE,"Plan1";#N/A,#N/A,FALSE,"Plan2"}</definedName>
    <definedName name="GUI" localSheetId="0" hidden="1">{#N/A,#N/A,FALSE,"GERAL";#N/A,#N/A,FALSE,"012-96";#N/A,#N/A,FALSE,"018-96";#N/A,#N/A,FALSE,"027-96";#N/A,#N/A,FALSE,"059-96";#N/A,#N/A,FALSE,"076-96";#N/A,#N/A,FALSE,"019-97";#N/A,#N/A,FALSE,"021-97";#N/A,#N/A,FALSE,"022-97";#N/A,#N/A,FALSE,"028-97"}</definedName>
    <definedName name="GUI" localSheetId="6" hidden="1">{#N/A,#N/A,FALSE,"GERAL";#N/A,#N/A,FALSE,"012-96";#N/A,#N/A,FALSE,"018-96";#N/A,#N/A,FALSE,"027-96";#N/A,#N/A,FALSE,"059-96";#N/A,#N/A,FALSE,"076-96";#N/A,#N/A,FALSE,"019-97";#N/A,#N/A,FALSE,"021-97";#N/A,#N/A,FALSE,"022-97";#N/A,#N/A,FALSE,"028-97"}</definedName>
    <definedName name="GUI" localSheetId="5">{#N/A,#N/A,FALSE,"GERAL";#N/A,#N/A,FALSE,"012-96";#N/A,#N/A,FALSE,"018-96";#N/A,#N/A,FALSE,"027-96";#N/A,#N/A,FALSE,"059-96";#N/A,#N/A,FALSE,"076-96";#N/A,#N/A,FALSE,"019-97";#N/A,#N/A,FALSE,"021-97";#N/A,#N/A,FALSE,"022-97";#N/A,#N/A,FALSE,"028-97"}</definedName>
    <definedName name="GUI" localSheetId="4" hidden="1">{#N/A,#N/A,FALSE,"GERAL";#N/A,#N/A,FALSE,"012-96";#N/A,#N/A,FALSE,"018-96";#N/A,#N/A,FALSE,"027-96";#N/A,#N/A,FALSE,"059-96";#N/A,#N/A,FALSE,"076-96";#N/A,#N/A,FALSE,"019-97";#N/A,#N/A,FALSE,"021-97";#N/A,#N/A,FALSE,"022-97";#N/A,#N/A,FALSE,"028-97"}</definedName>
    <definedName name="GUI">{#N/A,#N/A,FALSE,"GERAL";#N/A,#N/A,FALSE,"012-96";#N/A,#N/A,FALSE,"018-96";#N/A,#N/A,FALSE,"027-96";#N/A,#N/A,FALSE,"059-96";#N/A,#N/A,FALSE,"076-96";#N/A,#N/A,FALSE,"019-97";#N/A,#N/A,FALSE,"021-97";#N/A,#N/A,FALSE,"022-97";#N/A,#N/A,FALSE,"028-97"}</definedName>
    <definedName name="GV" localSheetId="0" hidden="1">{#N/A,#N/A,FALSE,"CCTV"}</definedName>
    <definedName name="GV" localSheetId="6" hidden="1">{#N/A,#N/A,FALSE,"CCTV"}</definedName>
    <definedName name="GV" localSheetId="5">{#N/A,#N/A,FALSE,"CCTV"}</definedName>
    <definedName name="GV" localSheetId="4" hidden="1">{#N/A,#N/A,FALSE,"CCTV"}</definedName>
    <definedName name="GV">{#N/A,#N/A,FALSE,"CCTV"}</definedName>
    <definedName name="h" localSheetId="5">#REF!</definedName>
    <definedName name="h">#REF!</definedName>
    <definedName name="hbjgjuae" localSheetId="5">#REF!</definedName>
    <definedName name="hbjgjuae">#REF!</definedName>
    <definedName name="hcjfkhdghfktg" localSheetId="0" hidden="1">{#N/A,#N/A,FALSE,"Plan1";#N/A,#N/A,FALSE,"Plan2"}</definedName>
    <definedName name="hcjfkhdghfktg" localSheetId="6" hidden="1">{#N/A,#N/A,FALSE,"Plan1";#N/A,#N/A,FALSE,"Plan2"}</definedName>
    <definedName name="hcjfkhdghfktg" localSheetId="5">{#N/A,#N/A,FALSE,"Plan1";#N/A,#N/A,FALSE,"Plan2"}</definedName>
    <definedName name="hcjfkhdghfktg" localSheetId="4" hidden="1">{#N/A,#N/A,FALSE,"Plan1";#N/A,#N/A,FALSE,"Plan2"}</definedName>
    <definedName name="hcjfkhdghfktg">{#N/A,#N/A,FALSE,"Plan1";#N/A,#N/A,FALSE,"Plan2"}</definedName>
    <definedName name="hckhjfdkgfdg" localSheetId="0" hidden="1">#REF!</definedName>
    <definedName name="hckhjfdkgfdg" localSheetId="5">#REF!</definedName>
    <definedName name="hckhjfdkgfdg">#REF!</definedName>
    <definedName name="hddfndgdf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 localSheetId="0" hidden="1">{#N/A,#N/A,FALSE,"Plan1";#N/A,#N/A,FALSE,"Plan2"}</definedName>
    <definedName name="HDFGHGST" localSheetId="6" hidden="1">{#N/A,#N/A,FALSE,"Plan1";#N/A,#N/A,FALSE,"Plan2"}</definedName>
    <definedName name="HDFGHGST" localSheetId="5">{#N/A,#N/A,FALSE,"Plan1";#N/A,#N/A,FALSE,"Plan2"}</definedName>
    <definedName name="HDFGHGST" localSheetId="4" hidden="1">{#N/A,#N/A,FALSE,"Plan1";#N/A,#N/A,FALSE,"Plan2"}</definedName>
    <definedName name="HDFGHGST">{#N/A,#N/A,FALSE,"Plan1";#N/A,#N/A,FALSE,"Plan2"}</definedName>
    <definedName name="HDFGJKHKFDHTY" localSheetId="0" hidden="1">{#N/A,#N/A,FALSE,"Plan1";#N/A,#N/A,FALSE,"Plan2"}</definedName>
    <definedName name="HDFGJKHKFDHTY" localSheetId="6" hidden="1">{#N/A,#N/A,FALSE,"Plan1";#N/A,#N/A,FALSE,"Plan2"}</definedName>
    <definedName name="HDFGJKHKFDHTY" localSheetId="5">{#N/A,#N/A,FALSE,"Plan1";#N/A,#N/A,FALSE,"Plan2"}</definedName>
    <definedName name="HDFGJKHKFDHTY" localSheetId="4" hidden="1">{#N/A,#N/A,FALSE,"Plan1";#N/A,#N/A,FALSE,"Plan2"}</definedName>
    <definedName name="HDFGJKHKFDHTY">{#N/A,#N/A,FALSE,"Plan1";#N/A,#N/A,FALSE,"Plan2"}</definedName>
    <definedName name="hdfhdhrtgd" localSheetId="0" hidden="1">{#N/A,#N/A,FALSE,"Plan1";#N/A,#N/A,FALSE,"Plan2"}</definedName>
    <definedName name="hdfhdhrtgd" localSheetId="6" hidden="1">{#N/A,#N/A,FALSE,"Plan1";#N/A,#N/A,FALSE,"Plan2"}</definedName>
    <definedName name="hdfhdhrtgd" localSheetId="5">{#N/A,#N/A,FALSE,"Plan1";#N/A,#N/A,FALSE,"Plan2"}</definedName>
    <definedName name="hdfhdhrtgd" localSheetId="4" hidden="1">{#N/A,#N/A,FALSE,"Plan1";#N/A,#N/A,FALSE,"Plan2"}</definedName>
    <definedName name="hdfhdhrtgd">{#N/A,#N/A,FALSE,"Plan1";#N/A,#N/A,FALSE,"Plan2"}</definedName>
    <definedName name="hdfhftde" localSheetId="0" hidden="1">{#N/A,#N/A,FALSE,"Plan1";#N/A,#N/A,FALSE,"Plan2"}</definedName>
    <definedName name="hdfhftde" localSheetId="6" hidden="1">{#N/A,#N/A,FALSE,"Plan1";#N/A,#N/A,FALSE,"Plan2"}</definedName>
    <definedName name="hdfhftde" localSheetId="5">{#N/A,#N/A,FALSE,"Plan1";#N/A,#N/A,FALSE,"Plan2"}</definedName>
    <definedName name="hdfhftde" localSheetId="4" hidden="1">{#N/A,#N/A,FALSE,"Plan1";#N/A,#N/A,FALSE,"Plan2"}</definedName>
    <definedName name="hdfhftde">{#N/A,#N/A,FALSE,"Plan1";#N/A,#N/A,FALSE,"Plan2"}</definedName>
    <definedName name="hdfhgkdhgtrf" localSheetId="0" hidden="1">{#N/A,#N/A,FALSE,"Plan1";#N/A,#N/A,FALSE,"Plan2"}</definedName>
    <definedName name="hdfhgkdhgtrf" localSheetId="6" hidden="1">{#N/A,#N/A,FALSE,"Plan1";#N/A,#N/A,FALSE,"Plan2"}</definedName>
    <definedName name="hdfhgkdhgtrf" localSheetId="5">{#N/A,#N/A,FALSE,"Plan1";#N/A,#N/A,FALSE,"Plan2"}</definedName>
    <definedName name="hdfhgkdhgtrf" localSheetId="4" hidden="1">{#N/A,#N/A,FALSE,"Plan1";#N/A,#N/A,FALSE,"Plan2"}</definedName>
    <definedName name="hdfhgkdhgtrf">{#N/A,#N/A,FALSE,"Plan1";#N/A,#N/A,FALSE,"Plan2"}</definedName>
    <definedName name="hdfjhdkzhgdr" localSheetId="0" hidden="1">{#N/A,#N/A,FALSE,"Plan1";#N/A,#N/A,FALSE,"Plan2"}</definedName>
    <definedName name="hdfjhdkzhgdr" localSheetId="6" hidden="1">{#N/A,#N/A,FALSE,"Plan1";#N/A,#N/A,FALSE,"Plan2"}</definedName>
    <definedName name="hdfjhdkzhgdr" localSheetId="5">{#N/A,#N/A,FALSE,"Plan1";#N/A,#N/A,FALSE,"Plan2"}</definedName>
    <definedName name="hdfjhdkzhgdr" localSheetId="4" hidden="1">{#N/A,#N/A,FALSE,"Plan1";#N/A,#N/A,FALSE,"Plan2"}</definedName>
    <definedName name="hdfjhdkzhgdr">{#N/A,#N/A,FALSE,"Plan1";#N/A,#N/A,FALSE,"Plan2"}</definedName>
    <definedName name="hdfjkgvjgtd" localSheetId="0" hidden="1">{#N/A,#N/A,FALSE,"Plan1";#N/A,#N/A,FALSE,"Plan2"}</definedName>
    <definedName name="hdfjkgvjgtd" localSheetId="6" hidden="1">{#N/A,#N/A,FALSE,"Plan1";#N/A,#N/A,FALSE,"Plan2"}</definedName>
    <definedName name="hdfjkgvjgtd" localSheetId="5">{#N/A,#N/A,FALSE,"Plan1";#N/A,#N/A,FALSE,"Plan2"}</definedName>
    <definedName name="hdfjkgvjgtd" localSheetId="4" hidden="1">{#N/A,#N/A,FALSE,"Plan1";#N/A,#N/A,FALSE,"Plan2"}</definedName>
    <definedName name="hdfjkgvjgtd">{#N/A,#N/A,FALSE,"Plan1";#N/A,#N/A,FALSE,"Plan2"}</definedName>
    <definedName name="hdfjkhdhrute" localSheetId="0" hidden="1">{#N/A,#N/A,FALSE,"Plan1";#N/A,#N/A,FALSE,"Plan2"}</definedName>
    <definedName name="hdfjkhdhrute" localSheetId="6" hidden="1">{#N/A,#N/A,FALSE,"Plan1";#N/A,#N/A,FALSE,"Plan2"}</definedName>
    <definedName name="hdfjkhdhrute" localSheetId="5">{#N/A,#N/A,FALSE,"Plan1";#N/A,#N/A,FALSE,"Plan2"}</definedName>
    <definedName name="hdfjkhdhrute" localSheetId="4" hidden="1">{#N/A,#N/A,FALSE,"Plan1";#N/A,#N/A,FALSE,"Plan2"}</definedName>
    <definedName name="hdfjkhdhrute">{#N/A,#N/A,FALSE,"Plan1";#N/A,#N/A,FALSE,"Plan2"}</definedName>
    <definedName name="HDFKGVF" localSheetId="0" hidden="1">{#N/A,#N/A,FALSE,"Plan1";#N/A,#N/A,FALSE,"Plan2"}</definedName>
    <definedName name="HDFKGVF" localSheetId="6" hidden="1">{#N/A,#N/A,FALSE,"Plan1";#N/A,#N/A,FALSE,"Plan2"}</definedName>
    <definedName name="HDFKGVF" localSheetId="5">{#N/A,#N/A,FALSE,"Plan1";#N/A,#N/A,FALSE,"Plan2"}</definedName>
    <definedName name="HDFKGVF" localSheetId="4" hidden="1">{#N/A,#N/A,FALSE,"Plan1";#N/A,#N/A,FALSE,"Plan2"}</definedName>
    <definedName name="HDFKGVF">{#N/A,#N/A,FALSE,"Plan1";#N/A,#N/A,FALSE,"Plan2"}</definedName>
    <definedName name="hdgfhdgtdrt" localSheetId="0" hidden="1">{#N/A,#N/A,FALSE,"Plan1";#N/A,#N/A,FALSE,"Plan2"}</definedName>
    <definedName name="hdgfhdgtdrt" localSheetId="6" hidden="1">{#N/A,#N/A,FALSE,"Plan1";#N/A,#N/A,FALSE,"Plan2"}</definedName>
    <definedName name="hdgfhdgtdrt" localSheetId="5">{#N/A,#N/A,FALSE,"Plan1";#N/A,#N/A,FALSE,"Plan2"}</definedName>
    <definedName name="hdgfhdgtdrt" localSheetId="4" hidden="1">{#N/A,#N/A,FALSE,"Plan1";#N/A,#N/A,FALSE,"Plan2"}</definedName>
    <definedName name="hdgfhdgtdrt">{#N/A,#N/A,FALSE,"Plan1";#N/A,#N/A,FALSE,"Plan2"}</definedName>
    <definedName name="hdghgtgtrgd" localSheetId="0" hidden="1">{#N/A,#N/A,FALSE,"Plan1";#N/A,#N/A,FALSE,"Plan2"}</definedName>
    <definedName name="hdghgtgtrgd" localSheetId="6" hidden="1">{#N/A,#N/A,FALSE,"Plan1";#N/A,#N/A,FALSE,"Plan2"}</definedName>
    <definedName name="hdghgtgtrgd" localSheetId="5">{#N/A,#N/A,FALSE,"Plan1";#N/A,#N/A,FALSE,"Plan2"}</definedName>
    <definedName name="hdghgtgtrgd" localSheetId="4" hidden="1">{#N/A,#N/A,FALSE,"Plan1";#N/A,#N/A,FALSE,"Plan2"}</definedName>
    <definedName name="hdghgtgtrgd">{#N/A,#N/A,FALSE,"Plan1";#N/A,#N/A,FALSE,"Plan2"}</definedName>
    <definedName name="HDHDGHTUHDTG" localSheetId="0" hidden="1">{#N/A,#N/A,FALSE,"Plan1";#N/A,#N/A,FALSE,"Plan2"}</definedName>
    <definedName name="HDHDGHTUHDTG" localSheetId="6" hidden="1">{#N/A,#N/A,FALSE,"Plan1";#N/A,#N/A,FALSE,"Plan2"}</definedName>
    <definedName name="HDHDGHTUHDTG" localSheetId="5">{#N/A,#N/A,FALSE,"Plan1";#N/A,#N/A,FALSE,"Plan2"}</definedName>
    <definedName name="HDHDGHTUHDTG" localSheetId="4" hidden="1">{#N/A,#N/A,FALSE,"Plan1";#N/A,#N/A,FALSE,"Plan2"}</definedName>
    <definedName name="HDHDGHTUHDTG">{#N/A,#N/A,FALSE,"Plan1";#N/A,#N/A,FALSE,"Plan2"}</definedName>
    <definedName name="hdhghfthrrhy" localSheetId="0" hidden="1">{#N/A,#N/A,FALSE,"Plan1";#N/A,#N/A,FALSE,"Plan2"}</definedName>
    <definedName name="hdhghfthrrhy" localSheetId="6" hidden="1">{#N/A,#N/A,FALSE,"Plan1";#N/A,#N/A,FALSE,"Plan2"}</definedName>
    <definedName name="hdhghfthrrhy" localSheetId="5">{#N/A,#N/A,FALSE,"Plan1";#N/A,#N/A,FALSE,"Plan2"}</definedName>
    <definedName name="hdhghfthrrhy" localSheetId="4" hidden="1">{#N/A,#N/A,FALSE,"Plan1";#N/A,#N/A,FALSE,"Plan2"}</definedName>
    <definedName name="hdhghfthrrhy">{#N/A,#N/A,FALSE,"Plan1";#N/A,#N/A,FALSE,"Plan2"}</definedName>
    <definedName name="hdkfjhydjh" localSheetId="0" hidden="1">{#N/A,#N/A,FALSE,"Plan1";#N/A,#N/A,FALSE,"Plan2"}</definedName>
    <definedName name="hdkfjhydjh" localSheetId="6" hidden="1">{#N/A,#N/A,FALSE,"Plan1";#N/A,#N/A,FALSE,"Plan2"}</definedName>
    <definedName name="hdkfjhydjh" localSheetId="5">{#N/A,#N/A,FALSE,"Plan1";#N/A,#N/A,FALSE,"Plan2"}</definedName>
    <definedName name="hdkfjhydjh" localSheetId="4" hidden="1">{#N/A,#N/A,FALSE,"Plan1";#N/A,#N/A,FALSE,"Plan2"}</definedName>
    <definedName name="hdkfjhydjh">{#N/A,#N/A,FALSE,"Plan1";#N/A,#N/A,FALSE,"Plan2"}</definedName>
    <definedName name="hdsgfgrrdgr" localSheetId="0" hidden="1">{#N/A,#N/A,FALSE,"Plan1";#N/A,#N/A,FALSE,"Plan2"}</definedName>
    <definedName name="hdsgfgrrdgr" localSheetId="6" hidden="1">{#N/A,#N/A,FALSE,"Plan1";#N/A,#N/A,FALSE,"Plan2"}</definedName>
    <definedName name="hdsgfgrrdgr" localSheetId="5">{#N/A,#N/A,FALSE,"Plan1";#N/A,#N/A,FALSE,"Plan2"}</definedName>
    <definedName name="hdsgfgrrdgr" localSheetId="4" hidden="1">{#N/A,#N/A,FALSE,"Plan1";#N/A,#N/A,FALSE,"Plan2"}</definedName>
    <definedName name="hdsgfgrrdgr">{#N/A,#N/A,FALSE,"Plan1";#N/A,#N/A,FALSE,"Plan2"}</definedName>
    <definedName name="hdtertkkdsa" localSheetId="0" hidden="1">{#N/A,#N/A,FALSE,"Plan1";#N/A,#N/A,FALSE,"Plan2"}</definedName>
    <definedName name="hdtertkkdsa" localSheetId="6" hidden="1">{#N/A,#N/A,FALSE,"Plan1";#N/A,#N/A,FALSE,"Plan2"}</definedName>
    <definedName name="hdtertkkdsa" localSheetId="5">{#N/A,#N/A,FALSE,"Plan1";#N/A,#N/A,FALSE,"Plan2"}</definedName>
    <definedName name="hdtertkkdsa" localSheetId="4" hidden="1">{#N/A,#N/A,FALSE,"Plan1";#N/A,#N/A,FALSE,"Plan2"}</definedName>
    <definedName name="hdtertkkdsa">{#N/A,#N/A,FALSE,"Plan1";#N/A,#N/A,FALSE,"Plan2"}</definedName>
    <definedName name="Header" localSheetId="5">#REF!</definedName>
    <definedName name="Header">#REF!</definedName>
    <definedName name="HEDHA" localSheetId="0" hidden="1">{#N/A,#N/A,FALSE,"Plan1";#N/A,#N/A,FALSE,"Plan2"}</definedName>
    <definedName name="HEDHA" localSheetId="6" hidden="1">{#N/A,#N/A,FALSE,"Plan1";#N/A,#N/A,FALSE,"Plan2"}</definedName>
    <definedName name="HEDHA" localSheetId="5">{#N/A,#N/A,FALSE,"Plan1";#N/A,#N/A,FALSE,"Plan2"}</definedName>
    <definedName name="HEDHA" localSheetId="4" hidden="1">{#N/A,#N/A,FALSE,"Plan1";#N/A,#N/A,FALSE,"Plan2"}</definedName>
    <definedName name="HEDHA">{#N/A,#N/A,FALSE,"Plan1";#N/A,#N/A,FALSE,"Plan2"}</definedName>
    <definedName name="heif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 localSheetId="5">#REF!</definedName>
    <definedName name="HELP">#REF!</definedName>
    <definedName name="herkfdshfker" localSheetId="0" hidden="1">{#N/A,#N/A,FALSE,"Plan1";#N/A,#N/A,FALSE,"Plan2"}</definedName>
    <definedName name="herkfdshfker" localSheetId="6" hidden="1">{#N/A,#N/A,FALSE,"Plan1";#N/A,#N/A,FALSE,"Plan2"}</definedName>
    <definedName name="herkfdshfker" localSheetId="5">{#N/A,#N/A,FALSE,"Plan1";#N/A,#N/A,FALSE,"Plan2"}</definedName>
    <definedName name="herkfdshfker" localSheetId="4" hidden="1">{#N/A,#N/A,FALSE,"Plan1";#N/A,#N/A,FALSE,"Plan2"}</definedName>
    <definedName name="herkfdshfker">{#N/A,#N/A,FALSE,"Plan1";#N/A,#N/A,FALSE,"Plan2"}</definedName>
    <definedName name="hersdtretyt" localSheetId="0" hidden="1">{#N/A,#N/A,FALSE,"Plan1";#N/A,#N/A,FALSE,"Plan2"}</definedName>
    <definedName name="hersdtretyt" localSheetId="6" hidden="1">{#N/A,#N/A,FALSE,"Plan1";#N/A,#N/A,FALSE,"Plan2"}</definedName>
    <definedName name="hersdtretyt" localSheetId="5">{#N/A,#N/A,FALSE,"Plan1";#N/A,#N/A,FALSE,"Plan2"}</definedName>
    <definedName name="hersdtretyt" localSheetId="4" hidden="1">{#N/A,#N/A,FALSE,"Plan1";#N/A,#N/A,FALSE,"Plan2"}</definedName>
    <definedName name="hersdtretyt">{#N/A,#N/A,FALSE,"Plan1";#N/A,#N/A,FALSE,"Plan2"}</definedName>
    <definedName name="HFDJTHTRS"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 localSheetId="0" hidden="1">{#N/A,#N/A,FALSE,"Plan1";#N/A,#N/A,FALSE,"Plan2"}</definedName>
    <definedName name="HFDKHGFR" localSheetId="6" hidden="1">{#N/A,#N/A,FALSE,"Plan1";#N/A,#N/A,FALSE,"Plan2"}</definedName>
    <definedName name="HFDKHGFR" localSheetId="5">{#N/A,#N/A,FALSE,"Plan1";#N/A,#N/A,FALSE,"Plan2"}</definedName>
    <definedName name="HFDKHGFR" localSheetId="4" hidden="1">{#N/A,#N/A,FALSE,"Plan1";#N/A,#N/A,FALSE,"Plan2"}</definedName>
    <definedName name="HFDKHGFR">{#N/A,#N/A,FALSE,"Plan1";#N/A,#N/A,FALSE,"Plan2"}</definedName>
    <definedName name="hfdkhgkfdhtj" localSheetId="0" hidden="1">{#N/A,#N/A,FALSE,"Plan1";#N/A,#N/A,FALSE,"Plan2"}</definedName>
    <definedName name="hfdkhgkfdhtj" localSheetId="6" hidden="1">{#N/A,#N/A,FALSE,"Plan1";#N/A,#N/A,FALSE,"Plan2"}</definedName>
    <definedName name="hfdkhgkfdhtj" localSheetId="5">{#N/A,#N/A,FALSE,"Plan1";#N/A,#N/A,FALSE,"Plan2"}</definedName>
    <definedName name="hfdkhgkfdhtj" localSheetId="4" hidden="1">{#N/A,#N/A,FALSE,"Plan1";#N/A,#N/A,FALSE,"Plan2"}</definedName>
    <definedName name="hfdkhgkfdhtj">{#N/A,#N/A,FALSE,"Plan1";#N/A,#N/A,FALSE,"Plan2"}</definedName>
    <definedName name="hfgfktgkhyt" localSheetId="0" hidden="1">{#N/A,#N/A,FALSE,"Plan1";#N/A,#N/A,FALSE,"Plan2"}</definedName>
    <definedName name="hfgfktgkhyt" localSheetId="6" hidden="1">{#N/A,#N/A,FALSE,"Plan1";#N/A,#N/A,FALSE,"Plan2"}</definedName>
    <definedName name="hfgfktgkhyt" localSheetId="5">{#N/A,#N/A,FALSE,"Plan1";#N/A,#N/A,FALSE,"Plan2"}</definedName>
    <definedName name="hfgfktgkhyt" localSheetId="4" hidden="1">{#N/A,#N/A,FALSE,"Plan1";#N/A,#N/A,FALSE,"Plan2"}</definedName>
    <definedName name="hfgfktgkhyt">{#N/A,#N/A,FALSE,"Plan1";#N/A,#N/A,FALSE,"Plan2"}</definedName>
    <definedName name="hfghdkhrgkjg" localSheetId="0" hidden="1">{#N/A,#N/A,FALSE,"Plan1";#N/A,#N/A,FALSE,"Plan2"}</definedName>
    <definedName name="hfghdkhrgkjg" localSheetId="6" hidden="1">{#N/A,#N/A,FALSE,"Plan1";#N/A,#N/A,FALSE,"Plan2"}</definedName>
    <definedName name="hfghdkhrgkjg" localSheetId="5">{#N/A,#N/A,FALSE,"Plan1";#N/A,#N/A,FALSE,"Plan2"}</definedName>
    <definedName name="hfghdkhrgkjg" localSheetId="4" hidden="1">{#N/A,#N/A,FALSE,"Plan1";#N/A,#N/A,FALSE,"Plan2"}</definedName>
    <definedName name="hfghdkhrgkjg">{#N/A,#N/A,FALSE,"Plan1";#N/A,#N/A,FALSE,"Plan2"}</definedName>
    <definedName name="hfighfth" localSheetId="0" hidden="1">{#N/A,#N/A,FALSE,"Plan1";#N/A,#N/A,FALSE,"Plan2"}</definedName>
    <definedName name="hfighfth" localSheetId="6" hidden="1">{#N/A,#N/A,FALSE,"Plan1";#N/A,#N/A,FALSE,"Plan2"}</definedName>
    <definedName name="hfighfth" localSheetId="5">{#N/A,#N/A,FALSE,"Plan1";#N/A,#N/A,FALSE,"Plan2"}</definedName>
    <definedName name="hfighfth" localSheetId="4" hidden="1">{#N/A,#N/A,FALSE,"Plan1";#N/A,#N/A,FALSE,"Plan2"}</definedName>
    <definedName name="hfighfth">{#N/A,#N/A,FALSE,"Plan1";#N/A,#N/A,FALSE,"Plan2"}</definedName>
    <definedName name="hfjghtfuyrf" localSheetId="0" hidden="1">{#N/A,#N/A,FALSE,"Plan1";#N/A,#N/A,FALSE,"Plan2"}</definedName>
    <definedName name="hfjghtfuyrf" localSheetId="6" hidden="1">{#N/A,#N/A,FALSE,"Plan1";#N/A,#N/A,FALSE,"Plan2"}</definedName>
    <definedName name="hfjghtfuyrf" localSheetId="5">{#N/A,#N/A,FALSE,"Plan1";#N/A,#N/A,FALSE,"Plan2"}</definedName>
    <definedName name="hfjghtfuyrf" localSheetId="4" hidden="1">{#N/A,#N/A,FALSE,"Plan1";#N/A,#N/A,FALSE,"Plan2"}</definedName>
    <definedName name="hfjghtfuyrf">{#N/A,#N/A,FALSE,"Plan1";#N/A,#N/A,FALSE,"Plan2"}</definedName>
    <definedName name="HFKJHDJGHFJ" localSheetId="0" hidden="1">{#N/A,#N/A,FALSE,"Plan1";#N/A,#N/A,FALSE,"Plan2"}</definedName>
    <definedName name="HFKJHDJGHFJ" localSheetId="6" hidden="1">{#N/A,#N/A,FALSE,"Plan1";#N/A,#N/A,FALSE,"Plan2"}</definedName>
    <definedName name="HFKJHDJGHFJ" localSheetId="5">{#N/A,#N/A,FALSE,"Plan1";#N/A,#N/A,FALSE,"Plan2"}</definedName>
    <definedName name="HFKJHDJGHFJ" localSheetId="4" hidden="1">{#N/A,#N/A,FALSE,"Plan1";#N/A,#N/A,FALSE,"Plan2"}</definedName>
    <definedName name="HFKJHDJGHFJ">{#N/A,#N/A,FALSE,"Plan1";#N/A,#N/A,FALSE,"Plan2"}</definedName>
    <definedName name="hgdesgfgsj" localSheetId="0" hidden="1">{#N/A,#N/A,FALSE,"Plan1";#N/A,#N/A,FALSE,"Plan2"}</definedName>
    <definedName name="hgdesgfgsj" localSheetId="6" hidden="1">{#N/A,#N/A,FALSE,"Plan1";#N/A,#N/A,FALSE,"Plan2"}</definedName>
    <definedName name="hgdesgfgsj" localSheetId="5">{#N/A,#N/A,FALSE,"Plan1";#N/A,#N/A,FALSE,"Plan2"}</definedName>
    <definedName name="hgdesgfgsj" localSheetId="4" hidden="1">{#N/A,#N/A,FALSE,"Plan1";#N/A,#N/A,FALSE,"Plan2"}</definedName>
    <definedName name="hgdesgfgsj">{#N/A,#N/A,FALSE,"Plan1";#N/A,#N/A,FALSE,"Plan2"}</definedName>
    <definedName name="hgdgfd" localSheetId="0" hidden="1">{#N/A,#N/A,FALSE,"Plan1";#N/A,#N/A,FALSE,"Plan2"}</definedName>
    <definedName name="hgdgfd" localSheetId="6" hidden="1">{#N/A,#N/A,FALSE,"Plan1";#N/A,#N/A,FALSE,"Plan2"}</definedName>
    <definedName name="hgdgfd" localSheetId="5">{#N/A,#N/A,FALSE,"Plan1";#N/A,#N/A,FALSE,"Plan2"}</definedName>
    <definedName name="hgdgfd" localSheetId="4" hidden="1">{#N/A,#N/A,FALSE,"Plan1";#N/A,#N/A,FALSE,"Plan2"}</definedName>
    <definedName name="hgdgfd">{#N/A,#N/A,FALSE,"Plan1";#N/A,#N/A,FALSE,"Plan2"}</definedName>
    <definedName name="hgfhjkdfhj" localSheetId="0" hidden="1">{#N/A,#N/A,FALSE,"Plan1";#N/A,#N/A,FALSE,"Plan2"}</definedName>
    <definedName name="hgfhjkdfhj" localSheetId="6" hidden="1">{#N/A,#N/A,FALSE,"Plan1";#N/A,#N/A,FALSE,"Plan2"}</definedName>
    <definedName name="hgfhjkdfhj" localSheetId="5">{#N/A,#N/A,FALSE,"Plan1";#N/A,#N/A,FALSE,"Plan2"}</definedName>
    <definedName name="hgfhjkdfhj" localSheetId="4" hidden="1">{#N/A,#N/A,FALSE,"Plan1";#N/A,#N/A,FALSE,"Plan2"}</definedName>
    <definedName name="hgfhjkdfhj">{#N/A,#N/A,FALSE,"Plan1";#N/A,#N/A,FALSE,"Plan2"}</definedName>
    <definedName name="hgg" localSheetId="0" hidden="1">{#N/A,#N/A,FALSE,"Plan1";#N/A,#N/A,FALSE,"Plan2"}</definedName>
    <definedName name="hgg" localSheetId="6" hidden="1">{#N/A,#N/A,FALSE,"Plan1";#N/A,#N/A,FALSE,"Plan2"}</definedName>
    <definedName name="hgg" localSheetId="5">{#N/A,#N/A,FALSE,"Plan1";#N/A,#N/A,FALSE,"Plan2"}</definedName>
    <definedName name="hgg" localSheetId="4" hidden="1">{#N/A,#N/A,FALSE,"Plan1";#N/A,#N/A,FALSE,"Plan2"}</definedName>
    <definedName name="hgg">{#N/A,#N/A,FALSE,"Plan1";#N/A,#N/A,FALSE,"Plan2"}</definedName>
    <definedName name="hgjdfgghg" localSheetId="0" hidden="1">{#N/A,#N/A,FALSE,"Plan1";#N/A,#N/A,FALSE,"Plan2"}</definedName>
    <definedName name="hgjdfgghg" localSheetId="6" hidden="1">{#N/A,#N/A,FALSE,"Plan1";#N/A,#N/A,FALSE,"Plan2"}</definedName>
    <definedName name="hgjdfgghg" localSheetId="5">{#N/A,#N/A,FALSE,"Plan1";#N/A,#N/A,FALSE,"Plan2"}</definedName>
    <definedName name="hgjdfgghg" localSheetId="4" hidden="1">{#N/A,#N/A,FALSE,"Plan1";#N/A,#N/A,FALSE,"Plan2"}</definedName>
    <definedName name="hgjdfgghg">{#N/A,#N/A,FALSE,"Plan1";#N/A,#N/A,FALSE,"Plan2"}</definedName>
    <definedName name="hgjkfdhg" localSheetId="0" hidden="1">{#N/A,#N/A,FALSE,"Plan1";#N/A,#N/A,FALSE,"Plan2"}</definedName>
    <definedName name="hgjkfdhg" localSheetId="6" hidden="1">{#N/A,#N/A,FALSE,"Plan1";#N/A,#N/A,FALSE,"Plan2"}</definedName>
    <definedName name="hgjkfdhg" localSheetId="5">{#N/A,#N/A,FALSE,"Plan1";#N/A,#N/A,FALSE,"Plan2"}</definedName>
    <definedName name="hgjkfdhg" localSheetId="4" hidden="1">{#N/A,#N/A,FALSE,"Plan1";#N/A,#N/A,FALSE,"Plan2"}</definedName>
    <definedName name="hgjkfdhg">{#N/A,#N/A,FALSE,"Plan1";#N/A,#N/A,FALSE,"Plan2"}</definedName>
    <definedName name="hgkdfhkfk" localSheetId="0" hidden="1">{#N/A,#N/A,FALSE,"Plan1";#N/A,#N/A,FALSE,"Plan2"}</definedName>
    <definedName name="hgkdfhkfk" localSheetId="6" hidden="1">{#N/A,#N/A,FALSE,"Plan1";#N/A,#N/A,FALSE,"Plan2"}</definedName>
    <definedName name="hgkdfhkfk" localSheetId="5">{#N/A,#N/A,FALSE,"Plan1";#N/A,#N/A,FALSE,"Plan2"}</definedName>
    <definedName name="hgkdfhkfk" localSheetId="4" hidden="1">{#N/A,#N/A,FALSE,"Plan1";#N/A,#N/A,FALSE,"Plan2"}</definedName>
    <definedName name="hgkdfhkfk">{#N/A,#N/A,FALSE,"Plan1";#N/A,#N/A,FALSE,"Plan2"}</definedName>
    <definedName name="hgkjhdfhtrdyt" localSheetId="0" hidden="1">{#N/A,#N/A,FALSE,"Plan1";#N/A,#N/A,FALSE,"Plan2"}</definedName>
    <definedName name="hgkjhdfhtrdyt" localSheetId="6" hidden="1">{#N/A,#N/A,FALSE,"Plan1";#N/A,#N/A,FALSE,"Plan2"}</definedName>
    <definedName name="hgkjhdfhtrdyt" localSheetId="5">{#N/A,#N/A,FALSE,"Plan1";#N/A,#N/A,FALSE,"Plan2"}</definedName>
    <definedName name="hgkjhdfhtrdyt" localSheetId="4" hidden="1">{#N/A,#N/A,FALSE,"Plan1";#N/A,#N/A,FALSE,"Plan2"}</definedName>
    <definedName name="hgkjhdfhtrdyt">{#N/A,#N/A,FALSE,"Plan1";#N/A,#N/A,FALSE,"Plan2"}</definedName>
    <definedName name="hgkjhdfkhgtfhg" localSheetId="0" hidden="1">{#N/A,#N/A,FALSE,"Plan1";#N/A,#N/A,FALSE,"Plan2"}</definedName>
    <definedName name="hgkjhdfkhgtfhg" localSheetId="6" hidden="1">{#N/A,#N/A,FALSE,"Plan1";#N/A,#N/A,FALSE,"Plan2"}</definedName>
    <definedName name="hgkjhdfkhgtfhg" localSheetId="5">{#N/A,#N/A,FALSE,"Plan1";#N/A,#N/A,FALSE,"Plan2"}</definedName>
    <definedName name="hgkjhdfkhgtfhg" localSheetId="4" hidden="1">{#N/A,#N/A,FALSE,"Plan1";#N/A,#N/A,FALSE,"Plan2"}</definedName>
    <definedName name="hgkjhdfkhgtfhg">{#N/A,#N/A,FALSE,"Plan1";#N/A,#N/A,FALSE,"Plan2"}</definedName>
    <definedName name="hgkjhkfhsdkdhgk" localSheetId="0" hidden="1">{#N/A,#N/A,FALSE,"Plan1";#N/A,#N/A,FALSE,"Plan2"}</definedName>
    <definedName name="hgkjhkfhsdkdhgk" localSheetId="6" hidden="1">{#N/A,#N/A,FALSE,"Plan1";#N/A,#N/A,FALSE,"Plan2"}</definedName>
    <definedName name="hgkjhkfhsdkdhgk" localSheetId="5">{#N/A,#N/A,FALSE,"Plan1";#N/A,#N/A,FALSE,"Plan2"}</definedName>
    <definedName name="hgkjhkfhsdkdhgk" localSheetId="4" hidden="1">{#N/A,#N/A,FALSE,"Plan1";#N/A,#N/A,FALSE,"Plan2"}</definedName>
    <definedName name="hgkjhkfhsdkdhgk">{#N/A,#N/A,FALSE,"Plan1";#N/A,#N/A,FALSE,"Plan2"}</definedName>
    <definedName name="hgsufgdhghd" localSheetId="0" hidden="1">{#N/A,#N/A,FALSE,"Plan1";#N/A,#N/A,FALSE,"Plan2"}</definedName>
    <definedName name="hgsufgdhghd" localSheetId="6" hidden="1">{#N/A,#N/A,FALSE,"Plan1";#N/A,#N/A,FALSE,"Plan2"}</definedName>
    <definedName name="hgsufgdhghd" localSheetId="5">{#N/A,#N/A,FALSE,"Plan1";#N/A,#N/A,FALSE,"Plan2"}</definedName>
    <definedName name="hgsufgdhghd" localSheetId="4" hidden="1">{#N/A,#N/A,FALSE,"Plan1";#N/A,#N/A,FALSE,"Plan2"}</definedName>
    <definedName name="hgsufgdhghd">{#N/A,#N/A,FALSE,"Plan1";#N/A,#N/A,FALSE,"Plan2"}</definedName>
    <definedName name="HHGFHTYUT" localSheetId="0" hidden="1">{#N/A,#N/A,FALSE,"Plan1";#N/A,#N/A,FALSE,"Plan2"}</definedName>
    <definedName name="HHGFHTYUT" localSheetId="6" hidden="1">{#N/A,#N/A,FALSE,"Plan1";#N/A,#N/A,FALSE,"Plan2"}</definedName>
    <definedName name="HHGFHTYUT" localSheetId="5">{#N/A,#N/A,FALSE,"Plan1";#N/A,#N/A,FALSE,"Plan2"}</definedName>
    <definedName name="HHGFHTYUT" localSheetId="4" hidden="1">{#N/A,#N/A,FALSE,"Plan1";#N/A,#N/A,FALSE,"Plan2"}</definedName>
    <definedName name="HHGFHTYUT">{#N/A,#N/A,FALSE,"Plan1";#N/A,#N/A,FALSE,"Plan2"}</definedName>
    <definedName name="hhh" localSheetId="0" hidden="1">{"'Total'!$A$1","'Total'!$A$3"}</definedName>
    <definedName name="hhh" localSheetId="6" hidden="1">{"'Total'!$A$1","'Total'!$A$3"}</definedName>
    <definedName name="hhh" localSheetId="5">{"'Total'!$A$1","'Total'!$A$3"}</definedName>
    <definedName name="hhh" localSheetId="4" hidden="1">{"'Total'!$A$1","'Total'!$A$3"}</definedName>
    <definedName name="hhh">{"'Total'!$A$1","'Total'!$A$3"}</definedName>
    <definedName name="HHIHLK" localSheetId="0" hidden="1">#REF!</definedName>
    <definedName name="HHIHLK" localSheetId="5">#REF!</definedName>
    <definedName name="HHIHLK">#REF!</definedName>
    <definedName name="hik" localSheetId="0" hidden="1">{#N/A,#N/A,FALSE,"TABLE"}</definedName>
    <definedName name="hik" localSheetId="6" hidden="1">{#N/A,#N/A,FALSE,"TABLE"}</definedName>
    <definedName name="hik" localSheetId="5">{#N/A,#N/A,FALSE,"TABLE"}</definedName>
    <definedName name="hik" localSheetId="4" hidden="1">{#N/A,#N/A,FALSE,"TABLE"}</definedName>
    <definedName name="hik">{#N/A,#N/A,FALSE,"TABLE"}</definedName>
    <definedName name="hist" localSheetId="5">#REF!</definedName>
    <definedName name="hist">#REF!</definedName>
    <definedName name="HIST1" localSheetId="5">#REF!</definedName>
    <definedName name="HIST1">#REF!</definedName>
    <definedName name="HISTEQ" localSheetId="5">#REF!</definedName>
    <definedName name="HISTEQ">#REF!</definedName>
    <definedName name="HISTOGRAMA" localSheetId="5">#REF!</definedName>
    <definedName name="HISTOGRAMA">#REF!</definedName>
    <definedName name="hjdgtjdjxrfg" localSheetId="0" hidden="1">{#N/A,#N/A,FALSE,"Plan1";#N/A,#N/A,FALSE,"Plan2"}</definedName>
    <definedName name="hjdgtjdjxrfg" localSheetId="6" hidden="1">{#N/A,#N/A,FALSE,"Plan1";#N/A,#N/A,FALSE,"Plan2"}</definedName>
    <definedName name="hjdgtjdjxrfg" localSheetId="5">{#N/A,#N/A,FALSE,"Plan1";#N/A,#N/A,FALSE,"Plan2"}</definedName>
    <definedName name="hjdgtjdjxrfg" localSheetId="4" hidden="1">{#N/A,#N/A,FALSE,"Plan1";#N/A,#N/A,FALSE,"Plan2"}</definedName>
    <definedName name="hjdgtjdjxrfg">{#N/A,#N/A,FALSE,"Plan1";#N/A,#N/A,FALSE,"Plan2"}</definedName>
    <definedName name="HJFDGD" localSheetId="0" hidden="1">{#N/A,#N/A,FALSE,"Plan1";#N/A,#N/A,FALSE,"Plan2"}</definedName>
    <definedName name="HJFDGD" localSheetId="6" hidden="1">{#N/A,#N/A,FALSE,"Plan1";#N/A,#N/A,FALSE,"Plan2"}</definedName>
    <definedName name="HJFDGD" localSheetId="5">{#N/A,#N/A,FALSE,"Plan1";#N/A,#N/A,FALSE,"Plan2"}</definedName>
    <definedName name="HJFDGD" localSheetId="4" hidden="1">{#N/A,#N/A,FALSE,"Plan1";#N/A,#N/A,FALSE,"Plan2"}</definedName>
    <definedName name="HJFDGD">{#N/A,#N/A,FALSE,"Plan1";#N/A,#N/A,FALSE,"Plan2"}</definedName>
    <definedName name="HJGASD" localSheetId="0" hidden="1">{#N/A,#N/A,FALSE,"Plan1";#N/A,#N/A,FALSE,"Plan2"}</definedName>
    <definedName name="HJGASD" localSheetId="6" hidden="1">{#N/A,#N/A,FALSE,"Plan1";#N/A,#N/A,FALSE,"Plan2"}</definedName>
    <definedName name="HJGASD" localSheetId="5">{#N/A,#N/A,FALSE,"Plan1";#N/A,#N/A,FALSE,"Plan2"}</definedName>
    <definedName name="HJGASD" localSheetId="4" hidden="1">{#N/A,#N/A,FALSE,"Plan1";#N/A,#N/A,FALSE,"Plan2"}</definedName>
    <definedName name="HJGASD">{#N/A,#N/A,FALSE,"Plan1";#N/A,#N/A,FALSE,"Plan2"}</definedName>
    <definedName name="HJGFGTFDG" localSheetId="0" hidden="1">{#N/A,#N/A,FALSE,"Plan1";#N/A,#N/A,FALSE,"Plan2"}</definedName>
    <definedName name="HJGFGTFDG" localSheetId="6" hidden="1">{#N/A,#N/A,FALSE,"Plan1";#N/A,#N/A,FALSE,"Plan2"}</definedName>
    <definedName name="HJGFGTFDG" localSheetId="5">{#N/A,#N/A,FALSE,"Plan1";#N/A,#N/A,FALSE,"Plan2"}</definedName>
    <definedName name="HJGFGTFDG" localSheetId="4" hidden="1">{#N/A,#N/A,FALSE,"Plan1";#N/A,#N/A,FALSE,"Plan2"}</definedName>
    <definedName name="HJGFGTFDG">{#N/A,#N/A,FALSE,"Plan1";#N/A,#N/A,FALSE,"Plan2"}</definedName>
    <definedName name="hjgfhdsgfhsd" localSheetId="0" hidden="1">{#N/A,#N/A,FALSE,"Plan1";#N/A,#N/A,FALSE,"Plan2"}</definedName>
    <definedName name="hjgfhdsgfhsd" localSheetId="6" hidden="1">{#N/A,#N/A,FALSE,"Plan1";#N/A,#N/A,FALSE,"Plan2"}</definedName>
    <definedName name="hjgfhdsgfhsd" localSheetId="5">{#N/A,#N/A,FALSE,"Plan1";#N/A,#N/A,FALSE,"Plan2"}</definedName>
    <definedName name="hjgfhdsgfhsd" localSheetId="4" hidden="1">{#N/A,#N/A,FALSE,"Plan1";#N/A,#N/A,FALSE,"Plan2"}</definedName>
    <definedName name="hjgfhdsgfhsd">{#N/A,#N/A,FALSE,"Plan1";#N/A,#N/A,FALSE,"Plan2"}</definedName>
    <definedName name="hjgxfjgdjyftr" localSheetId="0" hidden="1">{#N/A,#N/A,FALSE,"Plan1";#N/A,#N/A,FALSE,"Plan2"}</definedName>
    <definedName name="hjgxfjgdjyftr" localSheetId="6" hidden="1">{#N/A,#N/A,FALSE,"Plan1";#N/A,#N/A,FALSE,"Plan2"}</definedName>
    <definedName name="hjgxfjgdjyftr" localSheetId="5">{#N/A,#N/A,FALSE,"Plan1";#N/A,#N/A,FALSE,"Plan2"}</definedName>
    <definedName name="hjgxfjgdjyftr" localSheetId="4" hidden="1">{#N/A,#N/A,FALSE,"Plan1";#N/A,#N/A,FALSE,"Plan2"}</definedName>
    <definedName name="hjgxfjgdjyftr">{#N/A,#N/A,FALSE,"Plan1";#N/A,#N/A,FALSE,"Plan2"}</definedName>
    <definedName name="hjgyugasd" localSheetId="0" hidden="1">{#N/A,#N/A,FALSE,"Plan1";#N/A,#N/A,FALSE,"Plan2"}</definedName>
    <definedName name="hjgyugasd" localSheetId="6" hidden="1">{#N/A,#N/A,FALSE,"Plan1";#N/A,#N/A,FALSE,"Plan2"}</definedName>
    <definedName name="hjgyugasd" localSheetId="5">{#N/A,#N/A,FALSE,"Plan1";#N/A,#N/A,FALSE,"Plan2"}</definedName>
    <definedName name="hjgyugasd" localSheetId="4" hidden="1">{#N/A,#N/A,FALSE,"Plan1";#N/A,#N/A,FALSE,"Plan2"}</definedName>
    <definedName name="hjgyugasd">{#N/A,#N/A,FALSE,"Plan1";#N/A,#N/A,FALSE,"Plan2"}</definedName>
    <definedName name="hjjfyfy" localSheetId="0" hidden="1">{#N/A,#N/A,FALSE,"Plan1";#N/A,#N/A,FALSE,"Plan2"}</definedName>
    <definedName name="hjjfyfy" localSheetId="6" hidden="1">{#N/A,#N/A,FALSE,"Plan1";#N/A,#N/A,FALSE,"Plan2"}</definedName>
    <definedName name="hjjfyfy" localSheetId="5">{#N/A,#N/A,FALSE,"Plan1";#N/A,#N/A,FALSE,"Plan2"}</definedName>
    <definedName name="hjjfyfy" localSheetId="4" hidden="1">{#N/A,#N/A,FALSE,"Plan1";#N/A,#N/A,FALSE,"Plan2"}</definedName>
    <definedName name="hjjfyfy">{#N/A,#N/A,FALSE,"Plan1";#N/A,#N/A,FALSE,"Plan2"}</definedName>
    <definedName name="hjkchkvjhdjkgh" localSheetId="0" hidden="1">{#N/A,#N/A,FALSE,"Plan1";#N/A,#N/A,FALSE,"Plan2"}</definedName>
    <definedName name="hjkchkvjhdjkgh" localSheetId="6" hidden="1">{#N/A,#N/A,FALSE,"Plan1";#N/A,#N/A,FALSE,"Plan2"}</definedName>
    <definedName name="hjkchkvjhdjkgh" localSheetId="5">{#N/A,#N/A,FALSE,"Plan1";#N/A,#N/A,FALSE,"Plan2"}</definedName>
    <definedName name="hjkchkvjhdjkgh" localSheetId="4" hidden="1">{#N/A,#N/A,FALSE,"Plan1";#N/A,#N/A,FALSE,"Plan2"}</definedName>
    <definedName name="hjkchkvjhdjkgh">{#N/A,#N/A,FALSE,"Plan1";#N/A,#N/A,FALSE,"Plan2"}</definedName>
    <definedName name="hjkfjdyht" localSheetId="0" hidden="1">{#N/A,#N/A,FALSE,"Plan1";#N/A,#N/A,FALSE,"Plan2"}</definedName>
    <definedName name="hjkfjdyht" localSheetId="6" hidden="1">{#N/A,#N/A,FALSE,"Plan1";#N/A,#N/A,FALSE,"Plan2"}</definedName>
    <definedName name="hjkfjdyht" localSheetId="5">{#N/A,#N/A,FALSE,"Plan1";#N/A,#N/A,FALSE,"Plan2"}</definedName>
    <definedName name="hjkfjdyht" localSheetId="4" hidden="1">{#N/A,#N/A,FALSE,"Plan1";#N/A,#N/A,FALSE,"Plan2"}</definedName>
    <definedName name="hjkfjdyht">{#N/A,#N/A,FALSE,"Plan1";#N/A,#N/A,FALSE,"Plan2"}</definedName>
    <definedName name="hjsdff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 localSheetId="0" hidden="1">{#N/A,#N/A,FALSE,"Plan1";#N/A,#N/A,FALSE,"Plan2"}</definedName>
    <definedName name="hjsdkhk" localSheetId="6" hidden="1">{#N/A,#N/A,FALSE,"Plan1";#N/A,#N/A,FALSE,"Plan2"}</definedName>
    <definedName name="hjsdkhk" localSheetId="5">{#N/A,#N/A,FALSE,"Plan1";#N/A,#N/A,FALSE,"Plan2"}</definedName>
    <definedName name="hjsdkhk" localSheetId="4" hidden="1">{#N/A,#N/A,FALSE,"Plan1";#N/A,#N/A,FALSE,"Plan2"}</definedName>
    <definedName name="hjsdkhk">{#N/A,#N/A,FALSE,"Plan1";#N/A,#N/A,FALSE,"Plan2"}</definedName>
    <definedName name="hjsdsdrjfrh">2</definedName>
    <definedName name="hjsrdfre" localSheetId="0" hidden="1">{"Econ Consolidado",#N/A,FALSE,"Econ Consol";"Fluxo de Caixa",#N/A,FALSE,"Fluxo Caixa";"Investimentos",#N/A,FALSE,"Investimentos"}</definedName>
    <definedName name="hjsrdfre" localSheetId="6" hidden="1">{"Econ Consolidado",#N/A,FALSE,"Econ Consol";"Fluxo de Caixa",#N/A,FALSE,"Fluxo Caixa";"Investimentos",#N/A,FALSE,"Investimentos"}</definedName>
    <definedName name="hjsrdfre" localSheetId="5">{"Econ Consolidado",#N/A,FALSE,"Econ Consol";"Fluxo de Caixa",#N/A,FALSE,"Fluxo Caixa";"Investimentos",#N/A,FALSE,"Investimentos"}</definedName>
    <definedName name="hjsrdfre" localSheetId="4" hidden="1">{"Econ Consolidado",#N/A,FALSE,"Econ Consol";"Fluxo de Caixa",#N/A,FALSE,"Fluxo Caixa";"Investimentos",#N/A,FALSE,"Investimentos"}</definedName>
    <definedName name="hjsrdfre">{"Econ Consolidado",#N/A,FALSE,"Econ Consol";"Fluxo de Caixa",#N/A,FALSE,"Fluxo Caixa";"Investimentos",#N/A,FALSE,"Investimentos"}</definedName>
    <definedName name="HKewewsr" localSheetId="0" hidden="1">{#N/A,#N/A,FALSE,"Plan1";#N/A,#N/A,FALSE,"Plan2"}</definedName>
    <definedName name="HKewewsr" localSheetId="6" hidden="1">{#N/A,#N/A,FALSE,"Plan1";#N/A,#N/A,FALSE,"Plan2"}</definedName>
    <definedName name="HKewewsr" localSheetId="5">{#N/A,#N/A,FALSE,"Plan1";#N/A,#N/A,FALSE,"Plan2"}</definedName>
    <definedName name="HKewewsr" localSheetId="4" hidden="1">{#N/A,#N/A,FALSE,"Plan1";#N/A,#N/A,FALSE,"Plan2"}</definedName>
    <definedName name="HKewewsr">{#N/A,#N/A,FALSE,"Plan1";#N/A,#N/A,FALSE,"Plan2"}</definedName>
    <definedName name="hkhdskacd" localSheetId="0" hidden="1">{#N/A,#N/A,FALSE,"Plan1";#N/A,#N/A,FALSE,"Plan2"}</definedName>
    <definedName name="hkhdskacd" localSheetId="6" hidden="1">{#N/A,#N/A,FALSE,"Plan1";#N/A,#N/A,FALSE,"Plan2"}</definedName>
    <definedName name="hkhdskacd" localSheetId="5">{#N/A,#N/A,FALSE,"Plan1";#N/A,#N/A,FALSE,"Plan2"}</definedName>
    <definedName name="hkhdskacd" localSheetId="4" hidden="1">{#N/A,#N/A,FALSE,"Plan1";#N/A,#N/A,FALSE,"Plan2"}</definedName>
    <definedName name="hkhdskacd">{#N/A,#N/A,FALSE,"Plan1";#N/A,#N/A,FALSE,"Plan2"}</definedName>
    <definedName name="hkjfgfhgfh" localSheetId="0" hidden="1">{#N/A,#N/A,FALSE,"Plan1";#N/A,#N/A,FALSE,"Plan2"}</definedName>
    <definedName name="hkjfgfhgfh" localSheetId="6" hidden="1">{#N/A,#N/A,FALSE,"Plan1";#N/A,#N/A,FALSE,"Plan2"}</definedName>
    <definedName name="hkjfgfhgfh" localSheetId="5">{#N/A,#N/A,FALSE,"Plan1";#N/A,#N/A,FALSE,"Plan2"}</definedName>
    <definedName name="hkjfgfhgfh" localSheetId="4" hidden="1">{#N/A,#N/A,FALSE,"Plan1";#N/A,#N/A,FALSE,"Plan2"}</definedName>
    <definedName name="hkjfgfhgfh">{#N/A,#N/A,FALSE,"Plan1";#N/A,#N/A,FALSE,"Plan2"}</definedName>
    <definedName name="hkjfhgjkfhghfg" localSheetId="0" hidden="1">{#N/A,#N/A,FALSE,"Plan1";#N/A,#N/A,FALSE,"Plan2"}</definedName>
    <definedName name="hkjfhgjkfhghfg" localSheetId="6" hidden="1">{#N/A,#N/A,FALSE,"Plan1";#N/A,#N/A,FALSE,"Plan2"}</definedName>
    <definedName name="hkjfhgjkfhghfg" localSheetId="5">{#N/A,#N/A,FALSE,"Plan1";#N/A,#N/A,FALSE,"Plan2"}</definedName>
    <definedName name="hkjfhgjkfhghfg" localSheetId="4" hidden="1">{#N/A,#N/A,FALSE,"Plan1";#N/A,#N/A,FALSE,"Plan2"}</definedName>
    <definedName name="hkjfhgjkfhghfg">{#N/A,#N/A,FALSE,"Plan1";#N/A,#N/A,FALSE,"Plan2"}</definedName>
    <definedName name="HKLZHFRH" localSheetId="0" hidden="1">{#N/A,#N/A,FALSE,"Plan1";#N/A,#N/A,FALSE,"Plan2"}</definedName>
    <definedName name="HKLZHFRH" localSheetId="6" hidden="1">{#N/A,#N/A,FALSE,"Plan1";#N/A,#N/A,FALSE,"Plan2"}</definedName>
    <definedName name="HKLZHFRH" localSheetId="5">{#N/A,#N/A,FALSE,"Plan1";#N/A,#N/A,FALSE,"Plan2"}</definedName>
    <definedName name="HKLZHFRH" localSheetId="4" hidden="1">{#N/A,#N/A,FALSE,"Plan1";#N/A,#N/A,FALSE,"Plan2"}</definedName>
    <definedName name="HKLZHFRH">{#N/A,#N/A,FALSE,"Plan1";#N/A,#N/A,FALSE,"Plan2"}</definedName>
    <definedName name="ho" localSheetId="0" hidden="1">{#N/A,#N/A,FALSE,"TABLE"}</definedName>
    <definedName name="ho" localSheetId="6" hidden="1">{#N/A,#N/A,FALSE,"TABLE"}</definedName>
    <definedName name="ho" localSheetId="5">{#N/A,#N/A,FALSE,"TABLE"}</definedName>
    <definedName name="ho" localSheetId="4" hidden="1">{#N/A,#N/A,FALSE,"TABLE"}</definedName>
    <definedName name="ho">{#N/A,#N/A,FALSE,"TABLE"}</definedName>
    <definedName name="HOJE" localSheetId="5">#REF!</definedName>
    <definedName name="HOJE">#REF!</definedName>
    <definedName name="HONORARIOS" localSheetId="5">#REF!</definedName>
    <definedName name="HONORARIOS">#REF!</definedName>
    <definedName name="HOSPEDES" localSheetId="5">#REF!</definedName>
    <definedName name="HOSPEDES">#REF!</definedName>
    <definedName name="HOTEL" localSheetId="5">#REF!</definedName>
    <definedName name="HOTEL">#REF!</definedName>
    <definedName name="hrterte" localSheetId="0" hidden="1">{#N/A,#N/A,FALSE,"Plan1";#N/A,#N/A,FALSE,"Plan2"}</definedName>
    <definedName name="hrterte" localSheetId="6" hidden="1">{#N/A,#N/A,FALSE,"Plan1";#N/A,#N/A,FALSE,"Plan2"}</definedName>
    <definedName name="hrterte" localSheetId="5">{#N/A,#N/A,FALSE,"Plan1";#N/A,#N/A,FALSE,"Plan2"}</definedName>
    <definedName name="hrterte" localSheetId="4" hidden="1">{#N/A,#N/A,FALSE,"Plan1";#N/A,#N/A,FALSE,"Plan2"}</definedName>
    <definedName name="hrterte">{#N/A,#N/A,FALSE,"Plan1";#N/A,#N/A,FALSE,"Plan2"}</definedName>
    <definedName name="hsdf" localSheetId="0" hidden="1">{#N/A,#N/A,FALSE,"Plan1";#N/A,#N/A,FALSE,"Plan2"}</definedName>
    <definedName name="hsdf" localSheetId="6" hidden="1">{#N/A,#N/A,FALSE,"Plan1";#N/A,#N/A,FALSE,"Plan2"}</definedName>
    <definedName name="hsdf" localSheetId="5">{#N/A,#N/A,FALSE,"Plan1";#N/A,#N/A,FALSE,"Plan2"}</definedName>
    <definedName name="hsdf" localSheetId="4" hidden="1">{#N/A,#N/A,FALSE,"Plan1";#N/A,#N/A,FALSE,"Plan2"}</definedName>
    <definedName name="hsdf">{#N/A,#N/A,FALSE,"Plan1";#N/A,#N/A,FALSE,"Plan2"}</definedName>
    <definedName name="hsdfgdgudrt" localSheetId="0" hidden="1">{#N/A,#N/A,FALSE,"Plan1";#N/A,#N/A,FALSE,"Plan2"}</definedName>
    <definedName name="hsdfgdgudrt" localSheetId="6" hidden="1">{#N/A,#N/A,FALSE,"Plan1";#N/A,#N/A,FALSE,"Plan2"}</definedName>
    <definedName name="hsdfgdgudrt" localSheetId="5">{#N/A,#N/A,FALSE,"Plan1";#N/A,#N/A,FALSE,"Plan2"}</definedName>
    <definedName name="hsdfgdgudrt" localSheetId="4" hidden="1">{#N/A,#N/A,FALSE,"Plan1";#N/A,#N/A,FALSE,"Plan2"}</definedName>
    <definedName name="hsdfgdgudrt">{#N/A,#N/A,FALSE,"Plan1";#N/A,#N/A,FALSE,"Plan2"}</definedName>
    <definedName name="hsdfjkdhur" localSheetId="0" hidden="1">{#N/A,#N/A,FALSE,"Plan1";#N/A,#N/A,FALSE,"Plan2"}</definedName>
    <definedName name="hsdfjkdhur" localSheetId="6" hidden="1">{#N/A,#N/A,FALSE,"Plan1";#N/A,#N/A,FALSE,"Plan2"}</definedName>
    <definedName name="hsdfjkdhur" localSheetId="5">{#N/A,#N/A,FALSE,"Plan1";#N/A,#N/A,FALSE,"Plan2"}</definedName>
    <definedName name="hsdfjkdhur" localSheetId="4" hidden="1">{#N/A,#N/A,FALSE,"Plan1";#N/A,#N/A,FALSE,"Plan2"}</definedName>
    <definedName name="hsdfjkdhur">{#N/A,#N/A,FALSE,"Plan1";#N/A,#N/A,FALSE,"Plan2"}</definedName>
    <definedName name="hsdgftdh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 localSheetId="0" hidden="1">{#N/A,#N/A,FALSE,"Plan1";#N/A,#N/A,FALSE,"Plan2"}</definedName>
    <definedName name="hsdjffd" localSheetId="6" hidden="1">{#N/A,#N/A,FALSE,"Plan1";#N/A,#N/A,FALSE,"Plan2"}</definedName>
    <definedName name="hsdjffd" localSheetId="5">{#N/A,#N/A,FALSE,"Plan1";#N/A,#N/A,FALSE,"Plan2"}</definedName>
    <definedName name="hsdjffd" localSheetId="4" hidden="1">{#N/A,#N/A,FALSE,"Plan1";#N/A,#N/A,FALSE,"Plan2"}</definedName>
    <definedName name="hsdjffd">{#N/A,#N/A,FALSE,"Plan1";#N/A,#N/A,FALSE,"Plan2"}</definedName>
    <definedName name="hsdjffe" localSheetId="0" hidden="1">{#N/A,#N/A,FALSE,"Plan1";#N/A,#N/A,FALSE,"Plan2"}</definedName>
    <definedName name="hsdjffe" localSheetId="6" hidden="1">{#N/A,#N/A,FALSE,"Plan1";#N/A,#N/A,FALSE,"Plan2"}</definedName>
    <definedName name="hsdjffe" localSheetId="5">{#N/A,#N/A,FALSE,"Plan1";#N/A,#N/A,FALSE,"Plan2"}</definedName>
    <definedName name="hsdjffe" localSheetId="4" hidden="1">{#N/A,#N/A,FALSE,"Plan1";#N/A,#N/A,FALSE,"Plan2"}</definedName>
    <definedName name="hsdjffe">{#N/A,#N/A,FALSE,"Plan1";#N/A,#N/A,FALSE,"Plan2"}</definedName>
    <definedName name="HSFIHDTR" localSheetId="0" hidden="1">{"Econ Consolidado",#N/A,FALSE,"Econ Consol";"Fluxo de Caixa",#N/A,FALSE,"Fluxo Caixa";"Investimentos",#N/A,FALSE,"Investimentos"}</definedName>
    <definedName name="HSFIHDTR" localSheetId="6" hidden="1">{"Econ Consolidado",#N/A,FALSE,"Econ Consol";"Fluxo de Caixa",#N/A,FALSE,"Fluxo Caixa";"Investimentos",#N/A,FALSE,"Investimentos"}</definedName>
    <definedName name="HSFIHDTR" localSheetId="5">{"Econ Consolidado",#N/A,FALSE,"Econ Consol";"Fluxo de Caixa",#N/A,FALSE,"Fluxo Caixa";"Investimentos",#N/A,FALSE,"Investimentos"}</definedName>
    <definedName name="HSFIHDTR" localSheetId="4" hidden="1">{"Econ Consolidado",#N/A,FALSE,"Econ Consol";"Fluxo de Caixa",#N/A,FALSE,"Fluxo Caixa";"Investimentos",#N/A,FALSE,"Investimentos"}</definedName>
    <definedName name="HSFIHDTR">{"Econ Consolidado",#N/A,FALSE,"Econ Consol";"Fluxo de Caixa",#N/A,FALSE,"Fluxo Caixa";"Investimentos",#N/A,FALSE,"Investimentos"}</definedName>
    <definedName name="hsfjkdshrgf" localSheetId="0" hidden="1">{#N/A,#N/A,FALSE,"Plan1";#N/A,#N/A,FALSE,"Plan2"}</definedName>
    <definedName name="hsfjkdshrgf" localSheetId="6" hidden="1">{#N/A,#N/A,FALSE,"Plan1";#N/A,#N/A,FALSE,"Plan2"}</definedName>
    <definedName name="hsfjkdshrgf" localSheetId="5">{#N/A,#N/A,FALSE,"Plan1";#N/A,#N/A,FALSE,"Plan2"}</definedName>
    <definedName name="hsfjkdshrgf" localSheetId="4" hidden="1">{#N/A,#N/A,FALSE,"Plan1";#N/A,#N/A,FALSE,"Plan2"}</definedName>
    <definedName name="hsfjkdshrgf">{#N/A,#N/A,FALSE,"Plan1";#N/A,#N/A,FALSE,"Plan2"}</definedName>
    <definedName name="hthhrtetdre" localSheetId="0" hidden="1">{#N/A,#N/A,FALSE,"Plan1";#N/A,#N/A,FALSE,"Plan2"}</definedName>
    <definedName name="hthhrtetdre" localSheetId="6" hidden="1">{#N/A,#N/A,FALSE,"Plan1";#N/A,#N/A,FALSE,"Plan2"}</definedName>
    <definedName name="hthhrtetdre" localSheetId="5">{#N/A,#N/A,FALSE,"Plan1";#N/A,#N/A,FALSE,"Plan2"}</definedName>
    <definedName name="hthhrtetdre" localSheetId="4" hidden="1">{#N/A,#N/A,FALSE,"Plan1";#N/A,#N/A,FALSE,"Plan2"}</definedName>
    <definedName name="hthhrtetdre">{#N/A,#N/A,FALSE,"Plan1";#N/A,#N/A,FALSE,"Plan2"}</definedName>
    <definedName name="HTM" localSheetId="5">#REF!</definedName>
    <definedName name="HTM">#REF!</definedName>
    <definedName name="HTML_CodePage">949</definedName>
    <definedName name="HTML_Control" localSheetId="0" hidden="1">{"'장비'!$A$3:$M$12"}</definedName>
    <definedName name="HTML_Control" localSheetId="6" hidden="1">{"'장비'!$A$3:$M$12"}</definedName>
    <definedName name="HTML_Control" localSheetId="5">{"'장비'!$A$3:$M$12"}</definedName>
    <definedName name="HTML_Control" localSheetId="4" hidden="1">{"'장비'!$A$3:$M$12"}</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 localSheetId="0" hidden="1">{"'Estimativa de Lançamento-JAN'!$A$1:$AI$85"}</definedName>
    <definedName name="HTML2_CONTROL" localSheetId="6" hidden="1">{"'Estimativa de Lançamento-JAN'!$A$1:$AI$85"}</definedName>
    <definedName name="HTML2_CONTROL" localSheetId="5">{"'Estimativa de Lançamento-JAN'!$A$1:$AI$85"}</definedName>
    <definedName name="HTML2_CONTROL" localSheetId="4" hidden="1">{"'Estimativa de Lançamento-JAN'!$A$1:$AI$85"}</definedName>
    <definedName name="HTML2_CONTROL">{"'Estimativa de Lançamento-JAN'!$A$1:$AI$85"}</definedName>
    <definedName name="HTML3_CONTROL" localSheetId="0" hidden="1">{"'Estimativa de Lançamento-JAN'!$A$1:$AI$85"}</definedName>
    <definedName name="HTML3_CONTROL" localSheetId="6" hidden="1">{"'Estimativa de Lançamento-JAN'!$A$1:$AI$85"}</definedName>
    <definedName name="HTML3_CONTROL" localSheetId="5">{"'Estimativa de Lançamento-JAN'!$A$1:$AI$85"}</definedName>
    <definedName name="HTML3_CONTROL" localSheetId="4" hidden="1">{"'Estimativa de Lançamento-JAN'!$A$1:$AI$85"}</definedName>
    <definedName name="HTML3_CONTROL">{"'Estimativa de Lançamento-JAN'!$A$1:$AI$85"}</definedName>
    <definedName name="HTMLControl" localSheetId="0" hidden="1">{"'Edit'!$A$1:$V$2277"}</definedName>
    <definedName name="HTMLControl" localSheetId="6" hidden="1">{"'Edit'!$A$1:$V$2277"}</definedName>
    <definedName name="HTMLControl" localSheetId="5">{"'Edit'!$A$1:$V$2277"}</definedName>
    <definedName name="HTMLControl" localSheetId="4" hidden="1">{"'Edit'!$A$1:$V$2277"}</definedName>
    <definedName name="HTMLControl">{"'Edit'!$A$1:$V$2277"}</definedName>
    <definedName name="HTN" localSheetId="5">#REF!</definedName>
    <definedName name="HTN">#REF!</definedName>
    <definedName name="HVJKHGKFXHFD" localSheetId="0" hidden="1">{#N/A,#N/A,FALSE,"Plan1";#N/A,#N/A,FALSE,"Plan2"}</definedName>
    <definedName name="HVJKHGKFXHFD" localSheetId="6" hidden="1">{#N/A,#N/A,FALSE,"Plan1";#N/A,#N/A,FALSE,"Plan2"}</definedName>
    <definedName name="HVJKHGKFXHFD" localSheetId="5">{#N/A,#N/A,FALSE,"Plan1";#N/A,#N/A,FALSE,"Plan2"}</definedName>
    <definedName name="HVJKHGKFXHFD" localSheetId="4" hidden="1">{#N/A,#N/A,FALSE,"Plan1";#N/A,#N/A,FALSE,"Plan2"}</definedName>
    <definedName name="HVJKHGKFXHFD">{#N/A,#N/A,FALSE,"Plan1";#N/A,#N/A,FALSE,"Plan2"}</definedName>
    <definedName name="hwekjhekhf" localSheetId="0" hidden="1">{#N/A,#N/A,FALSE,"Plan1";#N/A,#N/A,FALSE,"Plan2"}</definedName>
    <definedName name="hwekjhekhf" localSheetId="6" hidden="1">{#N/A,#N/A,FALSE,"Plan1";#N/A,#N/A,FALSE,"Plan2"}</definedName>
    <definedName name="hwekjhekhf" localSheetId="5">{#N/A,#N/A,FALSE,"Plan1";#N/A,#N/A,FALSE,"Plan2"}</definedName>
    <definedName name="hwekjhekhf" localSheetId="4" hidden="1">{#N/A,#N/A,FALSE,"Plan1";#N/A,#N/A,FALSE,"Plan2"}</definedName>
    <definedName name="hwekjhekhf">{#N/A,#N/A,FALSE,"Plan1";#N/A,#N/A,FALSE,"Plan2"}</definedName>
    <definedName name="HXFRE" localSheetId="0" hidden="1">{#N/A,#N/A,FALSE,"Plan1";#N/A,#N/A,FALSE,"Plan2"}</definedName>
    <definedName name="HXFRE" localSheetId="6" hidden="1">{#N/A,#N/A,FALSE,"Plan1";#N/A,#N/A,FALSE,"Plan2"}</definedName>
    <definedName name="HXFRE" localSheetId="5">{#N/A,#N/A,FALSE,"Plan1";#N/A,#N/A,FALSE,"Plan2"}</definedName>
    <definedName name="HXFRE" localSheetId="4" hidden="1">{#N/A,#N/A,FALSE,"Plan1";#N/A,#N/A,FALSE,"Plan2"}</definedName>
    <definedName name="HXFRE">{#N/A,#N/A,FALSE,"Plan1";#N/A,#N/A,FALSE,"Plan2"}</definedName>
    <definedName name="HXKJFGDKHG" localSheetId="0" hidden="1">{#N/A,#N/A,FALSE,"Plan1";#N/A,#N/A,FALSE,"Plan2"}</definedName>
    <definedName name="HXKJFGDKHG" localSheetId="6" hidden="1">{#N/A,#N/A,FALSE,"Plan1";#N/A,#N/A,FALSE,"Plan2"}</definedName>
    <definedName name="HXKJFGDKHG" localSheetId="5">{#N/A,#N/A,FALSE,"Plan1";#N/A,#N/A,FALSE,"Plan2"}</definedName>
    <definedName name="HXKJFGDKHG" localSheetId="4" hidden="1">{#N/A,#N/A,FALSE,"Plan1";#N/A,#N/A,FALSE,"Plan2"}</definedName>
    <definedName name="HXKJFGDKHG">{#N/A,#N/A,FALSE,"Plan1";#N/A,#N/A,FALSE,"Plan2"}</definedName>
    <definedName name="I" localSheetId="5">#REF!</definedName>
    <definedName name="I">#REF!</definedName>
    <definedName name="ibir_cdi" localSheetId="5">#REF!</definedName>
    <definedName name="ibir_cdi">#REF!</definedName>
    <definedName name="ibir_hist" localSheetId="5">#REF!</definedName>
    <definedName name="ibir_hist">#REF!</definedName>
    <definedName name="ibir_uss" localSheetId="5">#REF!</definedName>
    <definedName name="ibir_uss">#REF!</definedName>
    <definedName name="IC" localSheetId="0" hidden="1">#REF!</definedName>
    <definedName name="IC">#REF!</definedName>
    <definedName name="icoa_cdi" localSheetId="5">#REF!</definedName>
    <definedName name="icoa_cdi">#REF!</definedName>
    <definedName name="icoa_hist" localSheetId="5">#REF!</definedName>
    <definedName name="icoa_hist">#REF!</definedName>
    <definedName name="icoa_uss" localSheetId="5">#REF!</definedName>
    <definedName name="icoa_uss">#REF!</definedName>
    <definedName name="Identificação" localSheetId="5">#REF!</definedName>
    <definedName name="Identificação">#REF!</definedName>
    <definedName name="idfhgkjhfkthy" localSheetId="0" hidden="1">{#N/A,#N/A,FALSE,"Plan1";#N/A,#N/A,FALSE,"Plan2"}</definedName>
    <definedName name="idfhgkjhfkthy" localSheetId="6" hidden="1">{#N/A,#N/A,FALSE,"Plan1";#N/A,#N/A,FALSE,"Plan2"}</definedName>
    <definedName name="idfhgkjhfkthy" localSheetId="5">{#N/A,#N/A,FALSE,"Plan1";#N/A,#N/A,FALSE,"Plan2"}</definedName>
    <definedName name="idfhgkjhfkthy" localSheetId="4" hidden="1">{#N/A,#N/A,FALSE,"Plan1";#N/A,#N/A,FALSE,"Plan2"}</definedName>
    <definedName name="idfhgkjhfkthy">{#N/A,#N/A,FALSE,"Plan1";#N/A,#N/A,FALSE,"Plan2"}</definedName>
    <definedName name="ieroweft" localSheetId="0" hidden="1">{#N/A,#N/A,FALSE,"Plan1";#N/A,#N/A,FALSE,"Plan2"}</definedName>
    <definedName name="ieroweft" localSheetId="6" hidden="1">{#N/A,#N/A,FALSE,"Plan1";#N/A,#N/A,FALSE,"Plan2"}</definedName>
    <definedName name="ieroweft" localSheetId="5">{#N/A,#N/A,FALSE,"Plan1";#N/A,#N/A,FALSE,"Plan2"}</definedName>
    <definedName name="ieroweft" localSheetId="4" hidden="1">{#N/A,#N/A,FALSE,"Plan1";#N/A,#N/A,FALSE,"Plan2"}</definedName>
    <definedName name="ieroweft">{#N/A,#N/A,FALSE,"Plan1";#N/A,#N/A,FALSE,"Plan2"}</definedName>
    <definedName name="iewpotqi5poejy" localSheetId="0" hidden="1">{#N/A,#N/A,FALSE,"Plan1";#N/A,#N/A,FALSE,"Plan2"}</definedName>
    <definedName name="iewpotqi5poejy" localSheetId="6" hidden="1">{#N/A,#N/A,FALSE,"Plan1";#N/A,#N/A,FALSE,"Plan2"}</definedName>
    <definedName name="iewpotqi5poejy" localSheetId="5">{#N/A,#N/A,FALSE,"Plan1";#N/A,#N/A,FALSE,"Plan2"}</definedName>
    <definedName name="iewpotqi5poejy" localSheetId="4" hidden="1">{#N/A,#N/A,FALSE,"Plan1";#N/A,#N/A,FALSE,"Plan2"}</definedName>
    <definedName name="iewpotqi5poejy">{#N/A,#N/A,FALSE,"Plan1";#N/A,#N/A,FALSE,"Plan2"}</definedName>
    <definedName name="ihdfifguhgfuiy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 localSheetId="0" hidden="1">#REF!</definedName>
    <definedName name="iheidhgufr" localSheetId="5">#REF!</definedName>
    <definedName name="iheidhgufr">#REF!</definedName>
    <definedName name="ihfdkjhktgrd" localSheetId="0" hidden="1">{#N/A,#N/A,FALSE,"Plan1";#N/A,#N/A,FALSE,"Plan2"}</definedName>
    <definedName name="ihfdkjhktgrd" localSheetId="6" hidden="1">{#N/A,#N/A,FALSE,"Plan1";#N/A,#N/A,FALSE,"Plan2"}</definedName>
    <definedName name="ihfdkjhktgrd" localSheetId="5">{#N/A,#N/A,FALSE,"Plan1";#N/A,#N/A,FALSE,"Plan2"}</definedName>
    <definedName name="ihfdkjhktgrd" localSheetId="4" hidden="1">{#N/A,#N/A,FALSE,"Plan1";#N/A,#N/A,FALSE,"Plan2"}</definedName>
    <definedName name="ihfdkjhktgrd">{#N/A,#N/A,FALSE,"Plan1";#N/A,#N/A,FALSE,"Plan2"}</definedName>
    <definedName name="ihrtetw4r" localSheetId="0" hidden="1">{#N/A,#N/A,FALSE,"Plan1";#N/A,#N/A,FALSE,"Plan2"}</definedName>
    <definedName name="ihrtetw4r" localSheetId="6" hidden="1">{#N/A,#N/A,FALSE,"Plan1";#N/A,#N/A,FALSE,"Plan2"}</definedName>
    <definedName name="ihrtetw4r" localSheetId="5">{#N/A,#N/A,FALSE,"Plan1";#N/A,#N/A,FALSE,"Plan2"}</definedName>
    <definedName name="ihrtetw4r" localSheetId="4" hidden="1">{#N/A,#N/A,FALSE,"Plan1";#N/A,#N/A,FALSE,"Plan2"}</definedName>
    <definedName name="ihrtetw4r">{#N/A,#N/A,FALSE,"Plan1";#N/A,#N/A,FALSE,"Plan2"}</definedName>
    <definedName name="II" localSheetId="5">#REF!</definedName>
    <definedName name="II">#REF!</definedName>
    <definedName name="IIASDSAWE" localSheetId="0" hidden="1">{"Econ Consolidado",#N/A,FALSE,"Econ Consol";"Fluxo de Caixa",#N/A,FALSE,"Fluxo Caixa";"Investimentos",#N/A,FALSE,"Investimentos"}</definedName>
    <definedName name="IIASDSAWE" localSheetId="6" hidden="1">{"Econ Consolidado",#N/A,FALSE,"Econ Consol";"Fluxo de Caixa",#N/A,FALSE,"Fluxo Caixa";"Investimentos",#N/A,FALSE,"Investimentos"}</definedName>
    <definedName name="IIASDSAWE" localSheetId="5">{"Econ Consolidado",#N/A,FALSE,"Econ Consol";"Fluxo de Caixa",#N/A,FALSE,"Fluxo Caixa";"Investimentos",#N/A,FALSE,"Investimentos"}</definedName>
    <definedName name="IIASDSAWE" localSheetId="4" hidden="1">{"Econ Consolidado",#N/A,FALSE,"Econ Consol";"Fluxo de Caixa",#N/A,FALSE,"Fluxo Caixa";"Investimentos",#N/A,FALSE,"Investimentos"}</definedName>
    <definedName name="IIASDSAWE">{"Econ Consolidado",#N/A,FALSE,"Econ Consol";"Fluxo de Caixa",#N/A,FALSE,"Fluxo Caixa";"Investimentos",#N/A,FALSE,"Investimentos"}</definedName>
    <definedName name="III" localSheetId="5">#REF!</definedName>
    <definedName name="III">#REF!</definedName>
    <definedName name="iinstalações" localSheetId="0" hidden="1">{#N/A,#N/A,FALSE,"GERAL";#N/A,#N/A,FALSE,"012-96";#N/A,#N/A,FALSE,"018-96";#N/A,#N/A,FALSE,"027-96";#N/A,#N/A,FALSE,"059-96";#N/A,#N/A,FALSE,"076-96";#N/A,#N/A,FALSE,"019-97";#N/A,#N/A,FALSE,"021-97";#N/A,#N/A,FALSE,"022-97";#N/A,#N/A,FALSE,"028-97"}</definedName>
    <definedName name="iinstalações" localSheetId="6" hidden="1">{#N/A,#N/A,FALSE,"GERAL";#N/A,#N/A,FALSE,"012-96";#N/A,#N/A,FALSE,"018-96";#N/A,#N/A,FALSE,"027-96";#N/A,#N/A,FALSE,"059-96";#N/A,#N/A,FALSE,"076-96";#N/A,#N/A,FALSE,"019-97";#N/A,#N/A,FALSE,"021-97";#N/A,#N/A,FALSE,"022-97";#N/A,#N/A,FALSE,"028-97"}</definedName>
    <definedName name="iinstalações" localSheetId="5">{#N/A,#N/A,FALSE,"GERAL";#N/A,#N/A,FALSE,"012-96";#N/A,#N/A,FALSE,"018-96";#N/A,#N/A,FALSE,"027-96";#N/A,#N/A,FALSE,"059-96";#N/A,#N/A,FALSE,"076-96";#N/A,#N/A,FALSE,"019-97";#N/A,#N/A,FALSE,"021-97";#N/A,#N/A,FALSE,"022-97";#N/A,#N/A,FALSE,"028-97"}</definedName>
    <definedName name="iinstalações" localSheetId="4" hidden="1">{#N/A,#N/A,FALSE,"GERAL";#N/A,#N/A,FALSE,"012-96";#N/A,#N/A,FALSE,"018-96";#N/A,#N/A,FALSE,"027-96";#N/A,#N/A,FALSE,"059-96";#N/A,#N/A,FALSE,"076-96";#N/A,#N/A,FALSE,"019-97";#N/A,#N/A,FALSE,"021-97";#N/A,#N/A,FALSE,"022-97";#N/A,#N/A,FALSE,"028-97"}</definedName>
    <definedName name="iinstalações">{#N/A,#N/A,FALSE,"GERAL";#N/A,#N/A,FALSE,"012-96";#N/A,#N/A,FALSE,"018-96";#N/A,#N/A,FALSE,"027-96";#N/A,#N/A,FALSE,"059-96";#N/A,#N/A,FALSE,"076-96";#N/A,#N/A,FALSE,"019-97";#N/A,#N/A,FALSE,"021-97";#N/A,#N/A,FALSE,"022-97";#N/A,#N/A,FALSE,"028-97"}</definedName>
    <definedName name="ilhweilrji4e" localSheetId="0" hidden="1">{#N/A,#N/A,FALSE,"Plan1";#N/A,#N/A,FALSE,"Plan2"}</definedName>
    <definedName name="ilhweilrji4e" localSheetId="6" hidden="1">{#N/A,#N/A,FALSE,"Plan1";#N/A,#N/A,FALSE,"Plan2"}</definedName>
    <definedName name="ilhweilrji4e" localSheetId="5">{#N/A,#N/A,FALSE,"Plan1";#N/A,#N/A,FALSE,"Plan2"}</definedName>
    <definedName name="ilhweilrji4e" localSheetId="4" hidden="1">{#N/A,#N/A,FALSE,"Plan1";#N/A,#N/A,FALSE,"Plan2"}</definedName>
    <definedName name="ilhweilrji4e">{#N/A,#N/A,FALSE,"Plan1";#N/A,#N/A,FALSE,"Plan2"}</definedName>
    <definedName name="ilsdr4wf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 localSheetId="5">#REF!</definedName>
    <definedName name="IM">#REF!</definedName>
    <definedName name="IMP" localSheetId="0" hidden="1">#REF!</definedName>
    <definedName name="IMP" localSheetId="5">#REF!</definedName>
    <definedName name="IMP">#REF!</definedName>
    <definedName name="IMPERMEABILIZ." localSheetId="5">#REF!</definedName>
    <definedName name="IMPERMEABILIZ.">#REF!</definedName>
    <definedName name="IMPF" localSheetId="5">#REF!</definedName>
    <definedName name="IMPF">#REF!</definedName>
    <definedName name="IMPI" localSheetId="5">#REF!</definedName>
    <definedName name="IMPI">#REF!</definedName>
    <definedName name="IMPOSTO" localSheetId="5">#REF!</definedName>
    <definedName name="IMPOSTO">#REF!</definedName>
    <definedName name="INCC" localSheetId="5">#REF!</definedName>
    <definedName name="INCC">#REF!</definedName>
    <definedName name="Incorido_Aplicado_X_Físico" localSheetId="5">#REF!</definedName>
    <definedName name="Incorido_Aplicado_X_Físico">#REF!</definedName>
    <definedName name="INCORPORAÇÃO" localSheetId="5">#REF!</definedName>
    <definedName name="INCORPORAÇÃO">#REF!</definedName>
    <definedName name="Index" localSheetId="0" hidden="1">#REF!</definedName>
    <definedName name="Index" localSheetId="5">#REF!</definedName>
    <definedName name="Index">#REF!</definedName>
    <definedName name="Indice" localSheetId="5">#REF!</definedName>
    <definedName name="Indice">#REF!</definedName>
    <definedName name="indice_correcao_proj" localSheetId="5">#REF!</definedName>
    <definedName name="indice_correcao_proj">#REF!</definedName>
    <definedName name="infra" localSheetId="5">#REF!</definedName>
    <definedName name="infra">#REF!</definedName>
    <definedName name="Infra_OBra_Sienge" localSheetId="5">#REF!</definedName>
    <definedName name="Infra_OBra_Sienge">#REF!</definedName>
    <definedName name="Infra_Projetos_Sienge" localSheetId="5">#REF!</definedName>
    <definedName name="Infra_Projetos_Sienge">#REF!</definedName>
    <definedName name="INFRA2" localSheetId="5">#REF!</definedName>
    <definedName name="INFRA2">#REF!</definedName>
    <definedName name="Insatalações" localSheetId="0" hidden="1">{#N/A,#N/A,FALSE,"GERAL";#N/A,#N/A,FALSE,"012-96";#N/A,#N/A,FALSE,"018-96";#N/A,#N/A,FALSE,"027-96";#N/A,#N/A,FALSE,"059-96";#N/A,#N/A,FALSE,"076-96";#N/A,#N/A,FALSE,"019-97";#N/A,#N/A,FALSE,"021-97";#N/A,#N/A,FALSE,"022-97";#N/A,#N/A,FALSE,"028-97"}</definedName>
    <definedName name="Insatalações" localSheetId="6" hidden="1">{#N/A,#N/A,FALSE,"GERAL";#N/A,#N/A,FALSE,"012-96";#N/A,#N/A,FALSE,"018-96";#N/A,#N/A,FALSE,"027-96";#N/A,#N/A,FALSE,"059-96";#N/A,#N/A,FALSE,"076-96";#N/A,#N/A,FALSE,"019-97";#N/A,#N/A,FALSE,"021-97";#N/A,#N/A,FALSE,"022-97";#N/A,#N/A,FALSE,"028-97"}</definedName>
    <definedName name="Insatalações" localSheetId="5">{#N/A,#N/A,FALSE,"GERAL";#N/A,#N/A,FALSE,"012-96";#N/A,#N/A,FALSE,"018-96";#N/A,#N/A,FALSE,"027-96";#N/A,#N/A,FALSE,"059-96";#N/A,#N/A,FALSE,"076-96";#N/A,#N/A,FALSE,"019-97";#N/A,#N/A,FALSE,"021-97";#N/A,#N/A,FALSE,"022-97";#N/A,#N/A,FALSE,"028-97"}</definedName>
    <definedName name="Insatalações" localSheetId="4" hidden="1">{#N/A,#N/A,FALSE,"GERAL";#N/A,#N/A,FALSE,"012-96";#N/A,#N/A,FALSE,"018-96";#N/A,#N/A,FALSE,"027-96";#N/A,#N/A,FALSE,"059-96";#N/A,#N/A,FALSE,"076-96";#N/A,#N/A,FALSE,"019-97";#N/A,#N/A,FALSE,"021-97";#N/A,#N/A,FALSE,"022-97";#N/A,#N/A,FALSE,"028-97"}</definedName>
    <definedName name="Insatalações">{#N/A,#N/A,FALSE,"GERAL";#N/A,#N/A,FALSE,"012-96";#N/A,#N/A,FALSE,"018-96";#N/A,#N/A,FALSE,"027-96";#N/A,#N/A,FALSE,"059-96";#N/A,#N/A,FALSE,"076-96";#N/A,#N/A,FALSE,"019-97";#N/A,#N/A,FALSE,"021-97";#N/A,#N/A,FALSE,"022-97";#N/A,#N/A,FALSE,"028-97"}</definedName>
    <definedName name="INSS_Bloqueado_Fin_Medição" localSheetId="5">#REF!</definedName>
    <definedName name="INSS_Bloqueado_Fin_Medição">#REF!</definedName>
    <definedName name="Inss_Bloqueado_Previsão_Fin_Medições" localSheetId="5">#REF!</definedName>
    <definedName name="Inss_Bloqueado_Previsão_Fin_Medições">#REF!</definedName>
    <definedName name="instalaçoes2" localSheetId="0" hidden="1">{#N/A,#N/A,FALSE,"GERAL";#N/A,#N/A,FALSE,"012-96";#N/A,#N/A,FALSE,"018-96";#N/A,#N/A,FALSE,"027-96";#N/A,#N/A,FALSE,"059-96";#N/A,#N/A,FALSE,"076-96";#N/A,#N/A,FALSE,"019-97";#N/A,#N/A,FALSE,"021-97";#N/A,#N/A,FALSE,"022-97";#N/A,#N/A,FALSE,"028-97"}</definedName>
    <definedName name="instalaçoes2" localSheetId="6" hidden="1">{#N/A,#N/A,FALSE,"GERAL";#N/A,#N/A,FALSE,"012-96";#N/A,#N/A,FALSE,"018-96";#N/A,#N/A,FALSE,"027-96";#N/A,#N/A,FALSE,"059-96";#N/A,#N/A,FALSE,"076-96";#N/A,#N/A,FALSE,"019-97";#N/A,#N/A,FALSE,"021-97";#N/A,#N/A,FALSE,"022-97";#N/A,#N/A,FALSE,"028-97"}</definedName>
    <definedName name="instalaçoes2" localSheetId="5">{#N/A,#N/A,FALSE,"GERAL";#N/A,#N/A,FALSE,"012-96";#N/A,#N/A,FALSE,"018-96";#N/A,#N/A,FALSE,"027-96";#N/A,#N/A,FALSE,"059-96";#N/A,#N/A,FALSE,"076-96";#N/A,#N/A,FALSE,"019-97";#N/A,#N/A,FALSE,"021-97";#N/A,#N/A,FALSE,"022-97";#N/A,#N/A,FALSE,"028-97"}</definedName>
    <definedName name="instalaçoes2" localSheetId="4" hidden="1">{#N/A,#N/A,FALSE,"GERAL";#N/A,#N/A,FALSE,"012-96";#N/A,#N/A,FALSE,"018-96";#N/A,#N/A,FALSE,"027-96";#N/A,#N/A,FALSE,"059-96";#N/A,#N/A,FALSE,"076-96";#N/A,#N/A,FALSE,"019-97";#N/A,#N/A,FALSE,"021-97";#N/A,#N/A,FALSE,"022-97";#N/A,#N/A,FALSE,"028-97"}</definedName>
    <definedName name="instalaçoes2">{#N/A,#N/A,FALSE,"GERAL";#N/A,#N/A,FALSE,"012-96";#N/A,#N/A,FALSE,"018-96";#N/A,#N/A,FALSE,"027-96";#N/A,#N/A,FALSE,"059-96";#N/A,#N/A,FALSE,"076-96";#N/A,#N/A,FALSE,"019-97";#N/A,#N/A,FALSE,"021-97";#N/A,#N/A,FALSE,"022-97";#N/A,#N/A,FALSE,"028-97"}</definedName>
    <definedName name="INSU" localSheetId="5">OFFSET(#REF!,0,0,COUNTA(#REF!),1)</definedName>
    <definedName name="INSU">OFFSET(#REF!,0,0,COUNTA(#REF!),1)</definedName>
    <definedName name="INSUMOS" localSheetId="5">#REF!</definedName>
    <definedName name="INSUMOS">#REF!</definedName>
    <definedName name="INT.FILTRO.NBASE" localSheetId="5">#REF!</definedName>
    <definedName name="INT.FILTRO.NBASE">#REF!</definedName>
    <definedName name="INTEGRA" localSheetId="0" hidden="1">{"'Edit'!$A$1:$V$2277"}</definedName>
    <definedName name="INTEGRA" localSheetId="6" hidden="1">{"'Edit'!$A$1:$V$2277"}</definedName>
    <definedName name="INTEGRA" localSheetId="5">{"'Edit'!$A$1:$V$2277"}</definedName>
    <definedName name="INTEGRA" localSheetId="4" hidden="1">{"'Edit'!$A$1:$V$2277"}</definedName>
    <definedName name="INTEGRA">{"'Edit'!$A$1:$V$2277"}</definedName>
    <definedName name="IO">196.003</definedName>
    <definedName name="ioeriotyt" localSheetId="0" hidden="1">{#N/A,#N/A,FALSE,"Plan1";#N/A,#N/A,FALSE,"Plan2"}</definedName>
    <definedName name="ioeriotyt" localSheetId="6" hidden="1">{#N/A,#N/A,FALSE,"Plan1";#N/A,#N/A,FALSE,"Plan2"}</definedName>
    <definedName name="ioeriotyt" localSheetId="5">{#N/A,#N/A,FALSE,"Plan1";#N/A,#N/A,FALSE,"Plan2"}</definedName>
    <definedName name="ioeriotyt" localSheetId="4" hidden="1">{#N/A,#N/A,FALSE,"Plan1";#N/A,#N/A,FALSE,"Plan2"}</definedName>
    <definedName name="ioeriotyt">{#N/A,#N/A,FALSE,"Plan1";#N/A,#N/A,FALSE,"Plan2"}</definedName>
    <definedName name="iohudtorh" localSheetId="0" hidden="1">{#N/A,#N/A,FALSE,"Plan1";#N/A,#N/A,FALSE,"Plan2"}</definedName>
    <definedName name="iohudtorh" localSheetId="6" hidden="1">{#N/A,#N/A,FALSE,"Plan1";#N/A,#N/A,FALSE,"Plan2"}</definedName>
    <definedName name="iohudtorh" localSheetId="5">{#N/A,#N/A,FALSE,"Plan1";#N/A,#N/A,FALSE,"Plan2"}</definedName>
    <definedName name="iohudtorh" localSheetId="4" hidden="1">{#N/A,#N/A,FALSE,"Plan1";#N/A,#N/A,FALSE,"Plan2"}</definedName>
    <definedName name="iohudtorh">{#N/A,#N/A,FALSE,"Plan1";#N/A,#N/A,FALSE,"Plan2"}</definedName>
    <definedName name="iojtkheayed" localSheetId="0" hidden="1">{#N/A,#N/A,FALSE,"Plan1";#N/A,#N/A,FALSE,"Plan2"}</definedName>
    <definedName name="iojtkheayed" localSheetId="6" hidden="1">{#N/A,#N/A,FALSE,"Plan1";#N/A,#N/A,FALSE,"Plan2"}</definedName>
    <definedName name="iojtkheayed" localSheetId="5">{#N/A,#N/A,FALSE,"Plan1";#N/A,#N/A,FALSE,"Plan2"}</definedName>
    <definedName name="iojtkheayed" localSheetId="4" hidden="1">{#N/A,#N/A,FALSE,"Plan1";#N/A,#N/A,FALSE,"Plan2"}</definedName>
    <definedName name="iojtkheayed">{#N/A,#N/A,FALSE,"Plan1";#N/A,#N/A,FALSE,"Plan2"}</definedName>
    <definedName name="iouweroieuw4" localSheetId="0" hidden="1">{#N/A,#N/A,FALSE,"Plan1";#N/A,#N/A,FALSE,"Plan2"}</definedName>
    <definedName name="iouweroieuw4" localSheetId="6" hidden="1">{#N/A,#N/A,FALSE,"Plan1";#N/A,#N/A,FALSE,"Plan2"}</definedName>
    <definedName name="iouweroieuw4" localSheetId="5">{#N/A,#N/A,FALSE,"Plan1";#N/A,#N/A,FALSE,"Plan2"}</definedName>
    <definedName name="iouweroieuw4" localSheetId="4" hidden="1">{#N/A,#N/A,FALSE,"Plan1";#N/A,#N/A,FALSE,"Plan2"}</definedName>
    <definedName name="iouweroieuw4">{#N/A,#N/A,FALSE,"Plan1";#N/A,#N/A,FALSE,"Plan2"}</definedName>
    <definedName name="iphifpgh" localSheetId="0" hidden="1">{#N/A,#N/A,FALSE,"Plan1";#N/A,#N/A,FALSE,"Plan2"}</definedName>
    <definedName name="iphifpgh" localSheetId="6" hidden="1">{#N/A,#N/A,FALSE,"Plan1";#N/A,#N/A,FALSE,"Plan2"}</definedName>
    <definedName name="iphifpgh" localSheetId="5">{#N/A,#N/A,FALSE,"Plan1";#N/A,#N/A,FALSE,"Plan2"}</definedName>
    <definedName name="iphifpgh" localSheetId="4" hidden="1">{#N/A,#N/A,FALSE,"Plan1";#N/A,#N/A,FALSE,"Plan2"}</definedName>
    <definedName name="iphifpgh">{#N/A,#N/A,FALSE,"Plan1";#N/A,#N/A,FALSE,"Plan2"}</definedName>
    <definedName name="IPMF" localSheetId="5">#REF!</definedName>
    <definedName name="IPMF">#REF!</definedName>
    <definedName name="ipodsifgpds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 localSheetId="0" hidden="1">{#N/A,#N/A,FALSE,"Plan1";#N/A,#N/A,FALSE,"Plan2"}</definedName>
    <definedName name="ipotjrjketjr" localSheetId="6" hidden="1">{#N/A,#N/A,FALSE,"Plan1";#N/A,#N/A,FALSE,"Plan2"}</definedName>
    <definedName name="ipotjrjketjr" localSheetId="5">{#N/A,#N/A,FALSE,"Plan1";#N/A,#N/A,FALSE,"Plan2"}</definedName>
    <definedName name="ipotjrjketjr" localSheetId="4" hidden="1">{#N/A,#N/A,FALSE,"Plan1";#N/A,#N/A,FALSE,"Plan2"}</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 localSheetId="5">#REF!</definedName>
    <definedName name="IR_diferido">#REF!</definedName>
    <definedName name="ISOPOR" localSheetId="5">#REF!</definedName>
    <definedName name="ISOPOR">#REF!</definedName>
    <definedName name="ISS" localSheetId="5">#REF!</definedName>
    <definedName name="ISS">#REF!</definedName>
    <definedName name="ItalieNS" localSheetId="5">#REF!</definedName>
    <definedName name="ItalieNS">#REF!</definedName>
    <definedName name="ItalieNT" localSheetId="5">#REF!</definedName>
    <definedName name="ItalieNT">#REF!</definedName>
    <definedName name="itc_cdi" localSheetId="5">#REF!</definedName>
    <definedName name="itc_cdi">#REF!</definedName>
    <definedName name="itc_hist" localSheetId="5">#REF!</definedName>
    <definedName name="itc_hist">#REF!</definedName>
    <definedName name="itc_uss" localSheetId="5">#REF!</definedName>
    <definedName name="itc_uss">#REF!</definedName>
    <definedName name="item_1" localSheetId="0">#REF!</definedName>
    <definedName name="item_1" localSheetId="5">#REF!</definedName>
    <definedName name="item_1">#REF!</definedName>
    <definedName name="ITEMCONT" localSheetId="5">#REF!</definedName>
    <definedName name="ITEMCONT">#REF!</definedName>
    <definedName name="ITEMDER" localSheetId="5">#REF!</definedName>
    <definedName name="ITEMDER">#REF!</definedName>
    <definedName name="ITEMIZAÇÃO" localSheetId="5">#REF!</definedName>
    <definedName name="ITEMIZAÇÃO">#REF!</definedName>
    <definedName name="ITEMIZAÇÃO_2" localSheetId="5">#REF!</definedName>
    <definedName name="ITEMIZAÇÃO_2">#REF!</definedName>
    <definedName name="ITEMIZAÇÃO_3" localSheetId="5">#REF!</definedName>
    <definedName name="ITEMIZAÇÃO_3">#REF!</definedName>
    <definedName name="ITEMIZAÇÃO_4" localSheetId="5">#REF!</definedName>
    <definedName name="ITEMIZAÇÃO_4">#REF!</definedName>
    <definedName name="ITEMIZAÇÃO_5" localSheetId="5">#REF!</definedName>
    <definedName name="ITEMIZAÇÃO_5">#REF!</definedName>
    <definedName name="ITEMIZAÇÃO_7" localSheetId="5">#REF!</definedName>
    <definedName name="ITEMIZAÇÃO_7">#REF!</definedName>
    <definedName name="ITEMIZAÇÃO_8" localSheetId="5">#REF!</definedName>
    <definedName name="ITEMIZAÇÃO_8">#REF!</definedName>
    <definedName name="ITEMR20" localSheetId="5">#REF!</definedName>
    <definedName name="ITEMR20">#REF!</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 localSheetId="5">#REF!</definedName>
    <definedName name="ITENS">#REF!</definedName>
    <definedName name="ITENS0" localSheetId="5">#REF!</definedName>
    <definedName name="ITENS0">#REF!</definedName>
    <definedName name="ITENS1" localSheetId="5">#REF!</definedName>
    <definedName name="ITENS1">#REF!</definedName>
    <definedName name="ITENSP" localSheetId="5">#REF!</definedName>
    <definedName name="ITENSP">#REF!</definedName>
    <definedName name="ITENSPMED" localSheetId="5">#REF!</definedName>
    <definedName name="ITENSPMED">#REF!</definedName>
    <definedName name="IUGFGDFUY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 localSheetId="5">#REF!</definedName>
    <definedName name="IV">#REF!</definedName>
    <definedName name="iyguygiyt" localSheetId="0" hidden="1">{#N/A,#N/A,FALSE,"Plan1";#N/A,#N/A,FALSE,"Plan2"}</definedName>
    <definedName name="iyguygiyt" localSheetId="6" hidden="1">{#N/A,#N/A,FALSE,"Plan1";#N/A,#N/A,FALSE,"Plan2"}</definedName>
    <definedName name="iyguygiyt" localSheetId="5">{#N/A,#N/A,FALSE,"Plan1";#N/A,#N/A,FALSE,"Plan2"}</definedName>
    <definedName name="iyguygiyt" localSheetId="4" hidden="1">{#N/A,#N/A,FALSE,"Plan1";#N/A,#N/A,FALSE,"Plan2"}</definedName>
    <definedName name="iyguygiyt">{#N/A,#N/A,FALSE,"Plan1";#N/A,#N/A,FALSE,"Plan2"}</definedName>
    <definedName name="iyuyheturtd" localSheetId="0" hidden="1">{#N/A,#N/A,FALSE,"Plan1";#N/A,#N/A,FALSE,"Plan2"}</definedName>
    <definedName name="iyuyheturtd" localSheetId="6" hidden="1">{#N/A,#N/A,FALSE,"Plan1";#N/A,#N/A,FALSE,"Plan2"}</definedName>
    <definedName name="iyuyheturtd" localSheetId="5">{#N/A,#N/A,FALSE,"Plan1";#N/A,#N/A,FALSE,"Plan2"}</definedName>
    <definedName name="iyuyheturtd" localSheetId="4" hidden="1">{#N/A,#N/A,FALSE,"Plan1";#N/A,#N/A,FALSE,"Plan2"}</definedName>
    <definedName name="iyuyheturtd">{#N/A,#N/A,FALSE,"Plan1";#N/A,#N/A,FALSE,"Plan2"}</definedName>
    <definedName name="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 localSheetId="0" hidden="1">{#N/A,#N/A,FALSE,"Plan1";#N/A,#N/A,FALSE,"Plan2"}</definedName>
    <definedName name="jalejdasjf" localSheetId="6" hidden="1">{#N/A,#N/A,FALSE,"Plan1";#N/A,#N/A,FALSE,"Plan2"}</definedName>
    <definedName name="jalejdasjf" localSheetId="5">{#N/A,#N/A,FALSE,"Plan1";#N/A,#N/A,FALSE,"Plan2"}</definedName>
    <definedName name="jalejdasjf" localSheetId="4" hidden="1">{#N/A,#N/A,FALSE,"Plan1";#N/A,#N/A,FALSE,"Plan2"}</definedName>
    <definedName name="jalejdasjf">{#N/A,#N/A,FALSE,"Plan1";#N/A,#N/A,FALSE,"Plan2"}</definedName>
    <definedName name="jan_05" localSheetId="5">#REF!</definedName>
    <definedName name="jan_05">#REF!</definedName>
    <definedName name="jan17RJ" localSheetId="5">#REF!</definedName>
    <definedName name="jan17RJ">#REF!</definedName>
    <definedName name="JANEIRO2001" localSheetId="5">#REF!</definedName>
    <definedName name="JANEIRO2001">#REF!</definedName>
    <definedName name="JASDJS" localSheetId="0" hidden="1">{#N/A,#N/A,FALSE,"Plan1";#N/A,#N/A,FALSE,"Plan2"}</definedName>
    <definedName name="JASDJS" localSheetId="6" hidden="1">{#N/A,#N/A,FALSE,"Plan1";#N/A,#N/A,FALSE,"Plan2"}</definedName>
    <definedName name="JASDJS" localSheetId="5">{#N/A,#N/A,FALSE,"Plan1";#N/A,#N/A,FALSE,"Plan2"}</definedName>
    <definedName name="JASDJS" localSheetId="4" hidden="1">{#N/A,#N/A,FALSE,"Plan1";#N/A,#N/A,FALSE,"Plan2"}</definedName>
    <definedName name="JASDJS">{#N/A,#N/A,FALSE,"Plan1";#N/A,#N/A,FALSE,"Plan2"}</definedName>
    <definedName name="jaskldjlse" localSheetId="0" hidden="1">{#N/A,#N/A,FALSE,"Plan1";#N/A,#N/A,FALSE,"Plan2"}</definedName>
    <definedName name="jaskldjlse" localSheetId="6" hidden="1">{#N/A,#N/A,FALSE,"Plan1";#N/A,#N/A,FALSE,"Plan2"}</definedName>
    <definedName name="jaskldjlse" localSheetId="5">{#N/A,#N/A,FALSE,"Plan1";#N/A,#N/A,FALSE,"Plan2"}</definedName>
    <definedName name="jaskldjlse" localSheetId="4" hidden="1">{#N/A,#N/A,FALSE,"Plan1";#N/A,#N/A,FALSE,"Plan2"}</definedName>
    <definedName name="jaskldjlse">{#N/A,#N/A,FALSE,"Plan1";#N/A,#N/A,FALSE,"Plan2"}</definedName>
    <definedName name="JASLDKLD" localSheetId="0" hidden="1">{#N/A,#N/A,FALSE,"Plan1";#N/A,#N/A,FALSE,"Plan2"}</definedName>
    <definedName name="JASLDKLD" localSheetId="6" hidden="1">{#N/A,#N/A,FALSE,"Plan1";#N/A,#N/A,FALSE,"Plan2"}</definedName>
    <definedName name="JASLDKLD" localSheetId="5">{#N/A,#N/A,FALSE,"Plan1";#N/A,#N/A,FALSE,"Plan2"}</definedName>
    <definedName name="JASLDKLD" localSheetId="4" hidden="1">{#N/A,#N/A,FALSE,"Plan1";#N/A,#N/A,FALSE,"Plan2"}</definedName>
    <definedName name="JASLDKLD">{#N/A,#N/A,FALSE,"Plan1";#N/A,#N/A,FALSE,"Plan2"}</definedName>
    <definedName name="jasoe" localSheetId="0" hidden="1">#REF!</definedName>
    <definedName name="jasoe" localSheetId="5">#REF!</definedName>
    <definedName name="jasoe">#REF!</definedName>
    <definedName name="jbzxffcbgdhgft" localSheetId="0" hidden="1">#REF!</definedName>
    <definedName name="jbzxffcbgdhgft" localSheetId="5">#REF!</definedName>
    <definedName name="jbzxffcbgdhgft">#REF!</definedName>
    <definedName name="JÇDFHDF" localSheetId="0" hidden="1">{"Econ Consolidado",#N/A,FALSE,"Econ Consol";"Fluxo de Caixa",#N/A,FALSE,"Fluxo Caixa";"Investimentos",#N/A,FALSE,"Investimentos"}</definedName>
    <definedName name="JÇDFHDF" localSheetId="6" hidden="1">{"Econ Consolidado",#N/A,FALSE,"Econ Consol";"Fluxo de Caixa",#N/A,FALSE,"Fluxo Caixa";"Investimentos",#N/A,FALSE,"Investimentos"}</definedName>
    <definedName name="JÇDFHDF" localSheetId="5">{"Econ Consolidado",#N/A,FALSE,"Econ Consol";"Fluxo de Caixa",#N/A,FALSE,"Fluxo Caixa";"Investimentos",#N/A,FALSE,"Investimentos"}</definedName>
    <definedName name="JÇDFHDF" localSheetId="4" hidden="1">{"Econ Consolidado",#N/A,FALSE,"Econ Consol";"Fluxo de Caixa",#N/A,FALSE,"Fluxo Caixa";"Investimentos",#N/A,FALSE,"Investimentos"}</definedName>
    <definedName name="JÇDFHDF">{"Econ Consolidado",#N/A,FALSE,"Econ Consol";"Fluxo de Caixa",#N/A,FALSE,"Fluxo Caixa";"Investimentos",#N/A,FALSE,"Investimentos"}</definedName>
    <definedName name="jdbgftbhr" localSheetId="0" hidden="1">{#N/A,#N/A,FALSE,"Plan1";#N/A,#N/A,FALSE,"Plan2"}</definedName>
    <definedName name="jdbgftbhr" localSheetId="6" hidden="1">{#N/A,#N/A,FALSE,"Plan1";#N/A,#N/A,FALSE,"Plan2"}</definedName>
    <definedName name="jdbgftbhr" localSheetId="5">{#N/A,#N/A,FALSE,"Plan1";#N/A,#N/A,FALSE,"Plan2"}</definedName>
    <definedName name="jdbgftbhr" localSheetId="4" hidden="1">{#N/A,#N/A,FALSE,"Plan1";#N/A,#N/A,FALSE,"Plan2"}</definedName>
    <definedName name="jdbgftbhr">{#N/A,#N/A,FALSE,"Plan1";#N/A,#N/A,FALSE,"Plan2"}</definedName>
    <definedName name="jdfgkrhgft" localSheetId="0" hidden="1">#REF!</definedName>
    <definedName name="jdfgkrhgft" localSheetId="5">#REF!</definedName>
    <definedName name="jdfgkrhgft">#REF!</definedName>
    <definedName name="jdfgldfjgklh" localSheetId="0" hidden="1">{#N/A,#N/A,FALSE,"Plan1";#N/A,#N/A,FALSE,"Plan2"}</definedName>
    <definedName name="jdfgldfjgklh" localSheetId="6" hidden="1">{#N/A,#N/A,FALSE,"Plan1";#N/A,#N/A,FALSE,"Plan2"}</definedName>
    <definedName name="jdfgldfjgklh" localSheetId="5">{#N/A,#N/A,FALSE,"Plan1";#N/A,#N/A,FALSE,"Plan2"}</definedName>
    <definedName name="jdfgldfjgklh" localSheetId="4" hidden="1">{#N/A,#N/A,FALSE,"Plan1";#N/A,#N/A,FALSE,"Plan2"}</definedName>
    <definedName name="jdfgldfjgklh">{#N/A,#N/A,FALSE,"Plan1";#N/A,#N/A,FALSE,"Plan2"}</definedName>
    <definedName name="jdfhjkdrhjtkg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 localSheetId="0" hidden="1">{#N/A,#N/A,FALSE,"Plan1";#N/A,#N/A,FALSE,"Plan2"}</definedName>
    <definedName name="jdfjdtrgt" localSheetId="6" hidden="1">{#N/A,#N/A,FALSE,"Plan1";#N/A,#N/A,FALSE,"Plan2"}</definedName>
    <definedName name="jdfjdtrgt" localSheetId="5">{#N/A,#N/A,FALSE,"Plan1";#N/A,#N/A,FALSE,"Plan2"}</definedName>
    <definedName name="jdfjdtrgt" localSheetId="4" hidden="1">{#N/A,#N/A,FALSE,"Plan1";#N/A,#N/A,FALSE,"Plan2"}</definedName>
    <definedName name="jdfjdtrgt">{#N/A,#N/A,FALSE,"Plan1";#N/A,#N/A,FALSE,"Plan2"}</definedName>
    <definedName name="JDFJLDJR" localSheetId="0" hidden="1">{#N/A,#N/A,FALSE,"Plan1";#N/A,#N/A,FALSE,"Plan2"}</definedName>
    <definedName name="JDFJLDJR" localSheetId="6" hidden="1">{#N/A,#N/A,FALSE,"Plan1";#N/A,#N/A,FALSE,"Plan2"}</definedName>
    <definedName name="JDFJLDJR" localSheetId="5">{#N/A,#N/A,FALSE,"Plan1";#N/A,#N/A,FALSE,"Plan2"}</definedName>
    <definedName name="JDFJLDJR" localSheetId="4" hidden="1">{#N/A,#N/A,FALSE,"Plan1";#N/A,#N/A,FALSE,"Plan2"}</definedName>
    <definedName name="JDFJLDJR">{#N/A,#N/A,FALSE,"Plan1";#N/A,#N/A,FALSE,"Plan2"}</definedName>
    <definedName name="jdfkgitfgdrtt" localSheetId="0" hidden="1">{#N/A,#N/A,FALSE,"Plan1";#N/A,#N/A,FALSE,"Plan2"}</definedName>
    <definedName name="jdfkgitfgdrtt" localSheetId="6" hidden="1">{#N/A,#N/A,FALSE,"Plan1";#N/A,#N/A,FALSE,"Plan2"}</definedName>
    <definedName name="jdfkgitfgdrtt" localSheetId="5">{#N/A,#N/A,FALSE,"Plan1";#N/A,#N/A,FALSE,"Plan2"}</definedName>
    <definedName name="jdfkgitfgdrtt" localSheetId="4" hidden="1">{#N/A,#N/A,FALSE,"Plan1";#N/A,#N/A,FALSE,"Plan2"}</definedName>
    <definedName name="jdfkgitfgdrtt">{#N/A,#N/A,FALSE,"Plan1";#N/A,#N/A,FALSE,"Plan2"}</definedName>
    <definedName name="JDFKHFKJ" localSheetId="0" hidden="1">{#N/A,#N/A,FALSE,"Plan1";#N/A,#N/A,FALSE,"Plan2"}</definedName>
    <definedName name="JDFKHFKJ" localSheetId="6" hidden="1">{#N/A,#N/A,FALSE,"Plan1";#N/A,#N/A,FALSE,"Plan2"}</definedName>
    <definedName name="JDFKHFKJ" localSheetId="5">{#N/A,#N/A,FALSE,"Plan1";#N/A,#N/A,FALSE,"Plan2"}</definedName>
    <definedName name="JDFKHFKJ" localSheetId="4" hidden="1">{#N/A,#N/A,FALSE,"Plan1";#N/A,#N/A,FALSE,"Plan2"}</definedName>
    <definedName name="JDFKHFKJ">{#N/A,#N/A,FALSE,"Plan1";#N/A,#N/A,FALSE,"Plan2"}</definedName>
    <definedName name="jdfklgtdtr" localSheetId="0" hidden="1">{#N/A,#N/A,FALSE,"Plan1";#N/A,#N/A,FALSE,"Plan2"}</definedName>
    <definedName name="jdfklgtdtr" localSheetId="6" hidden="1">{#N/A,#N/A,FALSE,"Plan1";#N/A,#N/A,FALSE,"Plan2"}</definedName>
    <definedName name="jdfklgtdtr" localSheetId="5">{#N/A,#N/A,FALSE,"Plan1";#N/A,#N/A,FALSE,"Plan2"}</definedName>
    <definedName name="jdfklgtdtr" localSheetId="4" hidden="1">{#N/A,#N/A,FALSE,"Plan1";#N/A,#N/A,FALSE,"Plan2"}</definedName>
    <definedName name="jdfklgtdtr">{#N/A,#N/A,FALSE,"Plan1";#N/A,#N/A,FALSE,"Plan2"}</definedName>
    <definedName name="JDFKTHRT" localSheetId="0" hidden="1">{#N/A,#N/A,FALSE,"Plan1";#N/A,#N/A,FALSE,"Plan2"}</definedName>
    <definedName name="JDFKTHRT" localSheetId="6" hidden="1">{#N/A,#N/A,FALSE,"Plan1";#N/A,#N/A,FALSE,"Plan2"}</definedName>
    <definedName name="JDFKTHRT" localSheetId="5">{#N/A,#N/A,FALSE,"Plan1";#N/A,#N/A,FALSE,"Plan2"}</definedName>
    <definedName name="JDFKTHRT" localSheetId="4" hidden="1">{#N/A,#N/A,FALSE,"Plan1";#N/A,#N/A,FALSE,"Plan2"}</definedName>
    <definedName name="JDFKTHRT">{#N/A,#N/A,FALSE,"Plan1";#N/A,#N/A,FALSE,"Plan2"}</definedName>
    <definedName name="JDFLKJDRF" localSheetId="0" hidden="1">{#N/A,#N/A,FALSE,"Plan1";#N/A,#N/A,FALSE,"Plan2"}</definedName>
    <definedName name="JDFLKJDRF" localSheetId="6" hidden="1">{#N/A,#N/A,FALSE,"Plan1";#N/A,#N/A,FALSE,"Plan2"}</definedName>
    <definedName name="JDFLKJDRF" localSheetId="5">{#N/A,#N/A,FALSE,"Plan1";#N/A,#N/A,FALSE,"Plan2"}</definedName>
    <definedName name="JDFLKJDRF" localSheetId="4" hidden="1">{#N/A,#N/A,FALSE,"Plan1";#N/A,#N/A,FALSE,"Plan2"}</definedName>
    <definedName name="JDFLKJDRF">{#N/A,#N/A,FALSE,"Plan1";#N/A,#N/A,FALSE,"Plan2"}</definedName>
    <definedName name="jdfzlkjgfdht" localSheetId="0" hidden="1">{#N/A,#N/A,FALSE,"Plan1";#N/A,#N/A,FALSE,"Plan2"}</definedName>
    <definedName name="jdfzlkjgfdht" localSheetId="6" hidden="1">{#N/A,#N/A,FALSE,"Plan1";#N/A,#N/A,FALSE,"Plan2"}</definedName>
    <definedName name="jdfzlkjgfdht" localSheetId="5">{#N/A,#N/A,FALSE,"Plan1";#N/A,#N/A,FALSE,"Plan2"}</definedName>
    <definedName name="jdfzlkjgfdht" localSheetId="4" hidden="1">{#N/A,#N/A,FALSE,"Plan1";#N/A,#N/A,FALSE,"Plan2"}</definedName>
    <definedName name="jdfzlkjgfdht">{#N/A,#N/A,FALSE,"Plan1";#N/A,#N/A,FALSE,"Plan2"}</definedName>
    <definedName name="jdglhfghkt" localSheetId="0" hidden="1">{#N/A,#N/A,FALSE,"Plan1";#N/A,#N/A,FALSE,"Plan2"}</definedName>
    <definedName name="jdglhfghkt" localSheetId="6" hidden="1">{#N/A,#N/A,FALSE,"Plan1";#N/A,#N/A,FALSE,"Plan2"}</definedName>
    <definedName name="jdglhfghkt" localSheetId="5">{#N/A,#N/A,FALSE,"Plan1";#N/A,#N/A,FALSE,"Plan2"}</definedName>
    <definedName name="jdglhfghkt" localSheetId="4" hidden="1">{#N/A,#N/A,FALSE,"Plan1";#N/A,#N/A,FALSE,"Plan2"}</definedName>
    <definedName name="jdglhfghkt">{#N/A,#N/A,FALSE,"Plan1";#N/A,#N/A,FALSE,"Plan2"}</definedName>
    <definedName name="jdhfjdhgfd" localSheetId="0" hidden="1">{#N/A,#N/A,FALSE,"Plan1";#N/A,#N/A,FALSE,"Plan2"}</definedName>
    <definedName name="jdhfjdhgfd" localSheetId="6" hidden="1">{#N/A,#N/A,FALSE,"Plan1";#N/A,#N/A,FALSE,"Plan2"}</definedName>
    <definedName name="jdhfjdhgfd" localSheetId="5">{#N/A,#N/A,FALSE,"Plan1";#N/A,#N/A,FALSE,"Plan2"}</definedName>
    <definedName name="jdhfjdhgfd" localSheetId="4" hidden="1">{#N/A,#N/A,FALSE,"Plan1";#N/A,#N/A,FALSE,"Plan2"}</definedName>
    <definedName name="jdhfjdhgfd">{#N/A,#N/A,FALSE,"Plan1";#N/A,#N/A,FALSE,"Plan2"}</definedName>
    <definedName name="jdjdjdjd" localSheetId="0" hidden="1">{#N/A,#N/A,FALSE,"명세표"}</definedName>
    <definedName name="jdjdjdjd" localSheetId="6" hidden="1">{#N/A,#N/A,FALSE,"명세표"}</definedName>
    <definedName name="jdjdjdjd" localSheetId="5">{#N/A,#N/A,FALSE,"명세표"}</definedName>
    <definedName name="jdjdjdjd" localSheetId="4" hidden="1">{#N/A,#N/A,FALSE,"명세표"}</definedName>
    <definedName name="jdjdjdjd">{#N/A,#N/A,FALSE,"명세표"}</definedName>
    <definedName name="jdkfhgjhf" localSheetId="0" hidden="1">{#N/A,#N/A,FALSE,"Plan1";#N/A,#N/A,FALSE,"Plan2"}</definedName>
    <definedName name="jdkfhgjhf" localSheetId="6" hidden="1">{#N/A,#N/A,FALSE,"Plan1";#N/A,#N/A,FALSE,"Plan2"}</definedName>
    <definedName name="jdkfhgjhf" localSheetId="5">{#N/A,#N/A,FALSE,"Plan1";#N/A,#N/A,FALSE,"Plan2"}</definedName>
    <definedName name="jdkfhgjhf" localSheetId="4" hidden="1">{#N/A,#N/A,FALSE,"Plan1";#N/A,#N/A,FALSE,"Plan2"}</definedName>
    <definedName name="jdkfhgjhf">{#N/A,#N/A,FALSE,"Plan1";#N/A,#N/A,FALSE,"Plan2"}</definedName>
    <definedName name="jdkfjdtr" localSheetId="0" hidden="1">{#N/A,#N/A,FALSE,"Plan1";#N/A,#N/A,FALSE,"Plan2"}</definedName>
    <definedName name="jdkfjdtr" localSheetId="6" hidden="1">{#N/A,#N/A,FALSE,"Plan1";#N/A,#N/A,FALSE,"Plan2"}</definedName>
    <definedName name="jdkfjdtr" localSheetId="5">{#N/A,#N/A,FALSE,"Plan1";#N/A,#N/A,FALSE,"Plan2"}</definedName>
    <definedName name="jdkfjdtr" localSheetId="4" hidden="1">{#N/A,#N/A,FALSE,"Plan1";#N/A,#N/A,FALSE,"Plan2"}</definedName>
    <definedName name="jdkfjdtr">{#N/A,#N/A,FALSE,"Plan1";#N/A,#N/A,FALSE,"Plan2"}</definedName>
    <definedName name="jdljgftldjti5r" localSheetId="0" hidden="1">{#N/A,#N/A,FALSE,"Plan1";#N/A,#N/A,FALSE,"Plan2"}</definedName>
    <definedName name="jdljgftldjti5r" localSheetId="6" hidden="1">{#N/A,#N/A,FALSE,"Plan1";#N/A,#N/A,FALSE,"Plan2"}</definedName>
    <definedName name="jdljgftldjti5r" localSheetId="5">{#N/A,#N/A,FALSE,"Plan1";#N/A,#N/A,FALSE,"Plan2"}</definedName>
    <definedName name="jdljgftldjti5r" localSheetId="4" hidden="1">{#N/A,#N/A,FALSE,"Plan1";#N/A,#N/A,FALSE,"Plan2"}</definedName>
    <definedName name="jdljgftldjti5r">{#N/A,#N/A,FALSE,"Plan1";#N/A,#N/A,FALSE,"Plan2"}</definedName>
    <definedName name="JDLKJDASGF" localSheetId="0" hidden="1">{#N/A,#N/A,FALSE,"Plan1";#N/A,#N/A,FALSE,"Plan2"}</definedName>
    <definedName name="JDLKJDASGF" localSheetId="6" hidden="1">{#N/A,#N/A,FALSE,"Plan1";#N/A,#N/A,FALSE,"Plan2"}</definedName>
    <definedName name="JDLKJDASGF" localSheetId="5">{#N/A,#N/A,FALSE,"Plan1";#N/A,#N/A,FALSE,"Plan2"}</definedName>
    <definedName name="JDLKJDASGF" localSheetId="4" hidden="1">{#N/A,#N/A,FALSE,"Plan1";#N/A,#N/A,FALSE,"Plan2"}</definedName>
    <definedName name="JDLKJDASGF">{#N/A,#N/A,FALSE,"Plan1";#N/A,#N/A,FALSE,"Plan2"}</definedName>
    <definedName name="jdrfkdjfghrtfjg" localSheetId="0" hidden="1">{#N/A,#N/A,FALSE,"Plan1";#N/A,#N/A,FALSE,"Plan2"}</definedName>
    <definedName name="jdrfkdjfghrtfjg" localSheetId="6" hidden="1">{#N/A,#N/A,FALSE,"Plan1";#N/A,#N/A,FALSE,"Plan2"}</definedName>
    <definedName name="jdrfkdjfghrtfjg" localSheetId="5">{#N/A,#N/A,FALSE,"Plan1";#N/A,#N/A,FALSE,"Plan2"}</definedName>
    <definedName name="jdrfkdjfghrtfjg" localSheetId="4" hidden="1">{#N/A,#N/A,FALSE,"Plan1";#N/A,#N/A,FALSE,"Plan2"}</definedName>
    <definedName name="jdrfkdjfghrtfjg">{#N/A,#N/A,FALSE,"Plan1";#N/A,#N/A,FALSE,"Plan2"}</definedName>
    <definedName name="jdskfhdk" localSheetId="0" hidden="1">{#N/A,#N/A,FALSE,"Plan1";#N/A,#N/A,FALSE,"Plan2"}</definedName>
    <definedName name="jdskfhdk" localSheetId="6" hidden="1">{#N/A,#N/A,FALSE,"Plan1";#N/A,#N/A,FALSE,"Plan2"}</definedName>
    <definedName name="jdskfhdk" localSheetId="5">{#N/A,#N/A,FALSE,"Plan1";#N/A,#N/A,FALSE,"Plan2"}</definedName>
    <definedName name="jdskfhdk" localSheetId="4" hidden="1">{#N/A,#N/A,FALSE,"Plan1";#N/A,#N/A,FALSE,"Plan2"}</definedName>
    <definedName name="jdskfhdk">{#N/A,#N/A,FALSE,"Plan1";#N/A,#N/A,FALSE,"Plan2"}</definedName>
    <definedName name="JDSKLGKDRHGGF" localSheetId="0" hidden="1">{#N/A,#N/A,FALSE,"Plan1";#N/A,#N/A,FALSE,"Plan2"}</definedName>
    <definedName name="JDSKLGKDRHGGF" localSheetId="6" hidden="1">{#N/A,#N/A,FALSE,"Plan1";#N/A,#N/A,FALSE,"Plan2"}</definedName>
    <definedName name="JDSKLGKDRHGGF" localSheetId="5">{#N/A,#N/A,FALSE,"Plan1";#N/A,#N/A,FALSE,"Plan2"}</definedName>
    <definedName name="JDSKLGKDRHGGF" localSheetId="4" hidden="1">{#N/A,#N/A,FALSE,"Plan1";#N/A,#N/A,FALSE,"Plan2"}</definedName>
    <definedName name="JDSKLGKDRHGGF">{#N/A,#N/A,FALSE,"Plan1";#N/A,#N/A,FALSE,"Plan2"}</definedName>
    <definedName name="jefsgfr" localSheetId="0" hidden="1">{#N/A,#N/A,FALSE,"Plan1";#N/A,#N/A,FALSE,"Plan2"}</definedName>
    <definedName name="jefsgfr" localSheetId="6" hidden="1">{#N/A,#N/A,FALSE,"Plan1";#N/A,#N/A,FALSE,"Plan2"}</definedName>
    <definedName name="jefsgfr" localSheetId="5">{#N/A,#N/A,FALSE,"Plan1";#N/A,#N/A,FALSE,"Plan2"}</definedName>
    <definedName name="jefsgfr" localSheetId="4" hidden="1">{#N/A,#N/A,FALSE,"Plan1";#N/A,#N/A,FALSE,"Plan2"}</definedName>
    <definedName name="jefsgfr">{#N/A,#N/A,FALSE,"Plan1";#N/A,#N/A,FALSE,"Plan2"}</definedName>
    <definedName name="JERHIEHYURE" localSheetId="0" hidden="1">{#N/A,#N/A,FALSE,"Plan1";#N/A,#N/A,FALSE,"Plan2"}</definedName>
    <definedName name="JERHIEHYURE" localSheetId="6" hidden="1">{#N/A,#N/A,FALSE,"Plan1";#N/A,#N/A,FALSE,"Plan2"}</definedName>
    <definedName name="JERHIEHYURE" localSheetId="5">{#N/A,#N/A,FALSE,"Plan1";#N/A,#N/A,FALSE,"Plan2"}</definedName>
    <definedName name="JERHIEHYURE" localSheetId="4" hidden="1">{#N/A,#N/A,FALSE,"Plan1";#N/A,#N/A,FALSE,"Plan2"}</definedName>
    <definedName name="JERHIEHYURE">{#N/A,#N/A,FALSE,"Plan1";#N/A,#N/A,FALSE,"Plan2"}</definedName>
    <definedName name="jfddlsrtyty" localSheetId="0" hidden="1">{#N/A,#N/A,FALSE,"Plan1";#N/A,#N/A,FALSE,"Plan2"}</definedName>
    <definedName name="jfddlsrtyty" localSheetId="6" hidden="1">{#N/A,#N/A,FALSE,"Plan1";#N/A,#N/A,FALSE,"Plan2"}</definedName>
    <definedName name="jfddlsrtyty" localSheetId="5">{#N/A,#N/A,FALSE,"Plan1";#N/A,#N/A,FALSE,"Plan2"}</definedName>
    <definedName name="jfddlsrtyty" localSheetId="4" hidden="1">{#N/A,#N/A,FALSE,"Plan1";#N/A,#N/A,FALSE,"Plan2"}</definedName>
    <definedName name="jfddlsrtyty">{#N/A,#N/A,FALSE,"Plan1";#N/A,#N/A,FALSE,"Plan2"}</definedName>
    <definedName name="jfdjtgdjghitfyh" localSheetId="0" hidden="1">{#N/A,#N/A,FALSE,"Plan1";#N/A,#N/A,FALSE,"Plan2"}</definedName>
    <definedName name="jfdjtgdjghitfyh" localSheetId="6" hidden="1">{#N/A,#N/A,FALSE,"Plan1";#N/A,#N/A,FALSE,"Plan2"}</definedName>
    <definedName name="jfdjtgdjghitfyh" localSheetId="5">{#N/A,#N/A,FALSE,"Plan1";#N/A,#N/A,FALSE,"Plan2"}</definedName>
    <definedName name="jfdjtgdjghitfyh" localSheetId="4" hidden="1">{#N/A,#N/A,FALSE,"Plan1";#N/A,#N/A,FALSE,"Plan2"}</definedName>
    <definedName name="jfdjtgdjghitfyh">{#N/A,#N/A,FALSE,"Plan1";#N/A,#N/A,FALSE,"Plan2"}</definedName>
    <definedName name="jfdkgkftftg" localSheetId="0" hidden="1">{#N/A,#N/A,FALSE,"Plan1";#N/A,#N/A,FALSE,"Plan2"}</definedName>
    <definedName name="jfdkgkftftg" localSheetId="6" hidden="1">{#N/A,#N/A,FALSE,"Plan1";#N/A,#N/A,FALSE,"Plan2"}</definedName>
    <definedName name="jfdkgkftftg" localSheetId="5">{#N/A,#N/A,FALSE,"Plan1";#N/A,#N/A,FALSE,"Plan2"}</definedName>
    <definedName name="jfdkgkftftg" localSheetId="4" hidden="1">{#N/A,#N/A,FALSE,"Plan1";#N/A,#N/A,FALSE,"Plan2"}</definedName>
    <definedName name="jfdkgkftftg">{#N/A,#N/A,FALSE,"Plan1";#N/A,#N/A,FALSE,"Plan2"}</definedName>
    <definedName name="jfghjkfdhtkyru"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 localSheetId="0" hidden="1">{#N/A,#N/A,FALSE,"Plan1";#N/A,#N/A,FALSE,"Plan2"}</definedName>
    <definedName name="JFGJYHTY" localSheetId="6" hidden="1">{#N/A,#N/A,FALSE,"Plan1";#N/A,#N/A,FALSE,"Plan2"}</definedName>
    <definedName name="JFGJYHTY" localSheetId="5">{#N/A,#N/A,FALSE,"Plan1";#N/A,#N/A,FALSE,"Plan2"}</definedName>
    <definedName name="JFGJYHTY" localSheetId="4" hidden="1">{#N/A,#N/A,FALSE,"Plan1";#N/A,#N/A,FALSE,"Plan2"}</definedName>
    <definedName name="JFGJYHTY">{#N/A,#N/A,FALSE,"Plan1";#N/A,#N/A,FALSE,"Plan2"}</definedName>
    <definedName name="jfgkflcnjkglc" localSheetId="0" hidden="1">{#N/A,#N/A,FALSE,"Plan1";#N/A,#N/A,FALSE,"Plan2"}</definedName>
    <definedName name="jfgkflcnjkglc" localSheetId="6" hidden="1">{#N/A,#N/A,FALSE,"Plan1";#N/A,#N/A,FALSE,"Plan2"}</definedName>
    <definedName name="jfgkflcnjkglc" localSheetId="5">{#N/A,#N/A,FALSE,"Plan1";#N/A,#N/A,FALSE,"Plan2"}</definedName>
    <definedName name="jfgkflcnjkglc" localSheetId="4" hidden="1">{#N/A,#N/A,FALSE,"Plan1";#N/A,#N/A,FALSE,"Plan2"}</definedName>
    <definedName name="jfgkflcnjkglc">{#N/A,#N/A,FALSE,"Plan1";#N/A,#N/A,FALSE,"Plan2"}</definedName>
    <definedName name="JFHRE" localSheetId="0" hidden="1">{#N/A,#N/A,FALSE,"Plan1";#N/A,#N/A,FALSE,"Plan2"}</definedName>
    <definedName name="JFHRE" localSheetId="6" hidden="1">{#N/A,#N/A,FALSE,"Plan1";#N/A,#N/A,FALSE,"Plan2"}</definedName>
    <definedName name="JFHRE" localSheetId="5">{#N/A,#N/A,FALSE,"Plan1";#N/A,#N/A,FALSE,"Plan2"}</definedName>
    <definedName name="JFHRE" localSheetId="4" hidden="1">{#N/A,#N/A,FALSE,"Plan1";#N/A,#N/A,FALSE,"Plan2"}</definedName>
    <definedName name="JFHRE">{#N/A,#N/A,FALSE,"Plan1";#N/A,#N/A,FALSE,"Plan2"}</definedName>
    <definedName name="jfkdls5jtirjd" localSheetId="0" hidden="1">{#N/A,#N/A,FALSE,"Plan1";#N/A,#N/A,FALSE,"Plan2"}</definedName>
    <definedName name="jfkdls5jtirjd" localSheetId="6" hidden="1">{#N/A,#N/A,FALSE,"Plan1";#N/A,#N/A,FALSE,"Plan2"}</definedName>
    <definedName name="jfkdls5jtirjd" localSheetId="5">{#N/A,#N/A,FALSE,"Plan1";#N/A,#N/A,FALSE,"Plan2"}</definedName>
    <definedName name="jfkdls5jtirjd" localSheetId="4" hidden="1">{#N/A,#N/A,FALSE,"Plan1";#N/A,#N/A,FALSE,"Plan2"}</definedName>
    <definedName name="jfkdls5jtirjd">{#N/A,#N/A,FALSE,"Plan1";#N/A,#N/A,FALSE,"Plan2"}</definedName>
    <definedName name="jfkljdkfcj" localSheetId="0" hidden="1">{#N/A,#N/A,FALSE,"Plan1";#N/A,#N/A,FALSE,"Plan2"}</definedName>
    <definedName name="jfkljdkfcj" localSheetId="6" hidden="1">{#N/A,#N/A,FALSE,"Plan1";#N/A,#N/A,FALSE,"Plan2"}</definedName>
    <definedName name="jfkljdkfcj" localSheetId="5">{#N/A,#N/A,FALSE,"Plan1";#N/A,#N/A,FALSE,"Plan2"}</definedName>
    <definedName name="jfkljdkfcj" localSheetId="4" hidden="1">{#N/A,#N/A,FALSE,"Plan1";#N/A,#N/A,FALSE,"Plan2"}</definedName>
    <definedName name="jfkljdkfcj">{#N/A,#N/A,FALSE,"Plan1";#N/A,#N/A,FALSE,"Plan2"}</definedName>
    <definedName name="jfkrhdtghdut" localSheetId="0" hidden="1">{#N/A,#N/A,FALSE,"Plan1";#N/A,#N/A,FALSE,"Plan2"}</definedName>
    <definedName name="jfkrhdtghdut" localSheetId="6" hidden="1">{#N/A,#N/A,FALSE,"Plan1";#N/A,#N/A,FALSE,"Plan2"}</definedName>
    <definedName name="jfkrhdtghdut" localSheetId="5">{#N/A,#N/A,FALSE,"Plan1";#N/A,#N/A,FALSE,"Plan2"}</definedName>
    <definedName name="jfkrhdtghdut" localSheetId="4" hidden="1">{#N/A,#N/A,FALSE,"Plan1";#N/A,#N/A,FALSE,"Plan2"}</definedName>
    <definedName name="jfkrhdtghdut">{#N/A,#N/A,FALSE,"Plan1";#N/A,#N/A,FALSE,"Plan2"}</definedName>
    <definedName name="JFRESR" localSheetId="0" hidden="1">{#N/A,#N/A,FALSE,"Plan1";#N/A,#N/A,FALSE,"Plan2"}</definedName>
    <definedName name="JFRESR" localSheetId="6" hidden="1">{#N/A,#N/A,FALSE,"Plan1";#N/A,#N/A,FALSE,"Plan2"}</definedName>
    <definedName name="JFRESR" localSheetId="5">{#N/A,#N/A,FALSE,"Plan1";#N/A,#N/A,FALSE,"Plan2"}</definedName>
    <definedName name="JFRESR" localSheetId="4" hidden="1">{#N/A,#N/A,FALSE,"Plan1";#N/A,#N/A,FALSE,"Plan2"}</definedName>
    <definedName name="JFRESR">{#N/A,#N/A,FALSE,"Plan1";#N/A,#N/A,FALSE,"Plan2"}</definedName>
    <definedName name="jgdfdgfjgdj" localSheetId="0" hidden="1">{#N/A,#N/A,FALSE,"Plan1";#N/A,#N/A,FALSE,"Plan2"}</definedName>
    <definedName name="jgdfdgfjgdj" localSheetId="6" hidden="1">{#N/A,#N/A,FALSE,"Plan1";#N/A,#N/A,FALSE,"Plan2"}</definedName>
    <definedName name="jgdfdgfjgdj" localSheetId="5">{#N/A,#N/A,FALSE,"Plan1";#N/A,#N/A,FALSE,"Plan2"}</definedName>
    <definedName name="jgdfdgfjgdj" localSheetId="4" hidden="1">{#N/A,#N/A,FALSE,"Plan1";#N/A,#N/A,FALSE,"Plan2"}</definedName>
    <definedName name="jgdfdgfjgdj">{#N/A,#N/A,FALSE,"Plan1";#N/A,#N/A,FALSE,"Plan2"}</definedName>
    <definedName name="jgdfght" localSheetId="0" hidden="1">{#N/A,#N/A,FALSE,"Plan1";#N/A,#N/A,FALSE,"Plan2"}</definedName>
    <definedName name="jgdfght" localSheetId="6" hidden="1">{#N/A,#N/A,FALSE,"Plan1";#N/A,#N/A,FALSE,"Plan2"}</definedName>
    <definedName name="jgdfght" localSheetId="5">{#N/A,#N/A,FALSE,"Plan1";#N/A,#N/A,FALSE,"Plan2"}</definedName>
    <definedName name="jgdfght" localSheetId="4" hidden="1">{#N/A,#N/A,FALSE,"Plan1";#N/A,#N/A,FALSE,"Plan2"}</definedName>
    <definedName name="jgdfght">{#N/A,#N/A,FALSE,"Plan1";#N/A,#N/A,FALSE,"Plan2"}</definedName>
    <definedName name="jgfgdsgfdhrf" localSheetId="0" hidden="1">{#N/A,#N/A,FALSE,"Plan1";#N/A,#N/A,FALSE,"Plan2"}</definedName>
    <definedName name="jgfgdsgfdhrf" localSheetId="6" hidden="1">{#N/A,#N/A,FALSE,"Plan1";#N/A,#N/A,FALSE,"Plan2"}</definedName>
    <definedName name="jgfgdsgfdhrf" localSheetId="5">{#N/A,#N/A,FALSE,"Plan1";#N/A,#N/A,FALSE,"Plan2"}</definedName>
    <definedName name="jgfgdsgfdhrf" localSheetId="4" hidden="1">{#N/A,#N/A,FALSE,"Plan1";#N/A,#N/A,FALSE,"Plan2"}</definedName>
    <definedName name="jgfgdsgfdhrf">{#N/A,#N/A,FALSE,"Plan1";#N/A,#N/A,FALSE,"Plan2"}</definedName>
    <definedName name="JGFJGTFT" localSheetId="0" hidden="1">{#N/A,#N/A,FALSE,"Plan1";#N/A,#N/A,FALSE,"Plan2"}</definedName>
    <definedName name="JGFJGTFT" localSheetId="6" hidden="1">{#N/A,#N/A,FALSE,"Plan1";#N/A,#N/A,FALSE,"Plan2"}</definedName>
    <definedName name="JGFJGTFT" localSheetId="5">{#N/A,#N/A,FALSE,"Plan1";#N/A,#N/A,FALSE,"Plan2"}</definedName>
    <definedName name="JGFJGTFT" localSheetId="4" hidden="1">{#N/A,#N/A,FALSE,"Plan1";#N/A,#N/A,FALSE,"Plan2"}</definedName>
    <definedName name="JGFJGTFT">{#N/A,#N/A,FALSE,"Plan1";#N/A,#N/A,FALSE,"Plan2"}</definedName>
    <definedName name="JGJSFJKSDGB">17</definedName>
    <definedName name="jgkjkhjuftgi" localSheetId="0" hidden="1">{#N/A,#N/A,FALSE,"Plan1";#N/A,#N/A,FALSE,"Plan2"}</definedName>
    <definedName name="jgkjkhjuftgi" localSheetId="6" hidden="1">{#N/A,#N/A,FALSE,"Plan1";#N/A,#N/A,FALSE,"Plan2"}</definedName>
    <definedName name="jgkjkhjuftgi" localSheetId="5">{#N/A,#N/A,FALSE,"Plan1";#N/A,#N/A,FALSE,"Plan2"}</definedName>
    <definedName name="jgkjkhjuftgi" localSheetId="4" hidden="1">{#N/A,#N/A,FALSE,"Plan1";#N/A,#N/A,FALSE,"Plan2"}</definedName>
    <definedName name="jgkjkhjuftgi">{#N/A,#N/A,FALSE,"Plan1";#N/A,#N/A,FALSE,"Plan2"}</definedName>
    <definedName name="jh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 localSheetId="0" hidden="1">{#N/A,#N/A,FALSE,"Plan1";#N/A,#N/A,FALSE,"Plan2"}</definedName>
    <definedName name="jhdfjjhirft" localSheetId="6" hidden="1">{#N/A,#N/A,FALSE,"Plan1";#N/A,#N/A,FALSE,"Plan2"}</definedName>
    <definedName name="jhdfjjhirft" localSheetId="5">{#N/A,#N/A,FALSE,"Plan1";#N/A,#N/A,FALSE,"Plan2"}</definedName>
    <definedName name="jhdfjjhirft" localSheetId="4" hidden="1">{#N/A,#N/A,FALSE,"Plan1";#N/A,#N/A,FALSE,"Plan2"}</definedName>
    <definedName name="jhdfjjhirft">{#N/A,#N/A,FALSE,"Plan1";#N/A,#N/A,FALSE,"Plan2"}</definedName>
    <definedName name="jhdfjkhtrdhf" localSheetId="0" hidden="1">{#N/A,#N/A,FALSE,"Plan1";#N/A,#N/A,FALSE,"Plan2"}</definedName>
    <definedName name="jhdfjkhtrdhf" localSheetId="6" hidden="1">{#N/A,#N/A,FALSE,"Plan1";#N/A,#N/A,FALSE,"Plan2"}</definedName>
    <definedName name="jhdfjkhtrdhf" localSheetId="5">{#N/A,#N/A,FALSE,"Plan1";#N/A,#N/A,FALSE,"Plan2"}</definedName>
    <definedName name="jhdfjkhtrdhf" localSheetId="4" hidden="1">{#N/A,#N/A,FALSE,"Plan1";#N/A,#N/A,FALSE,"Plan2"}</definedName>
    <definedName name="jhdfjkhtrdhf">{#N/A,#N/A,FALSE,"Plan1";#N/A,#N/A,FALSE,"Plan2"}</definedName>
    <definedName name="jhdfuthr" localSheetId="0" hidden="1">{#N/A,#N/A,FALSE,"Plan1";#N/A,#N/A,FALSE,"Plan2"}</definedName>
    <definedName name="jhdfuthr" localSheetId="6" hidden="1">{#N/A,#N/A,FALSE,"Plan1";#N/A,#N/A,FALSE,"Plan2"}</definedName>
    <definedName name="jhdfuthr" localSheetId="5">{#N/A,#N/A,FALSE,"Plan1";#N/A,#N/A,FALSE,"Plan2"}</definedName>
    <definedName name="jhdfuthr" localSheetId="4" hidden="1">{#N/A,#N/A,FALSE,"Plan1";#N/A,#N/A,FALSE,"Plan2"}</definedName>
    <definedName name="jhdfuthr">{#N/A,#N/A,FALSE,"Plan1";#N/A,#N/A,FALSE,"Plan2"}</definedName>
    <definedName name="JHDFZGRDHF" localSheetId="0" hidden="1">{"Econ Consolidado",#N/A,FALSE,"Econ Consol";"Fluxo de Caixa",#N/A,FALSE,"Fluxo Caixa";"Investimentos",#N/A,FALSE,"Investimentos"}</definedName>
    <definedName name="JHDFZGRDHF" localSheetId="6" hidden="1">{"Econ Consolidado",#N/A,FALSE,"Econ Consol";"Fluxo de Caixa",#N/A,FALSE,"Fluxo Caixa";"Investimentos",#N/A,FALSE,"Investimentos"}</definedName>
    <definedName name="JHDFZGRDHF" localSheetId="5">{"Econ Consolidado",#N/A,FALSE,"Econ Consol";"Fluxo de Caixa",#N/A,FALSE,"Fluxo Caixa";"Investimentos",#N/A,FALSE,"Investimentos"}</definedName>
    <definedName name="JHDFZGRDHF" localSheetId="4" hidden="1">{"Econ Consolidado",#N/A,FALSE,"Econ Consol";"Fluxo de Caixa",#N/A,FALSE,"Fluxo Caixa";"Investimentos",#N/A,FALSE,"Investimentos"}</definedName>
    <definedName name="JHDFZGRDHF">{"Econ Consolidado",#N/A,FALSE,"Econ Consol";"Fluxo de Caixa",#N/A,FALSE,"Fluxo Caixa";"Investimentos",#N/A,FALSE,"Investimentos"}</definedName>
    <definedName name="JHERKHKFGH" localSheetId="0" hidden="1">{#N/A,#N/A,FALSE,"Plan1";#N/A,#N/A,FALSE,"Plan2"}</definedName>
    <definedName name="JHERKHKFGH" localSheetId="6" hidden="1">{#N/A,#N/A,FALSE,"Plan1";#N/A,#N/A,FALSE,"Plan2"}</definedName>
    <definedName name="JHERKHKFGH" localSheetId="5">{#N/A,#N/A,FALSE,"Plan1";#N/A,#N/A,FALSE,"Plan2"}</definedName>
    <definedName name="JHERKHKFGH" localSheetId="4" hidden="1">{#N/A,#N/A,FALSE,"Plan1";#N/A,#N/A,FALSE,"Plan2"}</definedName>
    <definedName name="JHERKHKFGH">{#N/A,#N/A,FALSE,"Plan1";#N/A,#N/A,FALSE,"Plan2"}</definedName>
    <definedName name="jhfhhztfhe" localSheetId="0" hidden="1">#REF!</definedName>
    <definedName name="jhfhhztfhe" localSheetId="5">#REF!</definedName>
    <definedName name="jhfhhztfhe">#REF!</definedName>
    <definedName name="JHGKJFJFJGL" localSheetId="0" hidden="1">{#N/A,#N/A,FALSE,"Plan1";#N/A,#N/A,FALSE,"Plan2"}</definedName>
    <definedName name="JHGKJFJFJGL" localSheetId="6" hidden="1">{#N/A,#N/A,FALSE,"Plan1";#N/A,#N/A,FALSE,"Plan2"}</definedName>
    <definedName name="JHGKJFJFJGL" localSheetId="5">{#N/A,#N/A,FALSE,"Plan1";#N/A,#N/A,FALSE,"Plan2"}</definedName>
    <definedName name="JHGKJFJFJGL" localSheetId="4" hidden="1">{#N/A,#N/A,FALSE,"Plan1";#N/A,#N/A,FALSE,"Plan2"}</definedName>
    <definedName name="JHGKJFJFJGL">{#N/A,#N/A,FALSE,"Plan1";#N/A,#N/A,FALSE,"Plan2"}</definedName>
    <definedName name="jhsdjkhfuks" localSheetId="0" hidden="1">{#N/A,#N/A,FALSE,"Plan1";#N/A,#N/A,FALSE,"Plan2"}</definedName>
    <definedName name="jhsdjkhfuks" localSheetId="6" hidden="1">{#N/A,#N/A,FALSE,"Plan1";#N/A,#N/A,FALSE,"Plan2"}</definedName>
    <definedName name="jhsdjkhfuks" localSheetId="5">{#N/A,#N/A,FALSE,"Plan1";#N/A,#N/A,FALSE,"Plan2"}</definedName>
    <definedName name="jhsdjkhfuks" localSheetId="4" hidden="1">{#N/A,#N/A,FALSE,"Plan1";#N/A,#N/A,FALSE,"Plan2"}</definedName>
    <definedName name="jhsdjkhfuks">{#N/A,#N/A,FALSE,"Plan1";#N/A,#N/A,FALSE,"Plan2"}</definedName>
    <definedName name="jisdrkje" localSheetId="0" hidden="1">{#N/A,#N/A,FALSE,"Plan1";#N/A,#N/A,FALSE,"Plan2"}</definedName>
    <definedName name="jisdrkje" localSheetId="6" hidden="1">{#N/A,#N/A,FALSE,"Plan1";#N/A,#N/A,FALSE,"Plan2"}</definedName>
    <definedName name="jisdrkje" localSheetId="5">{#N/A,#N/A,FALSE,"Plan1";#N/A,#N/A,FALSE,"Plan2"}</definedName>
    <definedName name="jisdrkje" localSheetId="4" hidden="1">{#N/A,#N/A,FALSE,"Plan1";#N/A,#N/A,FALSE,"Plan2"}</definedName>
    <definedName name="jisdrkje">{#N/A,#N/A,FALSE,"Plan1";#N/A,#N/A,FALSE,"Plan2"}</definedName>
    <definedName name="jishfrieyhtau" localSheetId="0" hidden="1">{#N/A,#N/A,FALSE,"Plan1";#N/A,#N/A,FALSE,"Plan2"}</definedName>
    <definedName name="jishfrieyhtau" localSheetId="6" hidden="1">{#N/A,#N/A,FALSE,"Plan1";#N/A,#N/A,FALSE,"Plan2"}</definedName>
    <definedName name="jishfrieyhtau" localSheetId="5">{#N/A,#N/A,FALSE,"Plan1";#N/A,#N/A,FALSE,"Plan2"}</definedName>
    <definedName name="jishfrieyhtau" localSheetId="4" hidden="1">{#N/A,#N/A,FALSE,"Plan1";#N/A,#N/A,FALSE,"Plan2"}</definedName>
    <definedName name="jishfrieyhtau">{#N/A,#N/A,FALSE,"Plan1";#N/A,#N/A,FALSE,"Plan2"}</definedName>
    <definedName name="jiu"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 localSheetId="0" hidden="1">{"'Apr-00'!$B$4:$AD$44"}</definedName>
    <definedName name="jj" localSheetId="6" hidden="1">{"'Apr-00'!$B$4:$AD$44"}</definedName>
    <definedName name="jj" localSheetId="5">{"'Apr-00'!$B$4:$AD$44"}</definedName>
    <definedName name="jj" localSheetId="4" hidden="1">{"'Apr-00'!$B$4:$AD$44"}</definedName>
    <definedName name="jj">{"'Apr-00'!$B$4:$AD$44"}</definedName>
    <definedName name="jjfdsktyhhy" localSheetId="0" hidden="1">{#N/A,#N/A,FALSE,"Plan1";#N/A,#N/A,FALSE,"Plan2"}</definedName>
    <definedName name="jjfdsktyhhy" localSheetId="6" hidden="1">{#N/A,#N/A,FALSE,"Plan1";#N/A,#N/A,FALSE,"Plan2"}</definedName>
    <definedName name="jjfdsktyhhy" localSheetId="5">{#N/A,#N/A,FALSE,"Plan1";#N/A,#N/A,FALSE,"Plan2"}</definedName>
    <definedName name="jjfdsktyhhy" localSheetId="4" hidden="1">{#N/A,#N/A,FALSE,"Plan1";#N/A,#N/A,FALSE,"Plan2"}</definedName>
    <definedName name="jjfdsktyhhy">{#N/A,#N/A,FALSE,"Plan1";#N/A,#N/A,FALSE,"Plan2"}</definedName>
    <definedName name="jjjjjjjjjjjjjjjjjjjj" localSheetId="5">#REF!</definedName>
    <definedName name="jjjjjjjjjjjjjjjjjjjj">#REF!</definedName>
    <definedName name="jjkjkjk" localSheetId="0" hidden="1">{#N/A,#N/A,FALSE,"Plan1";#N/A,#N/A,FALSE,"Plan2"}</definedName>
    <definedName name="jjkjkjk" localSheetId="6" hidden="1">{#N/A,#N/A,FALSE,"Plan1";#N/A,#N/A,FALSE,"Plan2"}</definedName>
    <definedName name="jjkjkjk" localSheetId="5">{#N/A,#N/A,FALSE,"Plan1";#N/A,#N/A,FALSE,"Plan2"}</definedName>
    <definedName name="jjkjkjk" localSheetId="4" hidden="1">{#N/A,#N/A,FALSE,"Plan1";#N/A,#N/A,FALSE,"Plan2"}</definedName>
    <definedName name="jjkjkjk">{#N/A,#N/A,FALSE,"Plan1";#N/A,#N/A,FALSE,"Plan2"}</definedName>
    <definedName name="JKDCK" localSheetId="0" hidden="1">{#N/A,#N/A,FALSE,"Plan1";#N/A,#N/A,FALSE,"Plan2"}</definedName>
    <definedName name="JKDCK" localSheetId="6" hidden="1">{#N/A,#N/A,FALSE,"Plan1";#N/A,#N/A,FALSE,"Plan2"}</definedName>
    <definedName name="JKDCK" localSheetId="5">{#N/A,#N/A,FALSE,"Plan1";#N/A,#N/A,FALSE,"Plan2"}</definedName>
    <definedName name="JKDCK" localSheetId="4" hidden="1">{#N/A,#N/A,FALSE,"Plan1";#N/A,#N/A,FALSE,"Plan2"}</definedName>
    <definedName name="JKDCK">{#N/A,#N/A,FALSE,"Plan1";#N/A,#N/A,FALSE,"Plan2"}</definedName>
    <definedName name="JKDFHKHFR" localSheetId="0" hidden="1">{#N/A,#N/A,FALSE,"Plan1";#N/A,#N/A,FALSE,"Plan2"}</definedName>
    <definedName name="JKDFHKHFR" localSheetId="6" hidden="1">{#N/A,#N/A,FALSE,"Plan1";#N/A,#N/A,FALSE,"Plan2"}</definedName>
    <definedName name="JKDFHKHFR" localSheetId="5">{#N/A,#N/A,FALSE,"Plan1";#N/A,#N/A,FALSE,"Plan2"}</definedName>
    <definedName name="JKDFHKHFR" localSheetId="4" hidden="1">{#N/A,#N/A,FALSE,"Plan1";#N/A,#N/A,FALSE,"Plan2"}</definedName>
    <definedName name="JKDFHKHFR">{#N/A,#N/A,FALSE,"Plan1";#N/A,#N/A,FALSE,"Plan2"}</definedName>
    <definedName name="JKDFTRDRJ" localSheetId="0" hidden="1">{#N/A,#N/A,FALSE,"Plan1";#N/A,#N/A,FALSE,"Plan2"}</definedName>
    <definedName name="JKDFTRDRJ" localSheetId="6" hidden="1">{#N/A,#N/A,FALSE,"Plan1";#N/A,#N/A,FALSE,"Plan2"}</definedName>
    <definedName name="JKDFTRDRJ" localSheetId="5">{#N/A,#N/A,FALSE,"Plan1";#N/A,#N/A,FALSE,"Plan2"}</definedName>
    <definedName name="JKDFTRDRJ" localSheetId="4" hidden="1">{#N/A,#N/A,FALSE,"Plan1";#N/A,#N/A,FALSE,"Plan2"}</definedName>
    <definedName name="JKDFTRDRJ">{#N/A,#N/A,FALSE,"Plan1";#N/A,#N/A,FALSE,"Plan2"}</definedName>
    <definedName name="jkdhfukhddf" localSheetId="0" hidden="1">{#N/A,#N/A,FALSE,"Plan1";#N/A,#N/A,FALSE,"Plan2"}</definedName>
    <definedName name="jkdhfukhddf" localSheetId="6" hidden="1">{#N/A,#N/A,FALSE,"Plan1";#N/A,#N/A,FALSE,"Plan2"}</definedName>
    <definedName name="jkdhfukhddf" localSheetId="5">{#N/A,#N/A,FALSE,"Plan1";#N/A,#N/A,FALSE,"Plan2"}</definedName>
    <definedName name="jkdhfukhddf" localSheetId="4" hidden="1">{#N/A,#N/A,FALSE,"Plan1";#N/A,#N/A,FALSE,"Plan2"}</definedName>
    <definedName name="jkdhfukhddf">{#N/A,#N/A,FALSE,"Plan1";#N/A,#N/A,FALSE,"Plan2"}</definedName>
    <definedName name="JKDRKGJHTDR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 localSheetId="0" hidden="1">{#N/A,#N/A,FALSE,"Plan1";#N/A,#N/A,FALSE,"Plan2"}</definedName>
    <definedName name="jkelsjreja" localSheetId="6" hidden="1">{#N/A,#N/A,FALSE,"Plan1";#N/A,#N/A,FALSE,"Plan2"}</definedName>
    <definedName name="jkelsjreja" localSheetId="5">{#N/A,#N/A,FALSE,"Plan1";#N/A,#N/A,FALSE,"Plan2"}</definedName>
    <definedName name="jkelsjreja" localSheetId="4" hidden="1">{#N/A,#N/A,FALSE,"Plan1";#N/A,#N/A,FALSE,"Plan2"}</definedName>
    <definedName name="jkelsjreja">{#N/A,#N/A,FALSE,"Plan1";#N/A,#N/A,FALSE,"Plan2"}</definedName>
    <definedName name="jkfhjgkfhghh" localSheetId="0" hidden="1">{#N/A,#N/A,FALSE,"Plan1";#N/A,#N/A,FALSE,"Plan2"}</definedName>
    <definedName name="jkfhjgkfhghh" localSheetId="6" hidden="1">{#N/A,#N/A,FALSE,"Plan1";#N/A,#N/A,FALSE,"Plan2"}</definedName>
    <definedName name="jkfhjgkfhghh" localSheetId="5">{#N/A,#N/A,FALSE,"Plan1";#N/A,#N/A,FALSE,"Plan2"}</definedName>
    <definedName name="jkfhjgkfhghh" localSheetId="4" hidden="1">{#N/A,#N/A,FALSE,"Plan1";#N/A,#N/A,FALSE,"Plan2"}</definedName>
    <definedName name="jkfhjgkfhghh">{#N/A,#N/A,FALSE,"Plan1";#N/A,#N/A,FALSE,"Plan2"}</definedName>
    <definedName name="jkhderjkhes" localSheetId="0" hidden="1">{#N/A,#N/A,FALSE,"Plan1";#N/A,#N/A,FALSE,"Plan2"}</definedName>
    <definedName name="jkhderjkhes" localSheetId="6" hidden="1">{#N/A,#N/A,FALSE,"Plan1";#N/A,#N/A,FALSE,"Plan2"}</definedName>
    <definedName name="jkhderjkhes" localSheetId="5">{#N/A,#N/A,FALSE,"Plan1";#N/A,#N/A,FALSE,"Plan2"}</definedName>
    <definedName name="jkhderjkhes" localSheetId="4" hidden="1">{#N/A,#N/A,FALSE,"Plan1";#N/A,#N/A,FALSE,"Plan2"}</definedName>
    <definedName name="jkhderjkhes">{#N/A,#N/A,FALSE,"Plan1";#N/A,#N/A,FALSE,"Plan2"}</definedName>
    <definedName name="jkhdfhfd" localSheetId="0" hidden="1">{#N/A,#N/A,FALSE,"Plan1";#N/A,#N/A,FALSE,"Plan2"}</definedName>
    <definedName name="jkhdfhfd" localSheetId="6" hidden="1">{#N/A,#N/A,FALSE,"Plan1";#N/A,#N/A,FALSE,"Plan2"}</definedName>
    <definedName name="jkhdfhfd" localSheetId="5">{#N/A,#N/A,FALSE,"Plan1";#N/A,#N/A,FALSE,"Plan2"}</definedName>
    <definedName name="jkhdfhfd" localSheetId="4" hidden="1">{#N/A,#N/A,FALSE,"Plan1";#N/A,#N/A,FALSE,"Plan2"}</definedName>
    <definedName name="jkhdfhfd">{#N/A,#N/A,FALSE,"Plan1";#N/A,#N/A,FALSE,"Plan2"}</definedName>
    <definedName name="jkhfhes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 localSheetId="0" hidden="1">{#N/A,#N/A,FALSE,"Plan1";#N/A,#N/A,FALSE,"Plan2"}</definedName>
    <definedName name="JKHFKJHGKFTHUDET" localSheetId="6" hidden="1">{#N/A,#N/A,FALSE,"Plan1";#N/A,#N/A,FALSE,"Plan2"}</definedName>
    <definedName name="JKHFKJHGKFTHUDET" localSheetId="5">{#N/A,#N/A,FALSE,"Plan1";#N/A,#N/A,FALSE,"Plan2"}</definedName>
    <definedName name="JKHFKJHGKFTHUDET" localSheetId="4" hidden="1">{#N/A,#N/A,FALSE,"Plan1";#N/A,#N/A,FALSE,"Plan2"}</definedName>
    <definedName name="JKHFKJHGKFTHUDET">{#N/A,#N/A,FALSE,"Plan1";#N/A,#N/A,FALSE,"Plan2"}</definedName>
    <definedName name="JKHGDHFUHTG" localSheetId="0" hidden="1">{#N/A,#N/A,FALSE,"Plan1";#N/A,#N/A,FALSE,"Plan2"}</definedName>
    <definedName name="JKHGDHFUHTG" localSheetId="6" hidden="1">{#N/A,#N/A,FALSE,"Plan1";#N/A,#N/A,FALSE,"Plan2"}</definedName>
    <definedName name="JKHGDHFUHTG" localSheetId="5">{#N/A,#N/A,FALSE,"Plan1";#N/A,#N/A,FALSE,"Plan2"}</definedName>
    <definedName name="JKHGDHFUHTG" localSheetId="4" hidden="1">{#N/A,#N/A,FALSE,"Plan1";#N/A,#N/A,FALSE,"Plan2"}</definedName>
    <definedName name="JKHGDHFUHTG">{#N/A,#N/A,FALSE,"Plan1";#N/A,#N/A,FALSE,"Plan2"}</definedName>
    <definedName name="jkhsdzjkfyiu" localSheetId="0" hidden="1">{#N/A,#N/A,FALSE,"Plan1";#N/A,#N/A,FALSE,"Plan2"}</definedName>
    <definedName name="jkhsdzjkfyiu" localSheetId="6" hidden="1">{#N/A,#N/A,FALSE,"Plan1";#N/A,#N/A,FALSE,"Plan2"}</definedName>
    <definedName name="jkhsdzjkfyiu" localSheetId="5">{#N/A,#N/A,FALSE,"Plan1";#N/A,#N/A,FALSE,"Plan2"}</definedName>
    <definedName name="jkhsdzjkfyiu" localSheetId="4" hidden="1">{#N/A,#N/A,FALSE,"Plan1";#N/A,#N/A,FALSE,"Plan2"}</definedName>
    <definedName name="jkhsdzjkfyiu">{#N/A,#N/A,FALSE,"Plan1";#N/A,#N/A,FALSE,"Plan2"}</definedName>
    <definedName name="jkjsdkhfdhrf" localSheetId="0" hidden="1">{#N/A,#N/A,FALSE,"Plan1";#N/A,#N/A,FALSE,"Plan2"}</definedName>
    <definedName name="jkjsdkhfdhrf" localSheetId="6" hidden="1">{#N/A,#N/A,FALSE,"Plan1";#N/A,#N/A,FALSE,"Plan2"}</definedName>
    <definedName name="jkjsdkhfdhrf" localSheetId="5">{#N/A,#N/A,FALSE,"Plan1";#N/A,#N/A,FALSE,"Plan2"}</definedName>
    <definedName name="jkjsdkhfdhrf" localSheetId="4" hidden="1">{#N/A,#N/A,FALSE,"Plan1";#N/A,#N/A,FALSE,"Plan2"}</definedName>
    <definedName name="jkjsdkhfdhrf">{#N/A,#N/A,FALSE,"Plan1";#N/A,#N/A,FALSE,"Plan2"}</definedName>
    <definedName name="jklgfsjgtjtg" localSheetId="0" hidden="1">{#N/A,#N/A,FALSE,"Plan1";#N/A,#N/A,FALSE,"Plan2"}</definedName>
    <definedName name="jklgfsjgtjtg" localSheetId="6" hidden="1">{#N/A,#N/A,FALSE,"Plan1";#N/A,#N/A,FALSE,"Plan2"}</definedName>
    <definedName name="jklgfsjgtjtg" localSheetId="5">{#N/A,#N/A,FALSE,"Plan1";#N/A,#N/A,FALSE,"Plan2"}</definedName>
    <definedName name="jklgfsjgtjtg" localSheetId="4" hidden="1">{#N/A,#N/A,FALSE,"Plan1";#N/A,#N/A,FALSE,"Plan2"}</definedName>
    <definedName name="jklgfsjgtjtg">{#N/A,#N/A,FALSE,"Plan1";#N/A,#N/A,FALSE,"Plan2"}</definedName>
    <definedName name="jksldfjsdhf" localSheetId="0" hidden="1">{#N/A,#N/A,FALSE,"Plan1";#N/A,#N/A,FALSE,"Plan2"}</definedName>
    <definedName name="jksldfjsdhf" localSheetId="6" hidden="1">{#N/A,#N/A,FALSE,"Plan1";#N/A,#N/A,FALSE,"Plan2"}</definedName>
    <definedName name="jksldfjsdhf" localSheetId="5">{#N/A,#N/A,FALSE,"Plan1";#N/A,#N/A,FALSE,"Plan2"}</definedName>
    <definedName name="jksldfjsdhf" localSheetId="4" hidden="1">{#N/A,#N/A,FALSE,"Plan1";#N/A,#N/A,FALSE,"Plan2"}</definedName>
    <definedName name="jksldfjsdhf">{#N/A,#N/A,FALSE,"Plan1";#N/A,#N/A,FALSE,"Plan2"}</definedName>
    <definedName name="jkxhcjkhfr" localSheetId="0" hidden="1">{#N/A,#N/A,FALSE,"Plan1";#N/A,#N/A,FALSE,"Plan2"}</definedName>
    <definedName name="jkxhcjkhfr" localSheetId="6" hidden="1">{#N/A,#N/A,FALSE,"Plan1";#N/A,#N/A,FALSE,"Plan2"}</definedName>
    <definedName name="jkxhcjkhfr" localSheetId="5">{#N/A,#N/A,FALSE,"Plan1";#N/A,#N/A,FALSE,"Plan2"}</definedName>
    <definedName name="jkxhcjkhfr" localSheetId="4" hidden="1">{#N/A,#N/A,FALSE,"Plan1";#N/A,#N/A,FALSE,"Plan2"}</definedName>
    <definedName name="jkxhcjkhfr">{#N/A,#N/A,FALSE,"Plan1";#N/A,#N/A,FALSE,"Plan2"}</definedName>
    <definedName name="JNGCKFKJFGH" localSheetId="0" hidden="1">{#N/A,#N/A,FALSE,"Plan1";#N/A,#N/A,FALSE,"Plan2"}</definedName>
    <definedName name="JNGCKFKJFGH" localSheetId="6" hidden="1">{#N/A,#N/A,FALSE,"Plan1";#N/A,#N/A,FALSE,"Plan2"}</definedName>
    <definedName name="JNGCKFKJFGH" localSheetId="5">{#N/A,#N/A,FALSE,"Plan1";#N/A,#N/A,FALSE,"Plan2"}</definedName>
    <definedName name="JNGCKFKJFGH" localSheetId="4" hidden="1">{#N/A,#N/A,FALSE,"Plan1";#N/A,#N/A,FALSE,"Plan2"}</definedName>
    <definedName name="JNGCKFKJFGH">{#N/A,#N/A,FALSE,"Plan1";#N/A,#N/A,FALSE,"Plan2"}</definedName>
    <definedName name="JOALDO" localSheetId="5">#REF!</definedName>
    <definedName name="JOALDO">#REF!</definedName>
    <definedName name="joao_cdi" localSheetId="5">#REF!</definedName>
    <definedName name="joao_cdi">#REF!</definedName>
    <definedName name="joao_hist" localSheetId="5">#REF!</definedName>
    <definedName name="joao_hist">#REF!</definedName>
    <definedName name="joao_uss" localSheetId="5">#REF!</definedName>
    <definedName name="joao_uss">#REF!</definedName>
    <definedName name="JREJRW" localSheetId="0" hidden="1">{#N/A,#N/A,FALSE,"Plan1";#N/A,#N/A,FALSE,"Plan2"}</definedName>
    <definedName name="JREJRW" localSheetId="6" hidden="1">{#N/A,#N/A,FALSE,"Plan1";#N/A,#N/A,FALSE,"Plan2"}</definedName>
    <definedName name="JREJRW" localSheetId="5">{#N/A,#N/A,FALSE,"Plan1";#N/A,#N/A,FALSE,"Plan2"}</definedName>
    <definedName name="JREJRW" localSheetId="4" hidden="1">{#N/A,#N/A,FALSE,"Plan1";#N/A,#N/A,FALSE,"Plan2"}</definedName>
    <definedName name="JREJRW">{#N/A,#N/A,FALSE,"Plan1";#N/A,#N/A,FALSE,"Plan2"}</definedName>
    <definedName name="JSADKAH" localSheetId="0" hidden="1">{"Econ Consolidado",#N/A,FALSE,"Econ Consol";"Fluxo de Caixa",#N/A,FALSE,"Fluxo Caixa";"Investimentos",#N/A,FALSE,"Investimentos"}</definedName>
    <definedName name="JSADKAH" localSheetId="6" hidden="1">{"Econ Consolidado",#N/A,FALSE,"Econ Consol";"Fluxo de Caixa",#N/A,FALSE,"Fluxo Caixa";"Investimentos",#N/A,FALSE,"Investimentos"}</definedName>
    <definedName name="JSADKAH" localSheetId="5">{"Econ Consolidado",#N/A,FALSE,"Econ Consol";"Fluxo de Caixa",#N/A,FALSE,"Fluxo Caixa";"Investimentos",#N/A,FALSE,"Investimentos"}</definedName>
    <definedName name="JSADKAH" localSheetId="4" hidden="1">{"Econ Consolidado",#N/A,FALSE,"Econ Consol";"Fluxo de Caixa",#N/A,FALSE,"Fluxo Caixa";"Investimentos",#N/A,FALSE,"Investimentos"}</definedName>
    <definedName name="JSADKAH">{"Econ Consolidado",#N/A,FALSE,"Econ Consol";"Fluxo de Caixa",#N/A,FALSE,"Fluxo Caixa";"Investimentos",#N/A,FALSE,"Investimentos"}</definedName>
    <definedName name="JSDAJRE" localSheetId="0" hidden="1">{#N/A,#N/A,FALSE,"Plan1";#N/A,#N/A,FALSE,"Plan2"}</definedName>
    <definedName name="JSDAJRE" localSheetId="6" hidden="1">{#N/A,#N/A,FALSE,"Plan1";#N/A,#N/A,FALSE,"Plan2"}</definedName>
    <definedName name="JSDAJRE" localSheetId="5">{#N/A,#N/A,FALSE,"Plan1";#N/A,#N/A,FALSE,"Plan2"}</definedName>
    <definedName name="JSDAJRE" localSheetId="4" hidden="1">{#N/A,#N/A,FALSE,"Plan1";#N/A,#N/A,FALSE,"Plan2"}</definedName>
    <definedName name="JSDAJRE">{#N/A,#N/A,FALSE,"Plan1";#N/A,#N/A,FALSE,"Plan2"}</definedName>
    <definedName name="jsdffs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 localSheetId="0" hidden="1">{#N/A,#N/A,FALSE,"Plan1";#N/A,#N/A,FALSE,"Plan2"}</definedName>
    <definedName name="jsdfjgx" localSheetId="6" hidden="1">{#N/A,#N/A,FALSE,"Plan1";#N/A,#N/A,FALSE,"Plan2"}</definedName>
    <definedName name="jsdfjgx" localSheetId="5">{#N/A,#N/A,FALSE,"Plan1";#N/A,#N/A,FALSE,"Plan2"}</definedName>
    <definedName name="jsdfjgx" localSheetId="4" hidden="1">{#N/A,#N/A,FALSE,"Plan1";#N/A,#N/A,FALSE,"Plan2"}</definedName>
    <definedName name="jsdfjgx">{#N/A,#N/A,FALSE,"Plan1";#N/A,#N/A,FALSE,"Plan2"}</definedName>
    <definedName name="jsdfkgnfr" localSheetId="0" hidden="1">#REF!</definedName>
    <definedName name="jsdfkgnfr" localSheetId="5">#REF!</definedName>
    <definedName name="jsdfkgnfr">#REF!</definedName>
    <definedName name="jsdfsdfd" localSheetId="0" hidden="1">{#N/A,#N/A,FALSE,"Plan1";#N/A,#N/A,FALSE,"Plan2"}</definedName>
    <definedName name="jsdfsdfd" localSheetId="6" hidden="1">{#N/A,#N/A,FALSE,"Plan1";#N/A,#N/A,FALSE,"Plan2"}</definedName>
    <definedName name="jsdfsdfd" localSheetId="5">{#N/A,#N/A,FALSE,"Plan1";#N/A,#N/A,FALSE,"Plan2"}</definedName>
    <definedName name="jsdfsdfd" localSheetId="4" hidden="1">{#N/A,#N/A,FALSE,"Plan1";#N/A,#N/A,FALSE,"Plan2"}</definedName>
    <definedName name="jsdfsdfd">{#N/A,#N/A,FALSE,"Plan1";#N/A,#N/A,FALSE,"Plan2"}</definedName>
    <definedName name="jsdljficd" localSheetId="0" hidden="1">{#N/A,#N/A,FALSE,"Plan1";#N/A,#N/A,FALSE,"Plan2"}</definedName>
    <definedName name="jsdljficd" localSheetId="6" hidden="1">{#N/A,#N/A,FALSE,"Plan1";#N/A,#N/A,FALSE,"Plan2"}</definedName>
    <definedName name="jsdljficd" localSheetId="5">{#N/A,#N/A,FALSE,"Plan1";#N/A,#N/A,FALSE,"Plan2"}</definedName>
    <definedName name="jsdljficd" localSheetId="4" hidden="1">{#N/A,#N/A,FALSE,"Plan1";#N/A,#N/A,FALSE,"Plan2"}</definedName>
    <definedName name="jsdljficd">{#N/A,#N/A,FALSE,"Plan1";#N/A,#N/A,FALSE,"Plan2"}</definedName>
    <definedName name="JSDTLFJDRG" localSheetId="0" hidden="1">{#N/A,#N/A,FALSE,"Plan1";#N/A,#N/A,FALSE,"Plan2"}</definedName>
    <definedName name="JSDTLFJDRG" localSheetId="6" hidden="1">{#N/A,#N/A,FALSE,"Plan1";#N/A,#N/A,FALSE,"Plan2"}</definedName>
    <definedName name="JSDTLFJDRG" localSheetId="5">{#N/A,#N/A,FALSE,"Plan1";#N/A,#N/A,FALSE,"Plan2"}</definedName>
    <definedName name="JSDTLFJDRG" localSheetId="4" hidden="1">{#N/A,#N/A,FALSE,"Plan1";#N/A,#N/A,FALSE,"Plan2"}</definedName>
    <definedName name="JSDTLFJDRG">{#N/A,#N/A,FALSE,"Plan1";#N/A,#N/A,FALSE,"Plan2"}</definedName>
    <definedName name="jsfjsjferwea" localSheetId="0" hidden="1">{#N/A,#N/A,FALSE,"Plan1";#N/A,#N/A,FALSE,"Plan2"}</definedName>
    <definedName name="jsfjsjferwea" localSheetId="6" hidden="1">{#N/A,#N/A,FALSE,"Plan1";#N/A,#N/A,FALSE,"Plan2"}</definedName>
    <definedName name="jsfjsjferwea" localSheetId="5">{#N/A,#N/A,FALSE,"Plan1";#N/A,#N/A,FALSE,"Plan2"}</definedName>
    <definedName name="jsfjsjferwea" localSheetId="4" hidden="1">{#N/A,#N/A,FALSE,"Plan1";#N/A,#N/A,FALSE,"Plan2"}</definedName>
    <definedName name="jsfjsjferwea">{#N/A,#N/A,FALSE,"Plan1";#N/A,#N/A,FALSE,"Plan2"}</definedName>
    <definedName name="jslrjer" localSheetId="0" hidden="1">{#N/A,#N/A,FALSE,"Plan1";#N/A,#N/A,FALSE,"Plan2"}</definedName>
    <definedName name="jslrjer" localSheetId="6" hidden="1">{#N/A,#N/A,FALSE,"Plan1";#N/A,#N/A,FALSE,"Plan2"}</definedName>
    <definedName name="jslrjer" localSheetId="5">{#N/A,#N/A,FALSE,"Plan1";#N/A,#N/A,FALSE,"Plan2"}</definedName>
    <definedName name="jslrjer" localSheetId="4" hidden="1">{#N/A,#N/A,FALSE,"Plan1";#N/A,#N/A,FALSE,"Plan2"}</definedName>
    <definedName name="jslrjer">{#N/A,#N/A,FALSE,"Plan1";#N/A,#N/A,FALSE,"Plan2"}</definedName>
    <definedName name="juklhkhdf" localSheetId="0" hidden="1">{#N/A,#N/A,FALSE,"Plan1";#N/A,#N/A,FALSE,"Plan2"}</definedName>
    <definedName name="juklhkhdf" localSheetId="6" hidden="1">{#N/A,#N/A,FALSE,"Plan1";#N/A,#N/A,FALSE,"Plan2"}</definedName>
    <definedName name="juklhkhdf" localSheetId="5">{#N/A,#N/A,FALSE,"Plan1";#N/A,#N/A,FALSE,"Plan2"}</definedName>
    <definedName name="juklhkhdf" localSheetId="4" hidden="1">{#N/A,#N/A,FALSE,"Plan1";#N/A,#N/A,FALSE,"Plan2"}</definedName>
    <definedName name="juklhkhdf">{#N/A,#N/A,FALSE,"Plan1";#N/A,#N/A,FALSE,"Plan2"}</definedName>
    <definedName name="jul17RJ" localSheetId="5">#REF!</definedName>
    <definedName name="jul17RJ">#REF!</definedName>
    <definedName name="JULHO" localSheetId="5">#REF!</definedName>
    <definedName name="JULHO">#REF!</definedName>
    <definedName name="JULHO2001" localSheetId="5">#REF!</definedName>
    <definedName name="JULHO2001">#REF!</definedName>
    <definedName name="JULHO99" localSheetId="0" hidden="1">{#N/A,#N/A,TRUE,"Quinzena 01 à 15-04-98 "}</definedName>
    <definedName name="JULHO99" localSheetId="6" hidden="1">{#N/A,#N/A,TRUE,"Quinzena 01 à 15-04-98 "}</definedName>
    <definedName name="JULHO99" localSheetId="5">{#N/A,#N/A,TRUE,"Quinzena 01 à 15-04-98 "}</definedName>
    <definedName name="JULHO99" localSheetId="4" hidden="1">{#N/A,#N/A,TRUE,"Quinzena 01 à 15-04-98 "}</definedName>
    <definedName name="JULHO99">{#N/A,#N/A,TRUE,"Quinzena 01 à 15-04-98 "}</definedName>
    <definedName name="jun17RJ" localSheetId="5">#REF!</definedName>
    <definedName name="jun17RJ">#REF!</definedName>
    <definedName name="JUNHO" localSheetId="5">#REF!</definedName>
    <definedName name="JUNHO">#REF!</definedName>
    <definedName name="JUNHO2001" localSheetId="5">#REF!</definedName>
    <definedName name="JUNHO2001">#REF!</definedName>
    <definedName name="JurosTpMes" localSheetId="5">#REF!</definedName>
    <definedName name="JurosTpMes">#REF!</definedName>
    <definedName name="jwekljd" localSheetId="0" hidden="1">{#N/A,#N/A,FALSE,"Plan1";#N/A,#N/A,FALSE,"Plan2"}</definedName>
    <definedName name="jwekljd" localSheetId="6" hidden="1">{#N/A,#N/A,FALSE,"Plan1";#N/A,#N/A,FALSE,"Plan2"}</definedName>
    <definedName name="jwekljd" localSheetId="5">{#N/A,#N/A,FALSE,"Plan1";#N/A,#N/A,FALSE,"Plan2"}</definedName>
    <definedName name="jwekljd" localSheetId="4" hidden="1">{#N/A,#N/A,FALSE,"Plan1";#N/A,#N/A,FALSE,"Plan2"}</definedName>
    <definedName name="jwekljd">{#N/A,#N/A,FALSE,"Plan1";#N/A,#N/A,FALSE,"Plan2"}</definedName>
    <definedName name="JWEOITORU5Y" localSheetId="0" hidden="1">{#N/A,#N/A,FALSE,"Plan1";#N/A,#N/A,FALSE,"Plan2"}</definedName>
    <definedName name="JWEOITORU5Y" localSheetId="6" hidden="1">{#N/A,#N/A,FALSE,"Plan1";#N/A,#N/A,FALSE,"Plan2"}</definedName>
    <definedName name="JWEOITORU5Y" localSheetId="5">{#N/A,#N/A,FALSE,"Plan1";#N/A,#N/A,FALSE,"Plan2"}</definedName>
    <definedName name="JWEOITORU5Y" localSheetId="4" hidden="1">{#N/A,#N/A,FALSE,"Plan1";#N/A,#N/A,FALSE,"Plan2"}</definedName>
    <definedName name="JWEOITORU5Y">{#N/A,#N/A,FALSE,"Plan1";#N/A,#N/A,FALSE,"Plan2"}</definedName>
    <definedName name="jxdfjsrf" localSheetId="0" hidden="1">{#N/A,#N/A,FALSE,"Plan1";#N/A,#N/A,FALSE,"Plan2"}</definedName>
    <definedName name="jxdfjsrf" localSheetId="6" hidden="1">{#N/A,#N/A,FALSE,"Plan1";#N/A,#N/A,FALSE,"Plan2"}</definedName>
    <definedName name="jxdfjsrf" localSheetId="5">{#N/A,#N/A,FALSE,"Plan1";#N/A,#N/A,FALSE,"Plan2"}</definedName>
    <definedName name="jxdfjsrf" localSheetId="4" hidden="1">{#N/A,#N/A,FALSE,"Plan1";#N/A,#N/A,FALSE,"Plan2"}</definedName>
    <definedName name="jxdfjsrf">{#N/A,#N/A,FALSE,"Plan1";#N/A,#N/A,FALSE,"Plan2"}</definedName>
    <definedName name="jxdklfjv"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 localSheetId="0" hidden="1">#REF!</definedName>
    <definedName name="JY" localSheetId="5">#REF!</definedName>
    <definedName name="JY">#REF!</definedName>
    <definedName name="jzsdjkszl" localSheetId="0" hidden="1">{#N/A,#N/A,FALSE,"Plan1";#N/A,#N/A,FALSE,"Plan2"}</definedName>
    <definedName name="jzsdjkszl" localSheetId="6" hidden="1">{#N/A,#N/A,FALSE,"Plan1";#N/A,#N/A,FALSE,"Plan2"}</definedName>
    <definedName name="jzsdjkszl" localSheetId="5">{#N/A,#N/A,FALSE,"Plan1";#N/A,#N/A,FALSE,"Plan2"}</definedName>
    <definedName name="jzsdjkszl" localSheetId="4" hidden="1">{#N/A,#N/A,FALSE,"Plan1";#N/A,#N/A,FALSE,"Plan2"}</definedName>
    <definedName name="jzsdjkszl">{#N/A,#N/A,FALSE,"Plan1";#N/A,#N/A,FALSE,"Plan2"}</definedName>
    <definedName name="JZXFKLJLDJF" localSheetId="0" hidden="1">{#N/A,#N/A,FALSE,"Plan1";#N/A,#N/A,FALSE,"Plan2"}</definedName>
    <definedName name="JZXFKLJLDJF" localSheetId="6" hidden="1">{#N/A,#N/A,FALSE,"Plan1";#N/A,#N/A,FALSE,"Plan2"}</definedName>
    <definedName name="JZXFKLJLDJF" localSheetId="5">{#N/A,#N/A,FALSE,"Plan1";#N/A,#N/A,FALSE,"Plan2"}</definedName>
    <definedName name="JZXFKLJLDJF" localSheetId="4" hidden="1">{#N/A,#N/A,FALSE,"Plan1";#N/A,#N/A,FALSE,"Plan2"}</definedName>
    <definedName name="JZXFKLJLDJF">{#N/A,#N/A,FALSE,"Plan1";#N/A,#N/A,FALSE,"Plan2"}</definedName>
    <definedName name="jzxklfdlvgfg" localSheetId="0" hidden="1">{#N/A,#N/A,FALSE,"Plan1";#N/A,#N/A,FALSE,"Plan2"}</definedName>
    <definedName name="jzxklfdlvgfg" localSheetId="6" hidden="1">{#N/A,#N/A,FALSE,"Plan1";#N/A,#N/A,FALSE,"Plan2"}</definedName>
    <definedName name="jzxklfdlvgfg" localSheetId="5">{#N/A,#N/A,FALSE,"Plan1";#N/A,#N/A,FALSE,"Plan2"}</definedName>
    <definedName name="jzxklfdlvgfg" localSheetId="4" hidden="1">{#N/A,#N/A,FALSE,"Plan1";#N/A,#N/A,FALSE,"Plan2"}</definedName>
    <definedName name="jzxklfdlvgfg">{#N/A,#N/A,FALSE,"Plan1";#N/A,#N/A,FALSE,"Plan2"}</definedName>
    <definedName name="k" localSheetId="0" hidden="1">{#N/A,#N/A,FALSE,"Plan1";#N/A,#N/A,FALSE,"Plan2"}</definedName>
    <definedName name="k" localSheetId="6">{#N/A,#N/A,FALSE,"Plan1";#N/A,#N/A,FALSE,"Plan2"}</definedName>
    <definedName name="k" localSheetId="5">{#N/A,#N/A,FALSE,"Plan1";#N/A,#N/A,FALSE,"Plan2"}</definedName>
    <definedName name="k" localSheetId="4" hidden="1">{#N/A,#N/A,FALSE,"Plan1";#N/A,#N/A,FALSE,"Plan2"}</definedName>
    <definedName name="k">{#N/A,#N/A,FALSE,"Plan1";#N/A,#N/A,FALSE,"Plan2"}</definedName>
    <definedName name="K_1" localSheetId="5">#REF!</definedName>
    <definedName name="K_1">#REF!</definedName>
    <definedName name="kaedkroswr" localSheetId="0" hidden="1">{"Econ Consolidado",#N/A,FALSE,"Econ Consol";"Fluxo de Caixa",#N/A,FALSE,"Fluxo Caixa";"Investimentos",#N/A,FALSE,"Investimentos"}</definedName>
    <definedName name="kaedkroswr" localSheetId="6" hidden="1">{"Econ Consolidado",#N/A,FALSE,"Econ Consol";"Fluxo de Caixa",#N/A,FALSE,"Fluxo Caixa";"Investimentos",#N/A,FALSE,"Investimentos"}</definedName>
    <definedName name="kaedkroswr" localSheetId="5">{"Econ Consolidado",#N/A,FALSE,"Econ Consol";"Fluxo de Caixa",#N/A,FALSE,"Fluxo Caixa";"Investimentos",#N/A,FALSE,"Investimentos"}</definedName>
    <definedName name="kaedkroswr" localSheetId="4" hidden="1">{"Econ Consolidado",#N/A,FALSE,"Econ Consol";"Fluxo de Caixa",#N/A,FALSE,"Fluxo Caixa";"Investimentos",#N/A,FALSE,"Investimentos"}</definedName>
    <definedName name="kaedkroswr">{"Econ Consolidado",#N/A,FALSE,"Econ Consol";"Fluxo de Caixa",#N/A,FALSE,"Fluxo Caixa";"Investimentos",#N/A,FALSE,"Investimentos"}</definedName>
    <definedName name="kapa" localSheetId="5">#REF!</definedName>
    <definedName name="kapa">#REF!</definedName>
    <definedName name="kç\lKçaksdçaqew" localSheetId="0" hidden="1">{#N/A,#N/A,FALSE,"Plan1";#N/A,#N/A,FALSE,"Plan2"}</definedName>
    <definedName name="kç\lKçaksdçaqew" localSheetId="6" hidden="1">{#N/A,#N/A,FALSE,"Plan1";#N/A,#N/A,FALSE,"Plan2"}</definedName>
    <definedName name="kç\lKçaksdçaqew" localSheetId="4" hidden="1">{#N/A,#N/A,FALSE,"Plan1";#N/A,#N/A,FALSE,"Plan2"}</definedName>
    <definedName name="kç\lKçaksdçaqew" hidden="1">{#N/A,#N/A,FALSE,"Plan1";#N/A,#N/A,FALSE,"Plan2"}</definedName>
    <definedName name="kçdasekr" localSheetId="0" hidden="1">{#N/A,#N/A,FALSE,"Plan1";#N/A,#N/A,FALSE,"Plan2"}</definedName>
    <definedName name="kçdasekr" localSheetId="6" hidden="1">{#N/A,#N/A,FALSE,"Plan1";#N/A,#N/A,FALSE,"Plan2"}</definedName>
    <definedName name="kçdasekr" localSheetId="5">{#N/A,#N/A,FALSE,"Plan1";#N/A,#N/A,FALSE,"Plan2"}</definedName>
    <definedName name="kçdasekr" localSheetId="4" hidden="1">{#N/A,#N/A,FALSE,"Plan1";#N/A,#N/A,FALSE,"Plan2"}</definedName>
    <definedName name="kçdasekr">{#N/A,#N/A,FALSE,"Plan1";#N/A,#N/A,FALSE,"Plan2"}</definedName>
    <definedName name="kçfdljtredr" localSheetId="0" hidden="1">{#N/A,#N/A,FALSE,"Plan1";#N/A,#N/A,FALSE,"Plan2"}</definedName>
    <definedName name="kçfdljtredr" localSheetId="6" hidden="1">{#N/A,#N/A,FALSE,"Plan1";#N/A,#N/A,FALSE,"Plan2"}</definedName>
    <definedName name="kçfdljtredr" localSheetId="5">{#N/A,#N/A,FALSE,"Plan1";#N/A,#N/A,FALSE,"Plan2"}</definedName>
    <definedName name="kçfdljtredr" localSheetId="4" hidden="1">{#N/A,#N/A,FALSE,"Plan1";#N/A,#N/A,FALSE,"Plan2"}</definedName>
    <definedName name="kçfdljtredr">{#N/A,#N/A,FALSE,"Plan1";#N/A,#N/A,FALSE,"Plan2"}</definedName>
    <definedName name="KCIVIL" localSheetId="5">#REF!</definedName>
    <definedName name="KCIVIL">#REF!</definedName>
    <definedName name="kclçkglf" localSheetId="0" hidden="1">{#N/A,#N/A,FALSE,"Plan1";#N/A,#N/A,FALSE,"Plan2"}</definedName>
    <definedName name="kclçkglf" localSheetId="6" hidden="1">{#N/A,#N/A,FALSE,"Plan1";#N/A,#N/A,FALSE,"Plan2"}</definedName>
    <definedName name="kclçkglf" localSheetId="5">{#N/A,#N/A,FALSE,"Plan1";#N/A,#N/A,FALSE,"Plan2"}</definedName>
    <definedName name="kclçkglf" localSheetId="4" hidden="1">{#N/A,#N/A,FALSE,"Plan1";#N/A,#N/A,FALSE,"Plan2"}</definedName>
    <definedName name="kclçkglf">{#N/A,#N/A,FALSE,"Plan1";#N/A,#N/A,FALSE,"Plan2"}</definedName>
    <definedName name="kçlkasçkere" localSheetId="0" hidden="1">{#N/A,#N/A,FALSE,"Plan1";#N/A,#N/A,FALSE,"Plan2"}</definedName>
    <definedName name="kçlkasçkere" localSheetId="6" hidden="1">{#N/A,#N/A,FALSE,"Plan1";#N/A,#N/A,FALSE,"Plan2"}</definedName>
    <definedName name="kçlkasçkere" localSheetId="5">{#N/A,#N/A,FALSE,"Plan1";#N/A,#N/A,FALSE,"Plan2"}</definedName>
    <definedName name="kçlkasçkere" localSheetId="4" hidden="1">{#N/A,#N/A,FALSE,"Plan1";#N/A,#N/A,FALSE,"Plan2"}</definedName>
    <definedName name="kçlkasçkere">{#N/A,#N/A,FALSE,"Plan1";#N/A,#N/A,FALSE,"Plan2"}</definedName>
    <definedName name="kdfbngtjkbf" localSheetId="0" hidden="1">{#N/A,#N/A,FALSE,"Plan1";#N/A,#N/A,FALSE,"Plan2"}</definedName>
    <definedName name="kdfbngtjkbf" localSheetId="6" hidden="1">{#N/A,#N/A,FALSE,"Plan1";#N/A,#N/A,FALSE,"Plan2"}</definedName>
    <definedName name="kdfbngtjkbf" localSheetId="5">{#N/A,#N/A,FALSE,"Plan1";#N/A,#N/A,FALSE,"Plan2"}</definedName>
    <definedName name="kdfbngtjkbf" localSheetId="4" hidden="1">{#N/A,#N/A,FALSE,"Plan1";#N/A,#N/A,FALSE,"Plan2"}</definedName>
    <definedName name="kdfbngtjkbf">{#N/A,#N/A,FALSE,"Plan1";#N/A,#N/A,FALSE,"Plan2"}</definedName>
    <definedName name="kdfhkghkrh" localSheetId="0" hidden="1">{#N/A,#N/A,FALSE,"Plan1";#N/A,#N/A,FALSE,"Plan2"}</definedName>
    <definedName name="kdfhkghkrh" localSheetId="6" hidden="1">{#N/A,#N/A,FALSE,"Plan1";#N/A,#N/A,FALSE,"Plan2"}</definedName>
    <definedName name="kdfhkghkrh" localSheetId="5">{#N/A,#N/A,FALSE,"Plan1";#N/A,#N/A,FALSE,"Plan2"}</definedName>
    <definedName name="kdfhkghkrh" localSheetId="4" hidden="1">{#N/A,#N/A,FALSE,"Plan1";#N/A,#N/A,FALSE,"Plan2"}</definedName>
    <definedName name="kdfhkghkrh">{#N/A,#N/A,FALSE,"Plan1";#N/A,#N/A,FALSE,"Plan2"}</definedName>
    <definedName name="kdfier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 localSheetId="0" hidden="1">{#N/A,#N/A,FALSE,"Plan1";#N/A,#N/A,FALSE,"Plan2"}</definedName>
    <definedName name="kdfkçrkf" localSheetId="6" hidden="1">{#N/A,#N/A,FALSE,"Plan1";#N/A,#N/A,FALSE,"Plan2"}</definedName>
    <definedName name="kdfkçrkf" localSheetId="5">{#N/A,#N/A,FALSE,"Plan1";#N/A,#N/A,FALSE,"Plan2"}</definedName>
    <definedName name="kdfkçrkf" localSheetId="4" hidden="1">{#N/A,#N/A,FALSE,"Plan1";#N/A,#N/A,FALSE,"Plan2"}</definedName>
    <definedName name="kdfkçrkf">{#N/A,#N/A,FALSE,"Plan1";#N/A,#N/A,FALSE,"Plan2"}</definedName>
    <definedName name="kdfljlfr" localSheetId="0" hidden="1">{#N/A,#N/A,FALSE,"Plan1";#N/A,#N/A,FALSE,"Plan2"}</definedName>
    <definedName name="kdfljlfr" localSheetId="6" hidden="1">{#N/A,#N/A,FALSE,"Plan1";#N/A,#N/A,FALSE,"Plan2"}</definedName>
    <definedName name="kdfljlfr" localSheetId="5">{#N/A,#N/A,FALSE,"Plan1";#N/A,#N/A,FALSE,"Plan2"}</definedName>
    <definedName name="kdfljlfr" localSheetId="4" hidden="1">{#N/A,#N/A,FALSE,"Plan1";#N/A,#N/A,FALSE,"Plan2"}</definedName>
    <definedName name="kdfljlfr">{#N/A,#N/A,FALSE,"Plan1";#N/A,#N/A,FALSE,"Plan2"}</definedName>
    <definedName name="kdhfgkdfhytgu" localSheetId="0" hidden="1">{#N/A,#N/A,FALSE,"Plan1";#N/A,#N/A,FALSE,"Plan2"}</definedName>
    <definedName name="kdhfgkdfhytgu" localSheetId="6" hidden="1">{#N/A,#N/A,FALSE,"Plan1";#N/A,#N/A,FALSE,"Plan2"}</definedName>
    <definedName name="kdhfgkdfhytgu" localSheetId="5">{#N/A,#N/A,FALSE,"Plan1";#N/A,#N/A,FALSE,"Plan2"}</definedName>
    <definedName name="kdhfgkdfhytgu" localSheetId="4" hidden="1">{#N/A,#N/A,FALSE,"Plan1";#N/A,#N/A,FALSE,"Plan2"}</definedName>
    <definedName name="kdhfgkdfhytgu">{#N/A,#N/A,FALSE,"Plan1";#N/A,#N/A,FALSE,"Plan2"}</definedName>
    <definedName name="kdhgftfg" localSheetId="0" hidden="1">{#N/A,#N/A,FALSE,"Plan1";#N/A,#N/A,FALSE,"Plan2"}</definedName>
    <definedName name="kdhgftfg" localSheetId="6" hidden="1">{#N/A,#N/A,FALSE,"Plan1";#N/A,#N/A,FALSE,"Plan2"}</definedName>
    <definedName name="kdhgftfg" localSheetId="5">{#N/A,#N/A,FALSE,"Plan1";#N/A,#N/A,FALSE,"Plan2"}</definedName>
    <definedName name="kdhgftfg" localSheetId="4" hidden="1">{#N/A,#N/A,FALSE,"Plan1";#N/A,#N/A,FALSE,"Plan2"}</definedName>
    <definedName name="kdhgftfg">{#N/A,#N/A,FALSE,"Plan1";#N/A,#N/A,FALSE,"Plan2"}</definedName>
    <definedName name="KDHKFGKKHGF" localSheetId="0" hidden="1">{#N/A,#N/A,FALSE,"Plan1";#N/A,#N/A,FALSE,"Plan2"}</definedName>
    <definedName name="KDHKFGKKHGF" localSheetId="6" hidden="1">{#N/A,#N/A,FALSE,"Plan1";#N/A,#N/A,FALSE,"Plan2"}</definedName>
    <definedName name="KDHKFGKKHGF" localSheetId="5">{#N/A,#N/A,FALSE,"Plan1";#N/A,#N/A,FALSE,"Plan2"}</definedName>
    <definedName name="KDHKFGKKHGF" localSheetId="4" hidden="1">{#N/A,#N/A,FALSE,"Plan1";#N/A,#N/A,FALSE,"Plan2"}</definedName>
    <definedName name="KDHKFGKKHGF">{#N/A,#N/A,FALSE,"Plan1";#N/A,#N/A,FALSE,"Plan2"}</definedName>
    <definedName name="kdjfdr" localSheetId="0" hidden="1">#REF!</definedName>
    <definedName name="kdjfdr" localSheetId="5">#REF!</definedName>
    <definedName name="kdjfdr">#REF!</definedName>
    <definedName name="kdjgkfjgd" localSheetId="0" hidden="1">{#N/A,#N/A,FALSE,"Plan1";#N/A,#N/A,FALSE,"Plan2"}</definedName>
    <definedName name="kdjgkfjgd" localSheetId="6" hidden="1">{#N/A,#N/A,FALSE,"Plan1";#N/A,#N/A,FALSE,"Plan2"}</definedName>
    <definedName name="kdjgkfjgd" localSheetId="5">{#N/A,#N/A,FALSE,"Plan1";#N/A,#N/A,FALSE,"Plan2"}</definedName>
    <definedName name="kdjgkfjgd" localSheetId="4" hidden="1">{#N/A,#N/A,FALSE,"Plan1";#N/A,#N/A,FALSE,"Plan2"}</definedName>
    <definedName name="kdjgkfjgd">{#N/A,#N/A,FALSE,"Plan1";#N/A,#N/A,FALSE,"Plan2"}</definedName>
    <definedName name="kdjglkdlgjd" localSheetId="0" hidden="1">{#N/A,#N/A,FALSE,"Plan1";#N/A,#N/A,FALSE,"Plan2"}</definedName>
    <definedName name="kdjglkdlgjd" localSheetId="6" hidden="1">{#N/A,#N/A,FALSE,"Plan1";#N/A,#N/A,FALSE,"Plan2"}</definedName>
    <definedName name="kdjglkdlgjd" localSheetId="5">{#N/A,#N/A,FALSE,"Plan1";#N/A,#N/A,FALSE,"Plan2"}</definedName>
    <definedName name="kdjglkdlgjd" localSheetId="4" hidden="1">{#N/A,#N/A,FALSE,"Plan1";#N/A,#N/A,FALSE,"Plan2"}</definedName>
    <definedName name="kdjglkdlgjd">{#N/A,#N/A,FALSE,"Plan1";#N/A,#N/A,FALSE,"Plan2"}</definedName>
    <definedName name="kdjsfkldjgkty" localSheetId="0" hidden="1">{#N/A,#N/A,FALSE,"Plan1";#N/A,#N/A,FALSE,"Plan2"}</definedName>
    <definedName name="kdjsfkldjgkty" localSheetId="6" hidden="1">{#N/A,#N/A,FALSE,"Plan1";#N/A,#N/A,FALSE,"Plan2"}</definedName>
    <definedName name="kdjsfkldjgkty" localSheetId="5">{#N/A,#N/A,FALSE,"Plan1";#N/A,#N/A,FALSE,"Plan2"}</definedName>
    <definedName name="kdjsfkldjgkty" localSheetId="4" hidden="1">{#N/A,#N/A,FALSE,"Plan1";#N/A,#N/A,FALSE,"Plan2"}</definedName>
    <definedName name="kdjsfkldjgkty">{#N/A,#N/A,FALSE,"Plan1";#N/A,#N/A,FALSE,"Plan2"}</definedName>
    <definedName name="KDJU" localSheetId="0" hidden="1">{"'장비'!$A$3:$M$12"}</definedName>
    <definedName name="KDJU" localSheetId="6" hidden="1">{"'장비'!$A$3:$M$12"}</definedName>
    <definedName name="KDJU" localSheetId="5">{"'장비'!$A$3:$M$12"}</definedName>
    <definedName name="KDJU" localSheetId="4" hidden="1">{"'장비'!$A$3:$M$12"}</definedName>
    <definedName name="KDJU">{"'장비'!$A$3:$M$12"}</definedName>
    <definedName name="kdkjhgdkfhjk" localSheetId="0" hidden="1">{#N/A,#N/A,FALSE,"Plan1";#N/A,#N/A,FALSE,"Plan2"}</definedName>
    <definedName name="kdkjhgdkfhjk" localSheetId="6" hidden="1">{#N/A,#N/A,FALSE,"Plan1";#N/A,#N/A,FALSE,"Plan2"}</definedName>
    <definedName name="kdkjhgdkfhjk" localSheetId="5">{#N/A,#N/A,FALSE,"Plan1";#N/A,#N/A,FALSE,"Plan2"}</definedName>
    <definedName name="kdkjhgdkfhjk" localSheetId="4" hidden="1">{#N/A,#N/A,FALSE,"Plan1";#N/A,#N/A,FALSE,"Plan2"}</definedName>
    <definedName name="kdkjhgdkfhjk">{#N/A,#N/A,FALSE,"Plan1";#N/A,#N/A,FALSE,"Plan2"}</definedName>
    <definedName name="kdsf" localSheetId="0" hidden="1">{#N/A,#N/A,FALSE,"Plan1";#N/A,#N/A,FALSE,"Plan2"}</definedName>
    <definedName name="kdsf" localSheetId="6" hidden="1">{#N/A,#N/A,FALSE,"Plan1";#N/A,#N/A,FALSE,"Plan2"}</definedName>
    <definedName name="kdsf" localSheetId="5">{#N/A,#N/A,FALSE,"Plan1";#N/A,#N/A,FALSE,"Plan2"}</definedName>
    <definedName name="kdsf" localSheetId="4" hidden="1">{#N/A,#N/A,FALSE,"Plan1";#N/A,#N/A,FALSE,"Plan2"}</definedName>
    <definedName name="kdsf">{#N/A,#N/A,FALSE,"Plan1";#N/A,#N/A,FALSE,"Plan2"}</definedName>
    <definedName name="kdsr" localSheetId="0" hidden="1">{#N/A,#N/A,FALSE,"Plan1";#N/A,#N/A,FALSE,"Plan2"}</definedName>
    <definedName name="kdsr" localSheetId="6" hidden="1">{#N/A,#N/A,FALSE,"Plan1";#N/A,#N/A,FALSE,"Plan2"}</definedName>
    <definedName name="kdsr" localSheetId="5">{#N/A,#N/A,FALSE,"Plan1";#N/A,#N/A,FALSE,"Plan2"}</definedName>
    <definedName name="kdsr" localSheetId="4" hidden="1">{#N/A,#N/A,FALSE,"Plan1";#N/A,#N/A,FALSE,"Plan2"}</definedName>
    <definedName name="kdsr">{#N/A,#N/A,FALSE,"Plan1";#N/A,#N/A,FALSE,"Plan2"}</definedName>
    <definedName name="kergtfdstr" localSheetId="0" hidden="1">{#N/A,#N/A,FALSE,"Plan1";#N/A,#N/A,FALSE,"Plan2"}</definedName>
    <definedName name="kergtfdstr" localSheetId="6" hidden="1">{#N/A,#N/A,FALSE,"Plan1";#N/A,#N/A,FALSE,"Plan2"}</definedName>
    <definedName name="kergtfdstr" localSheetId="5">{#N/A,#N/A,FALSE,"Plan1";#N/A,#N/A,FALSE,"Plan2"}</definedName>
    <definedName name="kergtfdstr" localSheetId="4" hidden="1">{#N/A,#N/A,FALSE,"Plan1";#N/A,#N/A,FALSE,"Plan2"}</definedName>
    <definedName name="kergtfdstr">{#N/A,#N/A,FALSE,"Plan1";#N/A,#N/A,FALSE,"Plan2"}</definedName>
    <definedName name="kesp" localSheetId="5">#REF!</definedName>
    <definedName name="kesp">#REF!</definedName>
    <definedName name="KFDKTHGT" localSheetId="0" hidden="1">{#N/A,#N/A,FALSE,"Plan1";#N/A,#N/A,FALSE,"Plan2"}</definedName>
    <definedName name="KFDKTHGT" localSheetId="6" hidden="1">{#N/A,#N/A,FALSE,"Plan1";#N/A,#N/A,FALSE,"Plan2"}</definedName>
    <definedName name="KFDKTHGT" localSheetId="5">{#N/A,#N/A,FALSE,"Plan1";#N/A,#N/A,FALSE,"Plan2"}</definedName>
    <definedName name="KFDKTHGT" localSheetId="4" hidden="1">{#N/A,#N/A,FALSE,"Plan1";#N/A,#N/A,FALSE,"Plan2"}</definedName>
    <definedName name="KFDKTHGT">{#N/A,#N/A,FALSE,"Plan1";#N/A,#N/A,FALSE,"Plan2"}</definedName>
    <definedName name="kfdxlfdzs" localSheetId="0" hidden="1">{"Econ Consolidado",#N/A,FALSE,"Econ Consol";"Fluxo de Caixa",#N/A,FALSE,"Fluxo Caixa";"Investimentos",#N/A,FALSE,"Investimentos"}</definedName>
    <definedName name="kfdxlfdzs" localSheetId="6" hidden="1">{"Econ Consolidado",#N/A,FALSE,"Econ Consol";"Fluxo de Caixa",#N/A,FALSE,"Fluxo Caixa";"Investimentos",#N/A,FALSE,"Investimentos"}</definedName>
    <definedName name="kfdxlfdzs" localSheetId="5">{"Econ Consolidado",#N/A,FALSE,"Econ Consol";"Fluxo de Caixa",#N/A,FALSE,"Fluxo Caixa";"Investimentos",#N/A,FALSE,"Investimentos"}</definedName>
    <definedName name="kfdxlfdzs" localSheetId="4" hidden="1">{"Econ Consolidado",#N/A,FALSE,"Econ Consol";"Fluxo de Caixa",#N/A,FALSE,"Fluxo Caixa";"Investimentos",#N/A,FALSE,"Investimentos"}</definedName>
    <definedName name="kfdxlfdzs">{"Econ Consolidado",#N/A,FALSE,"Econ Consol";"Fluxo de Caixa",#N/A,FALSE,"Fluxo Caixa";"Investimentos",#N/A,FALSE,"Investimentos"}</definedName>
    <definedName name="kfgkhjkjhy" localSheetId="0" hidden="1">{#N/A,#N/A,FALSE,"Plan1";#N/A,#N/A,FALSE,"Plan2"}</definedName>
    <definedName name="kfgkhjkjhy" localSheetId="6" hidden="1">{#N/A,#N/A,FALSE,"Plan1";#N/A,#N/A,FALSE,"Plan2"}</definedName>
    <definedName name="kfgkhjkjhy" localSheetId="5">{#N/A,#N/A,FALSE,"Plan1";#N/A,#N/A,FALSE,"Plan2"}</definedName>
    <definedName name="kfgkhjkjhy" localSheetId="4" hidden="1">{#N/A,#N/A,FALSE,"Plan1";#N/A,#N/A,FALSE,"Plan2"}</definedName>
    <definedName name="kfgkhjkjhy">{#N/A,#N/A,FALSE,"Plan1";#N/A,#N/A,FALSE,"Plan2"}</definedName>
    <definedName name="KFJFDSDF" localSheetId="0" hidden="1">{#N/A,#N/A,FALSE,"Plan1";#N/A,#N/A,FALSE,"Plan2"}</definedName>
    <definedName name="KFJFDSDF" localSheetId="6" hidden="1">{#N/A,#N/A,FALSE,"Plan1";#N/A,#N/A,FALSE,"Plan2"}</definedName>
    <definedName name="KFJFDSDF" localSheetId="5">{#N/A,#N/A,FALSE,"Plan1";#N/A,#N/A,FALSE,"Plan2"}</definedName>
    <definedName name="KFJFDSDF" localSheetId="4" hidden="1">{#N/A,#N/A,FALSE,"Plan1";#N/A,#N/A,FALSE,"Plan2"}</definedName>
    <definedName name="KFJFDSDF">{#N/A,#N/A,FALSE,"Plan1";#N/A,#N/A,FALSE,"Plan2"}</definedName>
    <definedName name="kfnkeasd" localSheetId="0" hidden="1">{#N/A,#N/A,FALSE,"Plan1";#N/A,#N/A,FALSE,"Plan2"}</definedName>
    <definedName name="kfnkeasd" localSheetId="6" hidden="1">{#N/A,#N/A,FALSE,"Plan1";#N/A,#N/A,FALSE,"Plan2"}</definedName>
    <definedName name="kfnkeasd" localSheetId="5">{#N/A,#N/A,FALSE,"Plan1";#N/A,#N/A,FALSE,"Plan2"}</definedName>
    <definedName name="kfnkeasd" localSheetId="4" hidden="1">{#N/A,#N/A,FALSE,"Plan1";#N/A,#N/A,FALSE,"Plan2"}</definedName>
    <definedName name="kfnkeasd">{#N/A,#N/A,FALSE,"Plan1";#N/A,#N/A,FALSE,"Plan2"}</definedName>
    <definedName name="khdjkfkjhtg" localSheetId="0" hidden="1">{#N/A,#N/A,FALSE,"Plan1";#N/A,#N/A,FALSE,"Plan2"}</definedName>
    <definedName name="khdjkfkjhtg" localSheetId="6" hidden="1">{#N/A,#N/A,FALSE,"Plan1";#N/A,#N/A,FALSE,"Plan2"}</definedName>
    <definedName name="khdjkfkjhtg" localSheetId="5">{#N/A,#N/A,FALSE,"Plan1";#N/A,#N/A,FALSE,"Plan2"}</definedName>
    <definedName name="khdjkfkjhtg" localSheetId="4" hidden="1">{#N/A,#N/A,FALSE,"Plan1";#N/A,#N/A,FALSE,"Plan2"}</definedName>
    <definedName name="khdjkfkjhtg">{#N/A,#N/A,FALSE,"Plan1";#N/A,#N/A,FALSE,"Plan2"}</definedName>
    <definedName name="khdkfjhhfsdg" localSheetId="0" hidden="1">{#N/A,#N/A,FALSE,"Plan1";#N/A,#N/A,FALSE,"Plan2"}</definedName>
    <definedName name="khdkfjhhfsdg" localSheetId="6" hidden="1">{#N/A,#N/A,FALSE,"Plan1";#N/A,#N/A,FALSE,"Plan2"}</definedName>
    <definedName name="khdkfjhhfsdg" localSheetId="5">{#N/A,#N/A,FALSE,"Plan1";#N/A,#N/A,FALSE,"Plan2"}</definedName>
    <definedName name="khdkfjhhfsdg" localSheetId="4" hidden="1">{#N/A,#N/A,FALSE,"Plan1";#N/A,#N/A,FALSE,"Plan2"}</definedName>
    <definedName name="khdkfjhhfsdg">{#N/A,#N/A,FALSE,"Plan1";#N/A,#N/A,FALSE,"Plan2"}</definedName>
    <definedName name="khdkjfhgudytu" localSheetId="0" hidden="1">{#N/A,#N/A,FALSE,"Plan1";#N/A,#N/A,FALSE,"Plan2"}</definedName>
    <definedName name="khdkjfhgudytu" localSheetId="6" hidden="1">{#N/A,#N/A,FALSE,"Plan1";#N/A,#N/A,FALSE,"Plan2"}</definedName>
    <definedName name="khdkjfhgudytu" localSheetId="5">{#N/A,#N/A,FALSE,"Plan1";#N/A,#N/A,FALSE,"Plan2"}</definedName>
    <definedName name="khdkjfhgudytu" localSheetId="4" hidden="1">{#N/A,#N/A,FALSE,"Plan1";#N/A,#N/A,FALSE,"Plan2"}</definedName>
    <definedName name="khdkjfhgudytu">{#N/A,#N/A,FALSE,"Plan1";#N/A,#N/A,FALSE,"Plan2"}</definedName>
    <definedName name="khfdghhhgd" localSheetId="0" hidden="1">{#N/A,#N/A,FALSE,"Plan1";#N/A,#N/A,FALSE,"Plan2"}</definedName>
    <definedName name="khfdghhhgd" localSheetId="6" hidden="1">{#N/A,#N/A,FALSE,"Plan1";#N/A,#N/A,FALSE,"Plan2"}</definedName>
    <definedName name="khfdghhhgd" localSheetId="5">{#N/A,#N/A,FALSE,"Plan1";#N/A,#N/A,FALSE,"Plan2"}</definedName>
    <definedName name="khfdghhhgd" localSheetId="4" hidden="1">{#N/A,#N/A,FALSE,"Plan1";#N/A,#N/A,FALSE,"Plan2"}</definedName>
    <definedName name="khfdghhhgd">{#N/A,#N/A,FALSE,"Plan1";#N/A,#N/A,FALSE,"Plan2"}</definedName>
    <definedName name="khfdkjhsdjf" localSheetId="0" hidden="1">{#N/A,#N/A,FALSE,"Plan1";#N/A,#N/A,FALSE,"Plan2"}</definedName>
    <definedName name="khfdkjhsdjf" localSheetId="6" hidden="1">{#N/A,#N/A,FALSE,"Plan1";#N/A,#N/A,FALSE,"Plan2"}</definedName>
    <definedName name="khfdkjhsdjf" localSheetId="5">{#N/A,#N/A,FALSE,"Plan1";#N/A,#N/A,FALSE,"Plan2"}</definedName>
    <definedName name="khfdkjhsdjf" localSheetId="4" hidden="1">{#N/A,#N/A,FALSE,"Plan1";#N/A,#N/A,FALSE,"Plan2"}</definedName>
    <definedName name="khfdkjhsdjf">{#N/A,#N/A,FALSE,"Plan1";#N/A,#N/A,FALSE,"Plan2"}</definedName>
    <definedName name="khgdkftfy" localSheetId="0" hidden="1">{#N/A,#N/A,FALSE,"Plan1";#N/A,#N/A,FALSE,"Plan2"}</definedName>
    <definedName name="khgdkftfy" localSheetId="6" hidden="1">{#N/A,#N/A,FALSE,"Plan1";#N/A,#N/A,FALSE,"Plan2"}</definedName>
    <definedName name="khgdkftfy" localSheetId="5">{#N/A,#N/A,FALSE,"Plan1";#N/A,#N/A,FALSE,"Plan2"}</definedName>
    <definedName name="khgdkftfy" localSheetId="4" hidden="1">{#N/A,#N/A,FALSE,"Plan1";#N/A,#N/A,FALSE,"Plan2"}</definedName>
    <definedName name="khgdkftfy">{#N/A,#N/A,FALSE,"Plan1";#N/A,#N/A,FALSE,"Plan2"}</definedName>
    <definedName name="khgfhhtuhf" localSheetId="0" hidden="1">{#N/A,#N/A,FALSE,"Plan1";#N/A,#N/A,FALSE,"Plan2"}</definedName>
    <definedName name="khgfhhtuhf" localSheetId="6" hidden="1">{#N/A,#N/A,FALSE,"Plan1";#N/A,#N/A,FALSE,"Plan2"}</definedName>
    <definedName name="khgfhhtuhf" localSheetId="5">{#N/A,#N/A,FALSE,"Plan1";#N/A,#N/A,FALSE,"Plan2"}</definedName>
    <definedName name="khgfhhtuhf" localSheetId="4" hidden="1">{#N/A,#N/A,FALSE,"Plan1";#N/A,#N/A,FALSE,"Plan2"}</definedName>
    <definedName name="khgfhhtuhf">{#N/A,#N/A,FALSE,"Plan1";#N/A,#N/A,FALSE,"Plan2"}</definedName>
    <definedName name="khjk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 localSheetId="0" hidden="1">{#N/A,#N/A,FALSE,"Plan1";#N/A,#N/A,FALSE,"Plan2"}</definedName>
    <definedName name="KHJKLSDF" localSheetId="6" hidden="1">{#N/A,#N/A,FALSE,"Plan1";#N/A,#N/A,FALSE,"Plan2"}</definedName>
    <definedName name="KHJKLSDF" localSheetId="5">{#N/A,#N/A,FALSE,"Plan1";#N/A,#N/A,FALSE,"Plan2"}</definedName>
    <definedName name="KHJKLSDF" localSheetId="4" hidden="1">{#N/A,#N/A,FALSE,"Plan1";#N/A,#N/A,FALSE,"Plan2"}</definedName>
    <definedName name="KHJKLSDF">{#N/A,#N/A,FALSE,"Plan1";#N/A,#N/A,FALSE,"Plan2"}</definedName>
    <definedName name="kieret" localSheetId="0" hidden="1">{#N/A,#N/A,FALSE,"Plan1";#N/A,#N/A,FALSE,"Plan2"}</definedName>
    <definedName name="kieret" localSheetId="6" hidden="1">{#N/A,#N/A,FALSE,"Plan1";#N/A,#N/A,FALSE,"Plan2"}</definedName>
    <definedName name="kieret" localSheetId="5">{#N/A,#N/A,FALSE,"Plan1";#N/A,#N/A,FALSE,"Plan2"}</definedName>
    <definedName name="kieret" localSheetId="4" hidden="1">{#N/A,#N/A,FALSE,"Plan1";#N/A,#N/A,FALSE,"Plan2"}</definedName>
    <definedName name="kieret">{#N/A,#N/A,FALSE,"Plan1";#N/A,#N/A,FALSE,"Plan2"}</definedName>
    <definedName name="kiweokwr" localSheetId="0" hidden="1">#REF!</definedName>
    <definedName name="kiweokwr" localSheetId="5">#REF!</definedName>
    <definedName name="kiweokwr">#REF!</definedName>
    <definedName name="kjchkfhsezk" localSheetId="0" hidden="1">{#N/A,#N/A,FALSE,"Plan1";#N/A,#N/A,FALSE,"Plan2"}</definedName>
    <definedName name="kjchkfhsezk" localSheetId="6" hidden="1">{#N/A,#N/A,FALSE,"Plan1";#N/A,#N/A,FALSE,"Plan2"}</definedName>
    <definedName name="kjchkfhsezk" localSheetId="5">{#N/A,#N/A,FALSE,"Plan1";#N/A,#N/A,FALSE,"Plan2"}</definedName>
    <definedName name="kjchkfhsezk" localSheetId="4" hidden="1">{#N/A,#N/A,FALSE,"Plan1";#N/A,#N/A,FALSE,"Plan2"}</definedName>
    <definedName name="kjchkfhsezk">{#N/A,#N/A,FALSE,"Plan1";#N/A,#N/A,FALSE,"Plan2"}</definedName>
    <definedName name="kjdghksef" localSheetId="0" hidden="1">{#N/A,#N/A,FALSE,"Plan1";#N/A,#N/A,FALSE,"Plan2"}</definedName>
    <definedName name="kjdghksef" localSheetId="6" hidden="1">{#N/A,#N/A,FALSE,"Plan1";#N/A,#N/A,FALSE,"Plan2"}</definedName>
    <definedName name="kjdghksef" localSheetId="5">{#N/A,#N/A,FALSE,"Plan1";#N/A,#N/A,FALSE,"Plan2"}</definedName>
    <definedName name="kjdghksef" localSheetId="4" hidden="1">{#N/A,#N/A,FALSE,"Plan1";#N/A,#N/A,FALSE,"Plan2"}</definedName>
    <definedName name="kjdghksef">{#N/A,#N/A,FALSE,"Plan1";#N/A,#N/A,FALSE,"Plan2"}</definedName>
    <definedName name="kjdkftyhtert" localSheetId="0" hidden="1">{#N/A,#N/A,FALSE,"Plan1";#N/A,#N/A,FALSE,"Plan2"}</definedName>
    <definedName name="kjdkftyhtert" localSheetId="6" hidden="1">{#N/A,#N/A,FALSE,"Plan1";#N/A,#N/A,FALSE,"Plan2"}</definedName>
    <definedName name="kjdkftyhtert" localSheetId="5">{#N/A,#N/A,FALSE,"Plan1";#N/A,#N/A,FALSE,"Plan2"}</definedName>
    <definedName name="kjdkftyhtert" localSheetId="4" hidden="1">{#N/A,#N/A,FALSE,"Plan1";#N/A,#N/A,FALSE,"Plan2"}</definedName>
    <definedName name="kjdkftyhtert">{#N/A,#N/A,FALSE,"Plan1";#N/A,#N/A,FALSE,"Plan2"}</definedName>
    <definedName name="kjdlfkjds" localSheetId="0" hidden="1">{#N/A,#N/A,FALSE,"Plan1";#N/A,#N/A,FALSE,"Plan2"}</definedName>
    <definedName name="kjdlfkjds" localSheetId="6" hidden="1">{#N/A,#N/A,FALSE,"Plan1";#N/A,#N/A,FALSE,"Plan2"}</definedName>
    <definedName name="kjdlfkjds" localSheetId="5">{#N/A,#N/A,FALSE,"Plan1";#N/A,#N/A,FALSE,"Plan2"}</definedName>
    <definedName name="kjdlfkjds" localSheetId="4" hidden="1">{#N/A,#N/A,FALSE,"Plan1";#N/A,#N/A,FALSE,"Plan2"}</definedName>
    <definedName name="kjdlfkjds">{#N/A,#N/A,FALSE,"Plan1";#N/A,#N/A,FALSE,"Plan2"}</definedName>
    <definedName name="kjdzhfytrfy" localSheetId="0" hidden="1">{#N/A,#N/A,FALSE,"Plan1";#N/A,#N/A,FALSE,"Plan2"}</definedName>
    <definedName name="kjdzhfytrfy" localSheetId="6" hidden="1">{#N/A,#N/A,FALSE,"Plan1";#N/A,#N/A,FALSE,"Plan2"}</definedName>
    <definedName name="kjdzhfytrfy" localSheetId="5">{#N/A,#N/A,FALSE,"Plan1";#N/A,#N/A,FALSE,"Plan2"}</definedName>
    <definedName name="kjdzhfytrfy" localSheetId="4" hidden="1">{#N/A,#N/A,FALSE,"Plan1";#N/A,#N/A,FALSE,"Plan2"}</definedName>
    <definedName name="kjdzhfytrfy">{#N/A,#N/A,FALSE,"Plan1";#N/A,#N/A,FALSE,"Plan2"}</definedName>
    <definedName name="kjhdfgjthdft" localSheetId="0" hidden="1">{#N/A,#N/A,FALSE,"Plan1";#N/A,#N/A,FALSE,"Plan2"}</definedName>
    <definedName name="kjhdfgjthdft" localSheetId="6" hidden="1">{#N/A,#N/A,FALSE,"Plan1";#N/A,#N/A,FALSE,"Plan2"}</definedName>
    <definedName name="kjhdfgjthdft" localSheetId="5">{#N/A,#N/A,FALSE,"Plan1";#N/A,#N/A,FALSE,"Plan2"}</definedName>
    <definedName name="kjhdfgjthdft" localSheetId="4" hidden="1">{#N/A,#N/A,FALSE,"Plan1";#N/A,#N/A,FALSE,"Plan2"}</definedName>
    <definedName name="kjhdfgjthdft">{#N/A,#N/A,FALSE,"Plan1";#N/A,#N/A,FALSE,"Plan2"}</definedName>
    <definedName name="kjhsdf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 localSheetId="0" hidden="1">{#N/A,#N/A,FALSE,"Plan1";#N/A,#N/A,FALSE,"Plan2"}</definedName>
    <definedName name="kjhsiorf" localSheetId="6" hidden="1">{#N/A,#N/A,FALSE,"Plan1";#N/A,#N/A,FALSE,"Plan2"}</definedName>
    <definedName name="kjhsiorf" localSheetId="5">{#N/A,#N/A,FALSE,"Plan1";#N/A,#N/A,FALSE,"Plan2"}</definedName>
    <definedName name="kjhsiorf" localSheetId="4" hidden="1">{#N/A,#N/A,FALSE,"Plan1";#N/A,#N/A,FALSE,"Plan2"}</definedName>
    <definedName name="kjhsiorf">{#N/A,#N/A,FALSE,"Plan1";#N/A,#N/A,FALSE,"Plan2"}</definedName>
    <definedName name="KJ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 localSheetId="0" hidden="1">{#N/A,#N/A,FALSE,"Plan1";#N/A,#N/A,FALSE,"Plan2"}</definedName>
    <definedName name="kjjwww" localSheetId="6" hidden="1">{#N/A,#N/A,FALSE,"Plan1";#N/A,#N/A,FALSE,"Plan2"}</definedName>
    <definedName name="kjjwww" localSheetId="5">{#N/A,#N/A,FALSE,"Plan1";#N/A,#N/A,FALSE,"Plan2"}</definedName>
    <definedName name="kjjwww" localSheetId="4" hidden="1">{#N/A,#N/A,FALSE,"Plan1";#N/A,#N/A,FALSE,"Plan2"}</definedName>
    <definedName name="kjjwww">{#N/A,#N/A,FALSE,"Plan1";#N/A,#N/A,FALSE,"Plan2"}</definedName>
    <definedName name="kjl" localSheetId="0" hidden="1">{#N/A,#N/A,FALSE,"ENG'G(보호계전기)"}</definedName>
    <definedName name="kjl" localSheetId="6" hidden="1">{#N/A,#N/A,FALSE,"ENG'G(보호계전기)"}</definedName>
    <definedName name="kjl" localSheetId="5">{#N/A,#N/A,FALSE,"ENG'G(보호계전기)"}</definedName>
    <definedName name="kjl" localSheetId="4" hidden="1">{#N/A,#N/A,FALSE,"ENG'G(보호계전기)"}</definedName>
    <definedName name="kjl">{#N/A,#N/A,FALSE,"ENG'G(보호계전기)"}</definedName>
    <definedName name="KJOI" localSheetId="0" hidden="1">{#N/A,#N/A,FALSE,"Plan1";#N/A,#N/A,FALSE,"Plan2"}</definedName>
    <definedName name="KJOI" localSheetId="6" hidden="1">{#N/A,#N/A,FALSE,"Plan1";#N/A,#N/A,FALSE,"Plan2"}</definedName>
    <definedName name="KJOI" localSheetId="5">{#N/A,#N/A,FALSE,"Plan1";#N/A,#N/A,FALSE,"Plan2"}</definedName>
    <definedName name="KJOI" localSheetId="4" hidden="1">{#N/A,#N/A,FALSE,"Plan1";#N/A,#N/A,FALSE,"Plan2"}</definedName>
    <definedName name="KJOI">{#N/A,#N/A,FALSE,"Plan1";#N/A,#N/A,FALSE,"Plan2"}</definedName>
    <definedName name="kjqwerw" localSheetId="0" hidden="1">{#N/A,#N/A,FALSE,"Plan1";#N/A,#N/A,FALSE,"Plan2"}</definedName>
    <definedName name="kjqwerw" localSheetId="6" hidden="1">{#N/A,#N/A,FALSE,"Plan1";#N/A,#N/A,FALSE,"Plan2"}</definedName>
    <definedName name="kjqwerw" localSheetId="5">{#N/A,#N/A,FALSE,"Plan1";#N/A,#N/A,FALSE,"Plan2"}</definedName>
    <definedName name="kjqwerw" localSheetId="4" hidden="1">{#N/A,#N/A,FALSE,"Plan1";#N/A,#N/A,FALSE,"Plan2"}</definedName>
    <definedName name="kjqwerw">{#N/A,#N/A,FALSE,"Plan1";#N/A,#N/A,FALSE,"Plan2"}</definedName>
    <definedName name="kjsfert" localSheetId="0" hidden="1">{#N/A,#N/A,FALSE,"Plan1";#N/A,#N/A,FALSE,"Plan2"}</definedName>
    <definedName name="kjsfert" localSheetId="6" hidden="1">{#N/A,#N/A,FALSE,"Plan1";#N/A,#N/A,FALSE,"Plan2"}</definedName>
    <definedName name="kjsfert" localSheetId="5">{#N/A,#N/A,FALSE,"Plan1";#N/A,#N/A,FALSE,"Plan2"}</definedName>
    <definedName name="kjsfert" localSheetId="4" hidden="1">{#N/A,#N/A,FALSE,"Plan1";#N/A,#N/A,FALSE,"Plan2"}</definedName>
    <definedName name="kjsfert">{#N/A,#N/A,FALSE,"Plan1";#N/A,#N/A,FALSE,"Plan2"}</definedName>
    <definedName name="KJXCFKR" localSheetId="0" hidden="1">{#N/A,#N/A,FALSE,"Plan1";#N/A,#N/A,FALSE,"Plan2"}</definedName>
    <definedName name="KJXCFKR" localSheetId="6" hidden="1">{#N/A,#N/A,FALSE,"Plan1";#N/A,#N/A,FALSE,"Plan2"}</definedName>
    <definedName name="KJXCFKR" localSheetId="5">{#N/A,#N/A,FALSE,"Plan1";#N/A,#N/A,FALSE,"Plan2"}</definedName>
    <definedName name="KJXCFKR" localSheetId="4" hidden="1">{#N/A,#N/A,FALSE,"Plan1";#N/A,#N/A,FALSE,"Plan2"}</definedName>
    <definedName name="KJXCFKR">{#N/A,#N/A,FALSE,"Plan1";#N/A,#N/A,FALSE,"Plan2"}</definedName>
    <definedName name="KJXDFD" localSheetId="0" hidden="1">{#N/A,#N/A,FALSE,"Plan1";#N/A,#N/A,FALSE,"Plan2"}</definedName>
    <definedName name="KJXDFD" localSheetId="6" hidden="1">{#N/A,#N/A,FALSE,"Plan1";#N/A,#N/A,FALSE,"Plan2"}</definedName>
    <definedName name="KJXDFD" localSheetId="5">{#N/A,#N/A,FALSE,"Plan1";#N/A,#N/A,FALSE,"Plan2"}</definedName>
    <definedName name="KJXDFD" localSheetId="4" hidden="1">{#N/A,#N/A,FALSE,"Plan1";#N/A,#N/A,FALSE,"Plan2"}</definedName>
    <definedName name="KJXDFD">{#N/A,#N/A,FALSE,"Plan1";#N/A,#N/A,FALSE,"Plan2"}</definedName>
    <definedName name="kjydhfkjghkjfh" localSheetId="0" hidden="1">#REF!</definedName>
    <definedName name="kjydhfkjghkjfh" localSheetId="5">#REF!</definedName>
    <definedName name="kjydhfkjghkjfh">#REF!</definedName>
    <definedName name="kk" localSheetId="5">#REF!</definedName>
    <definedName name="kk">#REF!</definedName>
    <definedName name="kk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 localSheetId="0" hidden="1">{#N/A,#N/A,FALSE,"Plan1";#N/A,#N/A,FALSE,"Plan2"}</definedName>
    <definedName name="kkk" localSheetId="6" hidden="1">{#N/A,#N/A,FALSE,"Plan1";#N/A,#N/A,FALSE,"Plan2"}</definedName>
    <definedName name="kkk" localSheetId="5">{#N/A,#N/A,FALSE,"Plan1";#N/A,#N/A,FALSE,"Plan2"}</definedName>
    <definedName name="kkk" localSheetId="4" hidden="1">{#N/A,#N/A,FALSE,"Plan1";#N/A,#N/A,FALSE,"Plan2"}</definedName>
    <definedName name="kkk">{#N/A,#N/A,FALSE,"Plan1";#N/A,#N/A,FALSE,"Plan2"}</definedName>
    <definedName name="kkkkk" localSheetId="0" hidden="1">{#N/A,#N/A,FALSE,"Plan1";#N/A,#N/A,FALSE,"Plan2"}</definedName>
    <definedName name="kkkkk" localSheetId="6" hidden="1">{#N/A,#N/A,FALSE,"Plan1";#N/A,#N/A,FALSE,"Plan2"}</definedName>
    <definedName name="kkkkk" localSheetId="5">{#N/A,#N/A,FALSE,"Plan1";#N/A,#N/A,FALSE,"Plan2"}</definedName>
    <definedName name="kkkkk" localSheetId="4" hidden="1">{#N/A,#N/A,FALSE,"Plan1";#N/A,#N/A,FALSE,"Plan2"}</definedName>
    <definedName name="kkkkk">{#N/A,#N/A,FALSE,"Plan1";#N/A,#N/A,FALSE,"Plan2"}</definedName>
    <definedName name="kkkkkk" localSheetId="0" hidden="1">{#N/A,#N/A,FALSE,"Plan1";#N/A,#N/A,FALSE,"Plan2"}</definedName>
    <definedName name="kkkkkk" localSheetId="6" hidden="1">{#N/A,#N/A,FALSE,"Plan1";#N/A,#N/A,FALSE,"Plan2"}</definedName>
    <definedName name="kkkkkk" localSheetId="5">{#N/A,#N/A,FALSE,"Plan1";#N/A,#N/A,FALSE,"Plan2"}</definedName>
    <definedName name="kkkkkk" localSheetId="4" hidden="1">{#N/A,#N/A,FALSE,"Plan1";#N/A,#N/A,FALSE,"Plan2"}</definedName>
    <definedName name="kkkkkk">{#N/A,#N/A,FALSE,"Plan1";#N/A,#N/A,FALSE,"Plan2"}</definedName>
    <definedName name="kk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 localSheetId="0" hidden="1">{#N/A,#N/A,FALSE,"Plan1";#N/A,#N/A,FALSE,"Plan2"}</definedName>
    <definedName name="kksaklçer" localSheetId="6" hidden="1">{#N/A,#N/A,FALSE,"Plan1";#N/A,#N/A,FALSE,"Plan2"}</definedName>
    <definedName name="kksaklçer" localSheetId="5">{#N/A,#N/A,FALSE,"Plan1";#N/A,#N/A,FALSE,"Plan2"}</definedName>
    <definedName name="kksaklçer" localSheetId="4" hidden="1">{#N/A,#N/A,FALSE,"Plan1";#N/A,#N/A,FALSE,"Plan2"}</definedName>
    <definedName name="kksaklçer">{#N/A,#N/A,FALSE,"Plan1";#N/A,#N/A,FALSE,"Plan2"}</definedName>
    <definedName name="kksarde" localSheetId="0" hidden="1">{#N/A,#N/A,FALSE,"Plan1";#N/A,#N/A,FALSE,"Plan2"}</definedName>
    <definedName name="kksarde" localSheetId="6" hidden="1">{#N/A,#N/A,FALSE,"Plan1";#N/A,#N/A,FALSE,"Plan2"}</definedName>
    <definedName name="kksarde" localSheetId="5">{#N/A,#N/A,FALSE,"Plan1";#N/A,#N/A,FALSE,"Plan2"}</definedName>
    <definedName name="kksarde" localSheetId="4" hidden="1">{#N/A,#N/A,FALSE,"Plan1";#N/A,#N/A,FALSE,"Plan2"}</definedName>
    <definedName name="kksarde">{#N/A,#N/A,FALSE,"Plan1";#N/A,#N/A,FALSE,"Plan2"}</definedName>
    <definedName name="klaskldjsw" localSheetId="0" hidden="1">{#N/A,#N/A,FALSE,"Plan1";#N/A,#N/A,FALSE,"Plan2"}</definedName>
    <definedName name="klaskldjsw" localSheetId="6" hidden="1">{#N/A,#N/A,FALSE,"Plan1";#N/A,#N/A,FALSE,"Plan2"}</definedName>
    <definedName name="klaskldjsw" localSheetId="5">{#N/A,#N/A,FALSE,"Plan1";#N/A,#N/A,FALSE,"Plan2"}</definedName>
    <definedName name="klaskldjsw" localSheetId="4" hidden="1">{#N/A,#N/A,FALSE,"Plan1";#N/A,#N/A,FALSE,"Plan2"}</definedName>
    <definedName name="klaskldjsw">{#N/A,#N/A,FALSE,"Plan1";#N/A,#N/A,FALSE,"Plan2"}</definedName>
    <definedName name="klçkop" localSheetId="0" hidden="1">{#N/A,#N/A,FALSE,"Plan1";#N/A,#N/A,FALSE,"Plan2"}</definedName>
    <definedName name="klçkop" localSheetId="6" hidden="1">{#N/A,#N/A,FALSE,"Plan1";#N/A,#N/A,FALSE,"Plan2"}</definedName>
    <definedName name="klçkop" localSheetId="5">{#N/A,#N/A,FALSE,"Plan1";#N/A,#N/A,FALSE,"Plan2"}</definedName>
    <definedName name="klçkop" localSheetId="4" hidden="1">{#N/A,#N/A,FALSE,"Plan1";#N/A,#N/A,FALSE,"Plan2"}</definedName>
    <definedName name="klçkop">{#N/A,#N/A,FALSE,"Plan1";#N/A,#N/A,FALSE,"Plan2"}</definedName>
    <definedName name="KLDFNTRDT" localSheetId="0" hidden="1">{#N/A,#N/A,FALSE,"Plan1";#N/A,#N/A,FALSE,"Plan2"}</definedName>
    <definedName name="KLDFNTRDT" localSheetId="6" hidden="1">{#N/A,#N/A,FALSE,"Plan1";#N/A,#N/A,FALSE,"Plan2"}</definedName>
    <definedName name="KLDFNTRDT" localSheetId="5">{#N/A,#N/A,FALSE,"Plan1";#N/A,#N/A,FALSE,"Plan2"}</definedName>
    <definedName name="KLDFNTRDT" localSheetId="4" hidden="1">{#N/A,#N/A,FALSE,"Plan1";#N/A,#N/A,FALSE,"Plan2"}</definedName>
    <definedName name="KLDFNTRDT">{#N/A,#N/A,FALSE,"Plan1";#N/A,#N/A,FALSE,"Plan2"}</definedName>
    <definedName name="klhjsdklhdf" localSheetId="0" hidden="1">{#N/A,#N/A,FALSE,"Plan1";#N/A,#N/A,FALSE,"Plan2"}</definedName>
    <definedName name="klhjsdklhdf" localSheetId="6" hidden="1">{#N/A,#N/A,FALSE,"Plan1";#N/A,#N/A,FALSE,"Plan2"}</definedName>
    <definedName name="klhjsdklhdf" localSheetId="5">{#N/A,#N/A,FALSE,"Plan1";#N/A,#N/A,FALSE,"Plan2"}</definedName>
    <definedName name="klhjsdklhdf" localSheetId="4" hidden="1">{#N/A,#N/A,FALSE,"Plan1";#N/A,#N/A,FALSE,"Plan2"}</definedName>
    <definedName name="klhjsdklhdf">{#N/A,#N/A,FALSE,"Plan1";#N/A,#N/A,FALSE,"Plan2"}</definedName>
    <definedName name="KLHSKLRHWE" localSheetId="0" hidden="1">{#N/A,#N/A,FALSE,"Plan1";#N/A,#N/A,FALSE,"Plan2"}</definedName>
    <definedName name="KLHSKLRHWE" localSheetId="6" hidden="1">{#N/A,#N/A,FALSE,"Plan1";#N/A,#N/A,FALSE,"Plan2"}</definedName>
    <definedName name="KLHSKLRHWE" localSheetId="5">{#N/A,#N/A,FALSE,"Plan1";#N/A,#N/A,FALSE,"Plan2"}</definedName>
    <definedName name="KLHSKLRHWE" localSheetId="4" hidden="1">{#N/A,#N/A,FALSE,"Plan1";#N/A,#N/A,FALSE,"Plan2"}</definedName>
    <definedName name="KLHSKLRHWE">{#N/A,#N/A,FALSE,"Plan1";#N/A,#N/A,FALSE,"Plan2"}</definedName>
    <definedName name="KLJASKJD" localSheetId="0" hidden="1">{#N/A,#N/A,FALSE,"Plan1";#N/A,#N/A,FALSE,"Plan2"}</definedName>
    <definedName name="KLJASKJD" localSheetId="6" hidden="1">{#N/A,#N/A,FALSE,"Plan1";#N/A,#N/A,FALSE,"Plan2"}</definedName>
    <definedName name="KLJASKJD" localSheetId="5">{#N/A,#N/A,FALSE,"Plan1";#N/A,#N/A,FALSE,"Plan2"}</definedName>
    <definedName name="KLJASKJD" localSheetId="4" hidden="1">{#N/A,#N/A,FALSE,"Plan1";#N/A,#N/A,FALSE,"Plan2"}</definedName>
    <definedName name="KLJASKJD">{#N/A,#N/A,FALSE,"Plan1";#N/A,#N/A,FALSE,"Plan2"}</definedName>
    <definedName name="KLJDXL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 localSheetId="0" hidden="1">{#N/A,#N/A,FALSE,"Plan1";#N/A,#N/A,FALSE,"Plan2"}</definedName>
    <definedName name="kljeflwr" localSheetId="6" hidden="1">{#N/A,#N/A,FALSE,"Plan1";#N/A,#N/A,FALSE,"Plan2"}</definedName>
    <definedName name="kljeflwr" localSheetId="5">{#N/A,#N/A,FALSE,"Plan1";#N/A,#N/A,FALSE,"Plan2"}</definedName>
    <definedName name="kljeflwr" localSheetId="4" hidden="1">{#N/A,#N/A,FALSE,"Plan1";#N/A,#N/A,FALSE,"Plan2"}</definedName>
    <definedName name="kljeflwr">{#N/A,#N/A,FALSE,"Plan1";#N/A,#N/A,FALSE,"Plan2"}</definedName>
    <definedName name="kljflgjrf" localSheetId="0" hidden="1">{#N/A,#N/A,FALSE,"Plan1";#N/A,#N/A,FALSE,"Plan2"}</definedName>
    <definedName name="kljflgjrf" localSheetId="6" hidden="1">{#N/A,#N/A,FALSE,"Plan1";#N/A,#N/A,FALSE,"Plan2"}</definedName>
    <definedName name="kljflgjrf" localSheetId="5">{#N/A,#N/A,FALSE,"Plan1";#N/A,#N/A,FALSE,"Plan2"}</definedName>
    <definedName name="kljflgjrf" localSheetId="4" hidden="1">{#N/A,#N/A,FALSE,"Plan1";#N/A,#N/A,FALSE,"Plan2"}</definedName>
    <definedName name="kljflgjrf">{#N/A,#N/A,FALSE,"Plan1";#N/A,#N/A,FALSE,"Plan2"}</definedName>
    <definedName name="kljgfdfr" localSheetId="0" hidden="1">{#N/A,#N/A,FALSE,"Plan1";#N/A,#N/A,FALSE,"Plan2"}</definedName>
    <definedName name="kljgfdfr" localSheetId="6" hidden="1">{#N/A,#N/A,FALSE,"Plan1";#N/A,#N/A,FALSE,"Plan2"}</definedName>
    <definedName name="kljgfdfr" localSheetId="5">{#N/A,#N/A,FALSE,"Plan1";#N/A,#N/A,FALSE,"Plan2"}</definedName>
    <definedName name="kljgfdfr" localSheetId="4" hidden="1">{#N/A,#N/A,FALSE,"Plan1";#N/A,#N/A,FALSE,"Plan2"}</definedName>
    <definedName name="kljgfdfr">{#N/A,#N/A,FALSE,"Plan1";#N/A,#N/A,FALSE,"Plan2"}</definedName>
    <definedName name="kljgfjrt" localSheetId="0" hidden="1">{#N/A,#N/A,FALSE,"Plan1";#N/A,#N/A,FALSE,"Plan2"}</definedName>
    <definedName name="kljgfjrt" localSheetId="6" hidden="1">{#N/A,#N/A,FALSE,"Plan1";#N/A,#N/A,FALSE,"Plan2"}</definedName>
    <definedName name="kljgfjrt" localSheetId="5">{#N/A,#N/A,FALSE,"Plan1";#N/A,#N/A,FALSE,"Plan2"}</definedName>
    <definedName name="kljgfjrt" localSheetId="4" hidden="1">{#N/A,#N/A,FALSE,"Plan1";#N/A,#N/A,FALSE,"Plan2"}</definedName>
    <definedName name="kljgfjrt">{#N/A,#N/A,FALSE,"Plan1";#N/A,#N/A,FALSE,"Plan2"}</definedName>
    <definedName name="kljlkdfj" localSheetId="0" hidden="1">{#N/A,#N/A,FALSE,"Plan1";#N/A,#N/A,FALSE,"Plan2"}</definedName>
    <definedName name="kljlkdfj" localSheetId="6" hidden="1">{#N/A,#N/A,FALSE,"Plan1";#N/A,#N/A,FALSE,"Plan2"}</definedName>
    <definedName name="kljlkdfj" localSheetId="5">{#N/A,#N/A,FALSE,"Plan1";#N/A,#N/A,FALSE,"Plan2"}</definedName>
    <definedName name="kljlkdfj" localSheetId="4" hidden="1">{#N/A,#N/A,FALSE,"Plan1";#N/A,#N/A,FALSE,"Plan2"}</definedName>
    <definedName name="kljlkdfj">{#N/A,#N/A,FALSE,"Plan1";#N/A,#N/A,FALSE,"Plan2"}</definedName>
    <definedName name="kljsakjfr" localSheetId="0" hidden="1">{#N/A,#N/A,FALSE,"Plan1";#N/A,#N/A,FALSE,"Plan2"}</definedName>
    <definedName name="kljsakjfr" localSheetId="6" hidden="1">{#N/A,#N/A,FALSE,"Plan1";#N/A,#N/A,FALSE,"Plan2"}</definedName>
    <definedName name="kljsakjfr" localSheetId="5">{#N/A,#N/A,FALSE,"Plan1";#N/A,#N/A,FALSE,"Plan2"}</definedName>
    <definedName name="kljsakjfr" localSheetId="4" hidden="1">{#N/A,#N/A,FALSE,"Plan1";#N/A,#N/A,FALSE,"Plan2"}</definedName>
    <definedName name="kljsakjfr">{#N/A,#N/A,FALSE,"Plan1";#N/A,#N/A,FALSE,"Plan2"}</definedName>
    <definedName name="kljsdje" localSheetId="0" hidden="1">{#N/A,#N/A,FALSE,"Plan1";#N/A,#N/A,FALSE,"Plan2"}</definedName>
    <definedName name="kljsdje" localSheetId="6" hidden="1">{#N/A,#N/A,FALSE,"Plan1";#N/A,#N/A,FALSE,"Plan2"}</definedName>
    <definedName name="kljsdje" localSheetId="5">{#N/A,#N/A,FALSE,"Plan1";#N/A,#N/A,FALSE,"Plan2"}</definedName>
    <definedName name="kljsdje" localSheetId="4" hidden="1">{#N/A,#N/A,FALSE,"Plan1";#N/A,#N/A,FALSE,"Plan2"}</definedName>
    <definedName name="kljsdje">{#N/A,#N/A,FALSE,"Plan1";#N/A,#N/A,FALSE,"Plan2"}</definedName>
    <definedName name="kljsfwe" localSheetId="0" hidden="1">{#N/A,#N/A,FALSE,"Plan1";#N/A,#N/A,FALSE,"Plan2"}</definedName>
    <definedName name="kljsfwe" localSheetId="6" hidden="1">{#N/A,#N/A,FALSE,"Plan1";#N/A,#N/A,FALSE,"Plan2"}</definedName>
    <definedName name="kljsfwe" localSheetId="5">{#N/A,#N/A,FALSE,"Plan1";#N/A,#N/A,FALSE,"Plan2"}</definedName>
    <definedName name="kljsfwe" localSheetId="4" hidden="1">{#N/A,#N/A,FALSE,"Plan1";#N/A,#N/A,FALSE,"Plan2"}</definedName>
    <definedName name="kljsfwe">{#N/A,#N/A,FALSE,"Plan1";#N/A,#N/A,FALSE,"Plan2"}</definedName>
    <definedName name="klk" localSheetId="0" hidden="1">{#N/A,#N/A,FALSE,"Plan1";#N/A,#N/A,FALSE,"Plan2"}</definedName>
    <definedName name="klk" localSheetId="6" hidden="1">{#N/A,#N/A,FALSE,"Plan1";#N/A,#N/A,FALSE,"Plan2"}</definedName>
    <definedName name="klk" localSheetId="5">{#N/A,#N/A,FALSE,"Plan1";#N/A,#N/A,FALSE,"Plan2"}</definedName>
    <definedName name="klk" localSheetId="4" hidden="1">{#N/A,#N/A,FALSE,"Plan1";#N/A,#N/A,FALSE,"Plan2"}</definedName>
    <definedName name="klk">{#N/A,#N/A,FALSE,"Plan1";#N/A,#N/A,FALSE,"Plan2"}</definedName>
    <definedName name="KLKKLKÇJÇ" localSheetId="0" hidden="1">{#N/A,#N/A,FALSE,"Plan1";#N/A,#N/A,FALSE,"Plan2"}</definedName>
    <definedName name="KLKKLKÇJÇ" localSheetId="6" hidden="1">{#N/A,#N/A,FALSE,"Plan1";#N/A,#N/A,FALSE,"Plan2"}</definedName>
    <definedName name="KLKKLKÇJÇ" localSheetId="5">{#N/A,#N/A,FALSE,"Plan1";#N/A,#N/A,FALSE,"Plan2"}</definedName>
    <definedName name="KLKKLKÇJÇ" localSheetId="4" hidden="1">{#N/A,#N/A,FALSE,"Plan1";#N/A,#N/A,FALSE,"Plan2"}</definedName>
    <definedName name="KLKKLKÇJÇ">{#N/A,#N/A,FALSE,"Plan1";#N/A,#N/A,FALSE,"Plan2"}</definedName>
    <definedName name="KLSDFT" localSheetId="0" hidden="1">{#N/A,#N/A,FALSE,"Plan1";#N/A,#N/A,FALSE,"Plan2"}</definedName>
    <definedName name="KLSDFT" localSheetId="6" hidden="1">{#N/A,#N/A,FALSE,"Plan1";#N/A,#N/A,FALSE,"Plan2"}</definedName>
    <definedName name="KLSDFT" localSheetId="5">{#N/A,#N/A,FALSE,"Plan1";#N/A,#N/A,FALSE,"Plan2"}</definedName>
    <definedName name="KLSDFT" localSheetId="4" hidden="1">{#N/A,#N/A,FALSE,"Plan1";#N/A,#N/A,FALSE,"Plan2"}</definedName>
    <definedName name="KLSDFT">{#N/A,#N/A,FALSE,"Plan1";#N/A,#N/A,FALSE,"Plan2"}</definedName>
    <definedName name="KLSDHSJKHF" localSheetId="0" hidden="1">{#N/A,#N/A,FALSE,"Plan1";#N/A,#N/A,FALSE,"Plan2"}</definedName>
    <definedName name="KLSDHSJKHF" localSheetId="6" hidden="1">{#N/A,#N/A,FALSE,"Plan1";#N/A,#N/A,FALSE,"Plan2"}</definedName>
    <definedName name="KLSDHSJKHF" localSheetId="5">{#N/A,#N/A,FALSE,"Plan1";#N/A,#N/A,FALSE,"Plan2"}</definedName>
    <definedName name="KLSDHSJKHF" localSheetId="4" hidden="1">{#N/A,#N/A,FALSE,"Plan1";#N/A,#N/A,FALSE,"Plan2"}</definedName>
    <definedName name="KLSDHSJKHF">{#N/A,#N/A,FALSE,"Plan1";#N/A,#N/A,FALSE,"Plan2"}</definedName>
    <definedName name="klsdkre" localSheetId="0" hidden="1">{#N/A,#N/A,FALSE,"Plan1";#N/A,#N/A,FALSE,"Plan2"}</definedName>
    <definedName name="klsdkre" localSheetId="6" hidden="1">{#N/A,#N/A,FALSE,"Plan1";#N/A,#N/A,FALSE,"Plan2"}</definedName>
    <definedName name="klsdkre" localSheetId="5">{#N/A,#N/A,FALSE,"Plan1";#N/A,#N/A,FALSE,"Plan2"}</definedName>
    <definedName name="klsdkre" localSheetId="4" hidden="1">{#N/A,#N/A,FALSE,"Plan1";#N/A,#N/A,FALSE,"Plan2"}</definedName>
    <definedName name="klsdkre">{#N/A,#N/A,FALSE,"Plan1";#N/A,#N/A,FALSE,"Plan2"}</definedName>
    <definedName name="KLSIDJE" localSheetId="0" hidden="1">{#N/A,#N/A,FALSE,"Plan1";#N/A,#N/A,FALSE,"Plan2"}</definedName>
    <definedName name="KLSIDJE" localSheetId="6" hidden="1">{#N/A,#N/A,FALSE,"Plan1";#N/A,#N/A,FALSE,"Plan2"}</definedName>
    <definedName name="KLSIDJE" localSheetId="5">{#N/A,#N/A,FALSE,"Plan1";#N/A,#N/A,FALSE,"Plan2"}</definedName>
    <definedName name="KLSIDJE" localSheetId="4" hidden="1">{#N/A,#N/A,FALSE,"Plan1";#N/A,#N/A,FALSE,"Plan2"}</definedName>
    <definedName name="KLSIDJE">{#N/A,#N/A,FALSE,"Plan1";#N/A,#N/A,FALSE,"Plan2"}</definedName>
    <definedName name="klsjarsf" localSheetId="0" hidden="1">{#N/A,#N/A,FALSE,"Plan1";#N/A,#N/A,FALSE,"Plan2"}</definedName>
    <definedName name="klsjarsf" localSheetId="6" hidden="1">{#N/A,#N/A,FALSE,"Plan1";#N/A,#N/A,FALSE,"Plan2"}</definedName>
    <definedName name="klsjarsf" localSheetId="5">{#N/A,#N/A,FALSE,"Plan1";#N/A,#N/A,FALSE,"Plan2"}</definedName>
    <definedName name="klsjarsf" localSheetId="4" hidden="1">{#N/A,#N/A,FALSE,"Plan1";#N/A,#N/A,FALSE,"Plan2"}</definedName>
    <definedName name="klsjarsf">{#N/A,#N/A,FALSE,"Plan1";#N/A,#N/A,FALSE,"Plan2"}</definedName>
    <definedName name="klsjdwe" localSheetId="0" hidden="1">#REF!</definedName>
    <definedName name="klsjdwe" localSheetId="5">#REF!</definedName>
    <definedName name="klsjdwe">#REF!</definedName>
    <definedName name="klxhjfdkhser" localSheetId="0" hidden="1">{#N/A,#N/A,FALSE,"Plan1";#N/A,#N/A,FALSE,"Plan2"}</definedName>
    <definedName name="klxhjfdkhser" localSheetId="6" hidden="1">{#N/A,#N/A,FALSE,"Plan1";#N/A,#N/A,FALSE,"Plan2"}</definedName>
    <definedName name="klxhjfdkhser" localSheetId="5">{#N/A,#N/A,FALSE,"Plan1";#N/A,#N/A,FALSE,"Plan2"}</definedName>
    <definedName name="klxhjfdkhser" localSheetId="4" hidden="1">{#N/A,#N/A,FALSE,"Plan1";#N/A,#N/A,FALSE,"Plan2"}</definedName>
    <definedName name="klxhjfdkhser">{#N/A,#N/A,FALSE,"Plan1";#N/A,#N/A,FALSE,"Plan2"}</definedName>
    <definedName name="kopipnsdfne" localSheetId="0" hidden="1">{#N/A,#N/A,FALSE,"Plan1";#N/A,#N/A,FALSE,"Plan2"}</definedName>
    <definedName name="kopipnsdfne" localSheetId="6" hidden="1">{#N/A,#N/A,FALSE,"Plan1";#N/A,#N/A,FALSE,"Plan2"}</definedName>
    <definedName name="kopipnsdfne" localSheetId="5">{#N/A,#N/A,FALSE,"Plan1";#N/A,#N/A,FALSE,"Plan2"}</definedName>
    <definedName name="kopipnsdfne" localSheetId="4" hidden="1">{#N/A,#N/A,FALSE,"Plan1";#N/A,#N/A,FALSE,"Plan2"}</definedName>
    <definedName name="kopipnsdfne">{#N/A,#N/A,FALSE,"Plan1";#N/A,#N/A,FALSE,"Plan2"}</definedName>
    <definedName name="kp"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 localSheetId="0" hidden="1">{#N/A,#N/A,FALSE,"Plan1";#N/A,#N/A,FALSE,"Plan2"}</definedName>
    <definedName name="KSDLDF" localSheetId="6" hidden="1">{#N/A,#N/A,FALSE,"Plan1";#N/A,#N/A,FALSE,"Plan2"}</definedName>
    <definedName name="KSDLDF" localSheetId="5">{#N/A,#N/A,FALSE,"Plan1";#N/A,#N/A,FALSE,"Plan2"}</definedName>
    <definedName name="KSDLDF" localSheetId="4" hidden="1">{#N/A,#N/A,FALSE,"Plan1";#N/A,#N/A,FALSE,"Plan2"}</definedName>
    <definedName name="KSDLDF">{#N/A,#N/A,FALSE,"Plan1";#N/A,#N/A,FALSE,"Plan2"}</definedName>
    <definedName name="ksdlkfsçzd" localSheetId="0" hidden="1">{#N/A,#N/A,FALSE,"Plan1";#N/A,#N/A,FALSE,"Plan2"}</definedName>
    <definedName name="ksdlkfsçzd" localSheetId="6" hidden="1">{#N/A,#N/A,FALSE,"Plan1";#N/A,#N/A,FALSE,"Plan2"}</definedName>
    <definedName name="ksdlkfsçzd" localSheetId="5">{#N/A,#N/A,FALSE,"Plan1";#N/A,#N/A,FALSE,"Plan2"}</definedName>
    <definedName name="ksdlkfsçzd" localSheetId="4" hidden="1">{#N/A,#N/A,FALSE,"Plan1";#N/A,#N/A,FALSE,"Plan2"}</definedName>
    <definedName name="ksdlkfsçzd">{#N/A,#N/A,FALSE,"Plan1";#N/A,#N/A,FALSE,"Plan2"}</definedName>
    <definedName name="KSDNFK" localSheetId="5">#REF!</definedName>
    <definedName name="KSDNFK">#REF!</definedName>
    <definedName name="ksdoçierfe" localSheetId="0" hidden="1">{#N/A,#N/A,FALSE,"Plan1";#N/A,#N/A,FALSE,"Plan2"}</definedName>
    <definedName name="ksdoçierfe" localSheetId="6" hidden="1">{#N/A,#N/A,FALSE,"Plan1";#N/A,#N/A,FALSE,"Plan2"}</definedName>
    <definedName name="ksdoçierfe" localSheetId="5">{#N/A,#N/A,FALSE,"Plan1";#N/A,#N/A,FALSE,"Plan2"}</definedName>
    <definedName name="ksdoçierfe" localSheetId="4" hidden="1">{#N/A,#N/A,FALSE,"Plan1";#N/A,#N/A,FALSE,"Plan2"}</definedName>
    <definedName name="ksdoçierfe">{#N/A,#N/A,FALSE,"Plan1";#N/A,#N/A,FALSE,"Plan2"}</definedName>
    <definedName name="ksdtrdrkf" localSheetId="0" hidden="1">{#N/A,#N/A,FALSE,"Plan1";#N/A,#N/A,FALSE,"Plan2"}</definedName>
    <definedName name="ksdtrdrkf" localSheetId="6" hidden="1">{#N/A,#N/A,FALSE,"Plan1";#N/A,#N/A,FALSE,"Plan2"}</definedName>
    <definedName name="ksdtrdrkf" localSheetId="5">{#N/A,#N/A,FALSE,"Plan1";#N/A,#N/A,FALSE,"Plan2"}</definedName>
    <definedName name="ksdtrdrkf" localSheetId="4" hidden="1">{#N/A,#N/A,FALSE,"Plan1";#N/A,#N/A,FALSE,"Plan2"}</definedName>
    <definedName name="ksdtrdrkf">{#N/A,#N/A,FALSE,"Plan1";#N/A,#N/A,FALSE,"Plan2"}</definedName>
    <definedName name="KSFÇJDFJL" localSheetId="0" hidden="1">{#N/A,#N/A,FALSE,"Plan1";#N/A,#N/A,FALSE,"Plan2"}</definedName>
    <definedName name="KSFÇJDFJL" localSheetId="6" hidden="1">{#N/A,#N/A,FALSE,"Plan1";#N/A,#N/A,FALSE,"Plan2"}</definedName>
    <definedName name="KSFÇJDFJL" localSheetId="5">{#N/A,#N/A,FALSE,"Plan1";#N/A,#N/A,FALSE,"Plan2"}</definedName>
    <definedName name="KSFÇJDFJL" localSheetId="4" hidden="1">{#N/A,#N/A,FALSE,"Plan1";#N/A,#N/A,FALSE,"Plan2"}</definedName>
    <definedName name="KSFÇJDFJL">{#N/A,#N/A,FALSE,"Plan1";#N/A,#N/A,FALSE,"Plan2"}</definedName>
    <definedName name="ksfhse" localSheetId="0" hidden="1">{#N/A,#N/A,FALSE,"Plan1";#N/A,#N/A,FALSE,"Plan2"}</definedName>
    <definedName name="ksfhse" localSheetId="6" hidden="1">{#N/A,#N/A,FALSE,"Plan1";#N/A,#N/A,FALSE,"Plan2"}</definedName>
    <definedName name="ksfhse" localSheetId="5">{#N/A,#N/A,FALSE,"Plan1";#N/A,#N/A,FALSE,"Plan2"}</definedName>
    <definedName name="ksfhse" localSheetId="4" hidden="1">{#N/A,#N/A,FALSE,"Plan1";#N/A,#N/A,FALSE,"Plan2"}</definedName>
    <definedName name="ksfhse">{#N/A,#N/A,FALSE,"Plan1";#N/A,#N/A,FALSE,"Plan2"}</definedName>
    <definedName name="KSRKOE" localSheetId="0" hidden="1">{#N/A,#N/A,FALSE,"Plan1";#N/A,#N/A,FALSE,"Plan2"}</definedName>
    <definedName name="KSRKOE" localSheetId="6" hidden="1">{#N/A,#N/A,FALSE,"Plan1";#N/A,#N/A,FALSE,"Plan2"}</definedName>
    <definedName name="KSRKOE" localSheetId="5">{#N/A,#N/A,FALSE,"Plan1";#N/A,#N/A,FALSE,"Plan2"}</definedName>
    <definedName name="KSRKOE" localSheetId="4" hidden="1">{#N/A,#N/A,FALSE,"Plan1";#N/A,#N/A,FALSE,"Plan2"}</definedName>
    <definedName name="KSRKOE">{#N/A,#N/A,FALSE,"Plan1";#N/A,#N/A,FALSE,"Plan2"}</definedName>
    <definedName name="KSWKE" localSheetId="0" hidden="1">{#N/A,#N/A,FALSE,"Plan1";#N/A,#N/A,FALSE,"Plan2"}</definedName>
    <definedName name="KSWKE" localSheetId="6" hidden="1">{#N/A,#N/A,FALSE,"Plan1";#N/A,#N/A,FALSE,"Plan2"}</definedName>
    <definedName name="KSWKE" localSheetId="5">{#N/A,#N/A,FALSE,"Plan1";#N/A,#N/A,FALSE,"Plan2"}</definedName>
    <definedName name="KSWKE" localSheetId="4" hidden="1">{#N/A,#N/A,FALSE,"Plan1";#N/A,#N/A,FALSE,"Plan2"}</definedName>
    <definedName name="KSWKE">{#N/A,#N/A,FALSE,"Plan1";#N/A,#N/A,FALSE,"Plan2"}</definedName>
    <definedName name="kubus" localSheetId="5">#REF!</definedName>
    <definedName name="kubus">#REF!</definedName>
    <definedName name="kubus1" localSheetId="5">#REF!</definedName>
    <definedName name="kubus1">#REF!</definedName>
    <definedName name="kysdusf" localSheetId="0" hidden="1">{#N/A,#N/A,FALSE,"Plan1";#N/A,#N/A,FALSE,"Plan2"}</definedName>
    <definedName name="kysdusf" localSheetId="6" hidden="1">{#N/A,#N/A,FALSE,"Plan1";#N/A,#N/A,FALSE,"Plan2"}</definedName>
    <definedName name="kysdusf" localSheetId="5">{#N/A,#N/A,FALSE,"Plan1";#N/A,#N/A,FALSE,"Plan2"}</definedName>
    <definedName name="kysdusf" localSheetId="4" hidden="1">{#N/A,#N/A,FALSE,"Plan1";#N/A,#N/A,FALSE,"Plan2"}</definedName>
    <definedName name="kysdusf">{#N/A,#N/A,FALSE,"Plan1";#N/A,#N/A,FALSE,"Plan2"}</definedName>
    <definedName name="kzslçdkçle" localSheetId="0" hidden="1">{#N/A,#N/A,FALSE,"Plan1";#N/A,#N/A,FALSE,"Plan2"}</definedName>
    <definedName name="kzslçdkçle" localSheetId="6" hidden="1">{#N/A,#N/A,FALSE,"Plan1";#N/A,#N/A,FALSE,"Plan2"}</definedName>
    <definedName name="kzslçdkçle" localSheetId="5">{#N/A,#N/A,FALSE,"Plan1";#N/A,#N/A,FALSE,"Plan2"}</definedName>
    <definedName name="kzslçdkçle" localSheetId="4" hidden="1">{#N/A,#N/A,FALSE,"Plan1";#N/A,#N/A,FALSE,"Plan2"}</definedName>
    <definedName name="kzslçdkçle">{#N/A,#N/A,FALSE,"Plan1";#N/A,#N/A,FALSE,"Plan2"}</definedName>
    <definedName name="L_" localSheetId="5">#REF!</definedName>
    <definedName name="L_">#REF!</definedName>
    <definedName name="LAEKWRK" localSheetId="0" hidden="1">{#N/A,#N/A,FALSE,"Plan1";#N/A,#N/A,FALSE,"Plan2"}</definedName>
    <definedName name="LAEKWRK" localSheetId="6" hidden="1">{#N/A,#N/A,FALSE,"Plan1";#N/A,#N/A,FALSE,"Plan2"}</definedName>
    <definedName name="LAEKWRK" localSheetId="5">{#N/A,#N/A,FALSE,"Plan1";#N/A,#N/A,FALSE,"Plan2"}</definedName>
    <definedName name="LAEKWRK" localSheetId="4" hidden="1">{#N/A,#N/A,FALSE,"Plan1";#N/A,#N/A,FALSE,"Plan2"}</definedName>
    <definedName name="LAEKWRK">{#N/A,#N/A,FALSE,"Plan1";#N/A,#N/A,FALSE,"Plan2"}</definedName>
    <definedName name="laeqwep" localSheetId="0" hidden="1">#REF!</definedName>
    <definedName name="laeqwep" localSheetId="5">#REF!</definedName>
    <definedName name="laeqwep">#REF!</definedName>
    <definedName name="LAKDEWRF" localSheetId="0" hidden="1">{#N/A,#N/A,FALSE,"Plan1";#N/A,#N/A,FALSE,"Plan2"}</definedName>
    <definedName name="LAKDEWRF" localSheetId="6" hidden="1">{#N/A,#N/A,FALSE,"Plan1";#N/A,#N/A,FALSE,"Plan2"}</definedName>
    <definedName name="LAKDEWRF" localSheetId="5">{#N/A,#N/A,FALSE,"Plan1";#N/A,#N/A,FALSE,"Plan2"}</definedName>
    <definedName name="LAKDEWRF" localSheetId="4" hidden="1">{#N/A,#N/A,FALSE,"Plan1";#N/A,#N/A,FALSE,"Plan2"}</definedName>
    <definedName name="LAKDEWRF">{#N/A,#N/A,FALSE,"Plan1";#N/A,#N/A,FALSE,"Plan2"}</definedName>
    <definedName name="Lancamentos" localSheetId="5">#REF!</definedName>
    <definedName name="Lancamentos">#REF!</definedName>
    <definedName name="LARGURA" localSheetId="5">#REF!</definedName>
    <definedName name="LARGURA">#REF!</definedName>
    <definedName name="LASÇDSRLF" localSheetId="0" hidden="1">{#N/A,#N/A,FALSE,"Plan1";#N/A,#N/A,FALSE,"Plan2"}</definedName>
    <definedName name="LASÇDSRLF" localSheetId="6" hidden="1">{#N/A,#N/A,FALSE,"Plan1";#N/A,#N/A,FALSE,"Plan2"}</definedName>
    <definedName name="LASÇDSRLF" localSheetId="5">{#N/A,#N/A,FALSE,"Plan1";#N/A,#N/A,FALSE,"Plan2"}</definedName>
    <definedName name="LASÇDSRLF" localSheetId="4" hidden="1">{#N/A,#N/A,FALSE,"Plan1";#N/A,#N/A,FALSE,"Plan2"}</definedName>
    <definedName name="LASÇDSRLF">{#N/A,#N/A,FALSE,"Plan1";#N/A,#N/A,FALSE,"Plan2"}</definedName>
    <definedName name="LASDAKWE">25</definedName>
    <definedName name="lasrlswer" localSheetId="0" hidden="1">{#N/A,#N/A,FALSE,"Plan1";#N/A,#N/A,FALSE,"Plan2"}</definedName>
    <definedName name="lasrlswer" localSheetId="6" hidden="1">{#N/A,#N/A,FALSE,"Plan1";#N/A,#N/A,FALSE,"Plan2"}</definedName>
    <definedName name="lasrlswer" localSheetId="5">{#N/A,#N/A,FALSE,"Plan1";#N/A,#N/A,FALSE,"Plan2"}</definedName>
    <definedName name="lasrlswer" localSheetId="4" hidden="1">{#N/A,#N/A,FALSE,"Plan1";#N/A,#N/A,FALSE,"Plan2"}</definedName>
    <definedName name="lasrlswer">{#N/A,#N/A,FALSE,"Plan1";#N/A,#N/A,FALSE,"Plan2"}</definedName>
    <definedName name="LAZER" localSheetId="5">#REF!</definedName>
    <definedName name="LAZER">#REF!</definedName>
    <definedName name="lbla1" localSheetId="5">#REF!</definedName>
    <definedName name="lbla1">#REF!</definedName>
    <definedName name="lbla10" localSheetId="5">#REF!</definedName>
    <definedName name="lbla10">#REF!</definedName>
    <definedName name="lbla11" localSheetId="5">#REF!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 localSheetId="0" hidden="1">{#N/A,#N/A,FALSE,"Plan1";#N/A,#N/A,FALSE,"Plan2"}</definedName>
    <definedName name="lçadple4r" localSheetId="6" hidden="1">{#N/A,#N/A,FALSE,"Plan1";#N/A,#N/A,FALSE,"Plan2"}</definedName>
    <definedName name="lçadple4r" localSheetId="5">{#N/A,#N/A,FALSE,"Plan1";#N/A,#N/A,FALSE,"Plan2"}</definedName>
    <definedName name="lçadple4r" localSheetId="4" hidden="1">{#N/A,#N/A,FALSE,"Plan1";#N/A,#N/A,FALSE,"Plan2"}</definedName>
    <definedName name="lçadple4r">{#N/A,#N/A,FALSE,"Plan1";#N/A,#N/A,FALSE,"Plan2"}</definedName>
    <definedName name="lçasser" localSheetId="0" hidden="1">{#N/A,#N/A,FALSE,"Plan1";#N/A,#N/A,FALSE,"Plan2"}</definedName>
    <definedName name="lçasser" localSheetId="6" hidden="1">{#N/A,#N/A,FALSE,"Plan1";#N/A,#N/A,FALSE,"Plan2"}</definedName>
    <definedName name="lçasser" localSheetId="5">{#N/A,#N/A,FALSE,"Plan1";#N/A,#N/A,FALSE,"Plan2"}</definedName>
    <definedName name="lçasser" localSheetId="4" hidden="1">{#N/A,#N/A,FALSE,"Plan1";#N/A,#N/A,FALSE,"Plan2"}</definedName>
    <definedName name="lçasser">{#N/A,#N/A,FALSE,"Plan1";#N/A,#N/A,FALSE,"Plan2"}</definedName>
    <definedName name="lcdgjtklfrn" localSheetId="0" hidden="1">{#N/A,#N/A,FALSE,"Plan1";#N/A,#N/A,FALSE,"Plan2"}</definedName>
    <definedName name="lcdgjtklfrn" localSheetId="6" hidden="1">{#N/A,#N/A,FALSE,"Plan1";#N/A,#N/A,FALSE,"Plan2"}</definedName>
    <definedName name="lcdgjtklfrn" localSheetId="5">{#N/A,#N/A,FALSE,"Plan1";#N/A,#N/A,FALSE,"Plan2"}</definedName>
    <definedName name="lcdgjtklfrn" localSheetId="4" hidden="1">{#N/A,#N/A,FALSE,"Plan1";#N/A,#N/A,FALSE,"Plan2"}</definedName>
    <definedName name="lcdgjtklfrn">{#N/A,#N/A,FALSE,"Plan1";#N/A,#N/A,FALSE,"Plan2"}</definedName>
    <definedName name="lçfklsdkçaer" localSheetId="0" hidden="1">{#N/A,#N/A,FALSE,"Plan1";#N/A,#N/A,FALSE,"Plan2"}</definedName>
    <definedName name="lçfklsdkçaer" localSheetId="6" hidden="1">{#N/A,#N/A,FALSE,"Plan1";#N/A,#N/A,FALSE,"Plan2"}</definedName>
    <definedName name="lçfklsdkçaer" localSheetId="5">{#N/A,#N/A,FALSE,"Plan1";#N/A,#N/A,FALSE,"Plan2"}</definedName>
    <definedName name="lçfklsdkçaer" localSheetId="4" hidden="1">{#N/A,#N/A,FALSE,"Plan1";#N/A,#N/A,FALSE,"Plan2"}</definedName>
    <definedName name="lçfklsdkçaer">{#N/A,#N/A,FALSE,"Plan1";#N/A,#N/A,FALSE,"Plan2"}</definedName>
    <definedName name="lçjkgf" localSheetId="0" hidden="1">{#N/A,#N/A,FALSE,"Plan1";#N/A,#N/A,FALSE,"Plan2"}</definedName>
    <definedName name="lçjkgf" localSheetId="6" hidden="1">{#N/A,#N/A,FALSE,"Plan1";#N/A,#N/A,FALSE,"Plan2"}</definedName>
    <definedName name="lçjkgf" localSheetId="5">{#N/A,#N/A,FALSE,"Plan1";#N/A,#N/A,FALSE,"Plan2"}</definedName>
    <definedName name="lçjkgf" localSheetId="4" hidden="1">{#N/A,#N/A,FALSE,"Plan1";#N/A,#N/A,FALSE,"Plan2"}</definedName>
    <definedName name="lçjkgf">{#N/A,#N/A,FALSE,"Plan1";#N/A,#N/A,FALSE,"Plan2"}</definedName>
    <definedName name="LÇJSLDFJ" localSheetId="0" hidden="1">{#N/A,#N/A,FALSE,"Plan1";#N/A,#N/A,FALSE,"Plan2"}</definedName>
    <definedName name="LÇJSLDFJ" localSheetId="6" hidden="1">{#N/A,#N/A,FALSE,"Plan1";#N/A,#N/A,FALSE,"Plan2"}</definedName>
    <definedName name="LÇJSLDFJ" localSheetId="5">{#N/A,#N/A,FALSE,"Plan1";#N/A,#N/A,FALSE,"Plan2"}</definedName>
    <definedName name="LÇJSLDFJ" localSheetId="4" hidden="1">{#N/A,#N/A,FALSE,"Plan1";#N/A,#N/A,FALSE,"Plan2"}</definedName>
    <definedName name="LÇJSLDFJ">{#N/A,#N/A,FALSE,"Plan1";#N/A,#N/A,FALSE,"Plan2"}</definedName>
    <definedName name="LÇKÇSDRLK" localSheetId="0" hidden="1">{#N/A,#N/A,FALSE,"Plan1";#N/A,#N/A,FALSE,"Plan2"}</definedName>
    <definedName name="LÇKÇSDRLK" localSheetId="6" hidden="1">{#N/A,#N/A,FALSE,"Plan1";#N/A,#N/A,FALSE,"Plan2"}</definedName>
    <definedName name="LÇKÇSDRLK" localSheetId="5">{#N/A,#N/A,FALSE,"Plan1";#N/A,#N/A,FALSE,"Plan2"}</definedName>
    <definedName name="LÇKÇSDRLK" localSheetId="4" hidden="1">{#N/A,#N/A,FALSE,"Plan1";#N/A,#N/A,FALSE,"Plan2"}</definedName>
    <definedName name="LÇKÇSDRLK">{#N/A,#N/A,FALSE,"Plan1";#N/A,#N/A,FALSE,"Plan2"}</definedName>
    <definedName name="lçkdfkdstkre">25</definedName>
    <definedName name="lçk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 localSheetId="0" hidden="1">{#N/A,#N/A,FALSE,"Plan1";#N/A,#N/A,FALSE,"Plan2"}</definedName>
    <definedName name="lçlfklçdglfdgt" localSheetId="6" hidden="1">{#N/A,#N/A,FALSE,"Plan1";#N/A,#N/A,FALSE,"Plan2"}</definedName>
    <definedName name="lçlfklçdglfdgt" localSheetId="5">{#N/A,#N/A,FALSE,"Plan1";#N/A,#N/A,FALSE,"Plan2"}</definedName>
    <definedName name="lçlfklçdglfdgt" localSheetId="4" hidden="1">{#N/A,#N/A,FALSE,"Plan1";#N/A,#N/A,FALSE,"Plan2"}</definedName>
    <definedName name="lçlfklçdglfdgt">{#N/A,#N/A,FALSE,"Plan1";#N/A,#N/A,FALSE,"Plan2"}</definedName>
    <definedName name="lçslrr4r" localSheetId="0" hidden="1">{#N/A,#N/A,FALSE,"Plan1";#N/A,#N/A,FALSE,"Plan2"}</definedName>
    <definedName name="lçslrr4r" localSheetId="6" hidden="1">{#N/A,#N/A,FALSE,"Plan1";#N/A,#N/A,FALSE,"Plan2"}</definedName>
    <definedName name="lçslrr4r" localSheetId="5">{#N/A,#N/A,FALSE,"Plan1";#N/A,#N/A,FALSE,"Plan2"}</definedName>
    <definedName name="lçslrr4r" localSheetId="4" hidden="1">{#N/A,#N/A,FALSE,"Plan1";#N/A,#N/A,FALSE,"Plan2"}</definedName>
    <definedName name="lçslrr4r">{#N/A,#N/A,FALSE,"Plan1";#N/A,#N/A,FALSE,"Plan2"}</definedName>
    <definedName name="ldfjgry" localSheetId="0" hidden="1">{#N/A,#N/A,FALSE,"Plan1";#N/A,#N/A,FALSE,"Plan2"}</definedName>
    <definedName name="ldfjgry" localSheetId="6" hidden="1">{#N/A,#N/A,FALSE,"Plan1";#N/A,#N/A,FALSE,"Plan2"}</definedName>
    <definedName name="ldfjgry" localSheetId="5">{#N/A,#N/A,FALSE,"Plan1";#N/A,#N/A,FALSE,"Plan2"}</definedName>
    <definedName name="ldfjgry" localSheetId="4" hidden="1">{#N/A,#N/A,FALSE,"Plan1";#N/A,#N/A,FALSE,"Plan2"}</definedName>
    <definedName name="ldfjgry">{#N/A,#N/A,FALSE,"Plan1";#N/A,#N/A,FALSE,"Plan2"}</definedName>
    <definedName name="ldfjgtilrf" localSheetId="0" hidden="1">{#N/A,#N/A,FALSE,"Plan1";#N/A,#N/A,FALSE,"Plan2"}</definedName>
    <definedName name="ldfjgtilrf" localSheetId="6" hidden="1">{#N/A,#N/A,FALSE,"Plan1";#N/A,#N/A,FALSE,"Plan2"}</definedName>
    <definedName name="ldfjgtilrf" localSheetId="5">{#N/A,#N/A,FALSE,"Plan1";#N/A,#N/A,FALSE,"Plan2"}</definedName>
    <definedName name="ldfjgtilrf" localSheetId="4" hidden="1">{#N/A,#N/A,FALSE,"Plan1";#N/A,#N/A,FALSE,"Plan2"}</definedName>
    <definedName name="ldfjgtilrf">{#N/A,#N/A,FALSE,"Plan1";#N/A,#N/A,FALSE,"Plan2"}</definedName>
    <definedName name="ldk" localSheetId="0" hidden="1">{#N/A,#N/A,FALSE,"Plan1";#N/A,#N/A,FALSE,"Plan2"}</definedName>
    <definedName name="ldk" localSheetId="6" hidden="1">{#N/A,#N/A,FALSE,"Plan1";#N/A,#N/A,FALSE,"Plan2"}</definedName>
    <definedName name="ldk" localSheetId="5">{#N/A,#N/A,FALSE,"Plan1";#N/A,#N/A,FALSE,"Plan2"}</definedName>
    <definedName name="ldk" localSheetId="4" hidden="1">{#N/A,#N/A,FALSE,"Plan1";#N/A,#N/A,FALSE,"Plan2"}</definedName>
    <definedName name="ldk">{#N/A,#N/A,FALSE,"Plan1";#N/A,#N/A,FALSE,"Plan2"}</definedName>
    <definedName name="ldkgkdfjgkh" localSheetId="0" hidden="1">{#N/A,#N/A,FALSE,"Plan1";#N/A,#N/A,FALSE,"Plan2"}</definedName>
    <definedName name="ldkgkdfjgkh" localSheetId="6" hidden="1">{#N/A,#N/A,FALSE,"Plan1";#N/A,#N/A,FALSE,"Plan2"}</definedName>
    <definedName name="ldkgkdfjgkh" localSheetId="5">{#N/A,#N/A,FALSE,"Plan1";#N/A,#N/A,FALSE,"Plan2"}</definedName>
    <definedName name="ldkgkdfjgkh" localSheetId="4" hidden="1">{#N/A,#N/A,FALSE,"Plan1";#N/A,#N/A,FALSE,"Plan2"}</definedName>
    <definedName name="ldkgkdfjgkh">{#N/A,#N/A,FALSE,"Plan1";#N/A,#N/A,FALSE,"Plan2"}</definedName>
    <definedName name="LDTJGR" localSheetId="0" hidden="1">{#N/A,#N/A,FALSE,"Plan1";#N/A,#N/A,FALSE,"Plan2"}</definedName>
    <definedName name="LDTJGR" localSheetId="6" hidden="1">{#N/A,#N/A,FALSE,"Plan1";#N/A,#N/A,FALSE,"Plan2"}</definedName>
    <definedName name="LDTJGR" localSheetId="5">{#N/A,#N/A,FALSE,"Plan1";#N/A,#N/A,FALSE,"Plan2"}</definedName>
    <definedName name="LDTJGR" localSheetId="4" hidden="1">{#N/A,#N/A,FALSE,"Plan1";#N/A,#N/A,FALSE,"Plan2"}</definedName>
    <definedName name="LDTJGR">{#N/A,#N/A,FALSE,"Plan1";#N/A,#N/A,FALSE,"Plan2"}</definedName>
    <definedName name="Leg" localSheetId="0" hidden="1">#REF!</definedName>
    <definedName name="Leg" localSheetId="5">#REF!</definedName>
    <definedName name="Leg">#REF!</definedName>
    <definedName name="legr_cdi" localSheetId="5">#REF!</definedName>
    <definedName name="legr_cdi">#REF!</definedName>
    <definedName name="legr_hist" localSheetId="5">#REF!</definedName>
    <definedName name="legr_hist">#REF!</definedName>
    <definedName name="legr_uss" localSheetId="5">#REF!</definedName>
    <definedName name="legr_uss">#REF!</definedName>
    <definedName name="LEK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 localSheetId="5">#REF!</definedName>
    <definedName name="LEVANTAMENTO">#REF!</definedName>
    <definedName name="lfjdjrt" localSheetId="0" hidden="1">{#N/A,#N/A,FALSE,"Plan1";#N/A,#N/A,FALSE,"Plan2"}</definedName>
    <definedName name="lfjdjrt" localSheetId="6" hidden="1">{#N/A,#N/A,FALSE,"Plan1";#N/A,#N/A,FALSE,"Plan2"}</definedName>
    <definedName name="lfjdjrt" localSheetId="5">{#N/A,#N/A,FALSE,"Plan1";#N/A,#N/A,FALSE,"Plan2"}</definedName>
    <definedName name="lfjdjrt" localSheetId="4" hidden="1">{#N/A,#N/A,FALSE,"Plan1";#N/A,#N/A,FALSE,"Plan2"}</definedName>
    <definedName name="lfjdjrt">{#N/A,#N/A,FALSE,"Plan1";#N/A,#N/A,FALSE,"Plan2"}</definedName>
    <definedName name="LI" localSheetId="5">#REF!</definedName>
    <definedName name="LI">#REF!</definedName>
    <definedName name="LIDER_OPER" localSheetId="5">#REF!</definedName>
    <definedName name="LIDER_OPER">#REF!</definedName>
    <definedName name="lidfjgklruf" localSheetId="0" hidden="1">{#N/A,#N/A,FALSE,"Plan1";#N/A,#N/A,FALSE,"Plan2"}</definedName>
    <definedName name="lidfjgklruf" localSheetId="6" hidden="1">{#N/A,#N/A,FALSE,"Plan1";#N/A,#N/A,FALSE,"Plan2"}</definedName>
    <definedName name="lidfjgklruf" localSheetId="5">{#N/A,#N/A,FALSE,"Plan1";#N/A,#N/A,FALSE,"Plan2"}</definedName>
    <definedName name="lidfjgklruf" localSheetId="4" hidden="1">{#N/A,#N/A,FALSE,"Plan1";#N/A,#N/A,FALSE,"Plan2"}</definedName>
    <definedName name="lidfjgklruf">{#N/A,#N/A,FALSE,"Plan1";#N/A,#N/A,FALSE,"Plan2"}</definedName>
    <definedName name="LII" localSheetId="5">#REF!</definedName>
    <definedName name="LII">#REF!</definedName>
    <definedName name="LIII" localSheetId="5">#REF!</definedName>
    <definedName name="LIII">#REF!</definedName>
    <definedName name="LIMBO" localSheetId="5">#REF!</definedName>
    <definedName name="LIMBO">#REF!</definedName>
    <definedName name="limcount">3</definedName>
    <definedName name="LIN" localSheetId="5">#REF!</definedName>
    <definedName name="LIN">#REF!</definedName>
    <definedName name="lis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 localSheetId="5">#REF!</definedName>
    <definedName name="LISTA">#REF!</definedName>
    <definedName name="LISTA_CONTAS" localSheetId="5">#REF!</definedName>
    <definedName name="LISTA_CONTAS">#REF!</definedName>
    <definedName name="lista_empresa" localSheetId="5">OFFSET(INDEX(#REF!,MATCH(#REF!,#REF!,0)),1,0,COUNTA(#REF!)-1)</definedName>
    <definedName name="lista_empresa">OFFSET(INDEX(#REF!,MATCH(#REF!,#REF!,0)),1,0,COUNTA(#REF!)-1)</definedName>
    <definedName name="LISTA_FORNECEDORES" localSheetId="5">#REF!</definedName>
    <definedName name="LISTA_FORNECEDORES">#REF!</definedName>
    <definedName name="LISTSEL" localSheetId="5">#REF!</definedName>
    <definedName name="LISTSEL">#REF!</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 localSheetId="5">#REF!</definedName>
    <definedName name="LIV">#REF!</definedName>
    <definedName name="LIX" localSheetId="5">#REF!</definedName>
    <definedName name="LIX">#REF!</definedName>
    <definedName name="ljdfkgyt" localSheetId="0" hidden="1">{#N/A,#N/A,FALSE,"Plan1";#N/A,#N/A,FALSE,"Plan2"}</definedName>
    <definedName name="ljdfkgyt" localSheetId="6" hidden="1">{#N/A,#N/A,FALSE,"Plan1";#N/A,#N/A,FALSE,"Plan2"}</definedName>
    <definedName name="ljdfkgyt" localSheetId="5">{#N/A,#N/A,FALSE,"Plan1";#N/A,#N/A,FALSE,"Plan2"}</definedName>
    <definedName name="ljdfkgyt" localSheetId="4" hidden="1">{#N/A,#N/A,FALSE,"Plan1";#N/A,#N/A,FALSE,"Plan2"}</definedName>
    <definedName name="ljdfkgyt">{#N/A,#N/A,FALSE,"Plan1";#N/A,#N/A,FALSE,"Plan2"}</definedName>
    <definedName name="LJDFLJRL" localSheetId="0" hidden="1">{#N/A,#N/A,FALSE,"Plan1";#N/A,#N/A,FALSE,"Plan2"}</definedName>
    <definedName name="LJDFLJRL" localSheetId="6" hidden="1">{#N/A,#N/A,FALSE,"Plan1";#N/A,#N/A,FALSE,"Plan2"}</definedName>
    <definedName name="LJDFLJRL" localSheetId="5">{#N/A,#N/A,FALSE,"Plan1";#N/A,#N/A,FALSE,"Plan2"}</definedName>
    <definedName name="LJDFLJRL" localSheetId="4" hidden="1">{#N/A,#N/A,FALSE,"Plan1";#N/A,#N/A,FALSE,"Plan2"}</definedName>
    <definedName name="LJDFLJRL">{#N/A,#N/A,FALSE,"Plan1";#N/A,#N/A,FALSE,"Plan2"}</definedName>
    <definedName name="ljsdfrd" localSheetId="0" hidden="1">{#N/A,#N/A,FALSE,"Plan1";#N/A,#N/A,FALSE,"Plan2"}</definedName>
    <definedName name="ljsdfrd" localSheetId="6" hidden="1">{#N/A,#N/A,FALSE,"Plan1";#N/A,#N/A,FALSE,"Plan2"}</definedName>
    <definedName name="ljsdfrd" localSheetId="5">{#N/A,#N/A,FALSE,"Plan1";#N/A,#N/A,FALSE,"Plan2"}</definedName>
    <definedName name="ljsdfrd" localSheetId="4" hidden="1">{#N/A,#N/A,FALSE,"Plan1";#N/A,#N/A,FALSE,"Plan2"}</definedName>
    <definedName name="ljsdfrd">{#N/A,#N/A,FALSE,"Plan1";#N/A,#N/A,FALSE,"Plan2"}</definedName>
    <definedName name="LJSFLDJDLKFJG" localSheetId="0" hidden="1">#REF!</definedName>
    <definedName name="LJSFLDJDLKFJG" localSheetId="5">#REF!</definedName>
    <definedName name="LJSFLDJDLKFJG">#REF!</definedName>
    <definedName name="LK" localSheetId="0" hidden="1">{#N/A,#N/A,TRUE,"Quinzena 01 à 15-04-98 "}</definedName>
    <definedName name="LK" localSheetId="6" hidden="1">{#N/A,#N/A,TRUE,"Quinzena 01 à 15-04-98 "}</definedName>
    <definedName name="LK" localSheetId="5">{#N/A,#N/A,TRUE,"Quinzena 01 à 15-04-98 "}</definedName>
    <definedName name="LK" localSheetId="4" hidden="1">{#N/A,#N/A,TRUE,"Quinzena 01 à 15-04-98 "}</definedName>
    <definedName name="LK">{#N/A,#N/A,TRUE,"Quinzena 01 à 15-04-98 "}</definedName>
    <definedName name="lkasdkeo" localSheetId="0" hidden="1">{#N/A,#N/A,FALSE,"Plan1";#N/A,#N/A,FALSE,"Plan2"}</definedName>
    <definedName name="lkasdkeo" localSheetId="6" hidden="1">{#N/A,#N/A,FALSE,"Plan1";#N/A,#N/A,FALSE,"Plan2"}</definedName>
    <definedName name="lkasdkeo" localSheetId="5">{#N/A,#N/A,FALSE,"Plan1";#N/A,#N/A,FALSE,"Plan2"}</definedName>
    <definedName name="lkasdkeo" localSheetId="4" hidden="1">{#N/A,#N/A,FALSE,"Plan1";#N/A,#N/A,FALSE,"Plan2"}</definedName>
    <definedName name="lkasdkeo">{#N/A,#N/A,FALSE,"Plan1";#N/A,#N/A,FALSE,"Plan2"}</definedName>
    <definedName name="lkdeas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 localSheetId="0" hidden="1">{#N/A,#N/A,FALSE,"Plan1";#N/A,#N/A,FALSE,"Plan2"}</definedName>
    <definedName name="lkdzxfsdrf" localSheetId="6" hidden="1">{#N/A,#N/A,FALSE,"Plan1";#N/A,#N/A,FALSE,"Plan2"}</definedName>
    <definedName name="lkdzxfsdrf" localSheetId="5">{#N/A,#N/A,FALSE,"Plan1";#N/A,#N/A,FALSE,"Plan2"}</definedName>
    <definedName name="lkdzxfsdrf" localSheetId="4" hidden="1">{#N/A,#N/A,FALSE,"Plan1";#N/A,#N/A,FALSE,"Plan2"}</definedName>
    <definedName name="lkdzxfsdrf">{#N/A,#N/A,FALSE,"Plan1";#N/A,#N/A,FALSE,"Plan2"}</definedName>
    <definedName name="lkfdkçtktr" localSheetId="0" hidden="1">{#N/A,#N/A,FALSE,"Plan1";#N/A,#N/A,FALSE,"Plan2"}</definedName>
    <definedName name="lkfdkçtktr" localSheetId="6" hidden="1">{#N/A,#N/A,FALSE,"Plan1";#N/A,#N/A,FALSE,"Plan2"}</definedName>
    <definedName name="lkfdkçtktr" localSheetId="5">{#N/A,#N/A,FALSE,"Plan1";#N/A,#N/A,FALSE,"Plan2"}</definedName>
    <definedName name="lkfdkçtktr" localSheetId="4" hidden="1">{#N/A,#N/A,FALSE,"Plan1";#N/A,#N/A,FALSE,"Plan2"}</definedName>
    <definedName name="lkfdkçtktr">{#N/A,#N/A,FALSE,"Plan1";#N/A,#N/A,FALSE,"Plan2"}</definedName>
    <definedName name="lkjr4">17</definedName>
    <definedName name="LKSSDKÇ\E" localSheetId="0" hidden="1">{#N/A,#N/A,FALSE,"Plan1";#N/A,#N/A,FALSE,"Plan2"}</definedName>
    <definedName name="LKSSDKÇ\E" localSheetId="6" hidden="1">{#N/A,#N/A,FALSE,"Plan1";#N/A,#N/A,FALSE,"Plan2"}</definedName>
    <definedName name="LKSSDKÇ\E" localSheetId="4" hidden="1">{#N/A,#N/A,FALSE,"Plan1";#N/A,#N/A,FALSE,"Plan2"}</definedName>
    <definedName name="LKSSDKÇ\E" hidden="1">{#N/A,#N/A,FALSE,"Plan1";#N/A,#N/A,FALSE,"Plan2"}</definedName>
    <definedName name="lkt" localSheetId="0" hidden="1">{#N/A,#N/A,FALSE,"Plan1";#N/A,#N/A,FALSE,"Plan2"}</definedName>
    <definedName name="lkt" localSheetId="6" hidden="1">{#N/A,#N/A,FALSE,"Plan1";#N/A,#N/A,FALSE,"Plan2"}</definedName>
    <definedName name="lkt" localSheetId="5">{#N/A,#N/A,FALSE,"Plan1";#N/A,#N/A,FALSE,"Plan2"}</definedName>
    <definedName name="lkt" localSheetId="4" hidden="1">{#N/A,#N/A,FALSE,"Plan1";#N/A,#N/A,FALSE,"Plan2"}</definedName>
    <definedName name="lkt">{#N/A,#N/A,FALSE,"Plan1";#N/A,#N/A,FALSE,"Plan2"}</definedName>
    <definedName name="lktlyklt" localSheetId="0" hidden="1">{#N/A,#N/A,FALSE,"Plan1";#N/A,#N/A,FALSE,"Plan2"}</definedName>
    <definedName name="lktlyklt" localSheetId="6" hidden="1">{#N/A,#N/A,FALSE,"Plan1";#N/A,#N/A,FALSE,"Plan2"}</definedName>
    <definedName name="lktlyklt" localSheetId="5">{#N/A,#N/A,FALSE,"Plan1";#N/A,#N/A,FALSE,"Plan2"}</definedName>
    <definedName name="lktlyklt" localSheetId="4" hidden="1">{#N/A,#N/A,FALSE,"Plan1";#N/A,#N/A,FALSE,"Plan2"}</definedName>
    <definedName name="lktlyklt">{#N/A,#N/A,FALSE,"Plan1";#N/A,#N/A,FALSE,"Plan2"}</definedName>
    <definedName name="LKTTYT" localSheetId="0" hidden="1">{#N/A,#N/A,FALSE,"Plan1";#N/A,#N/A,FALSE,"Plan2"}</definedName>
    <definedName name="LKTTYT" localSheetId="6" hidden="1">{#N/A,#N/A,FALSE,"Plan1";#N/A,#N/A,FALSE,"Plan2"}</definedName>
    <definedName name="LKTTYT" localSheetId="5">{#N/A,#N/A,FALSE,"Plan1";#N/A,#N/A,FALSE,"Plan2"}</definedName>
    <definedName name="LKTTYT" localSheetId="4" hidden="1">{#N/A,#N/A,FALSE,"Plan1";#N/A,#N/A,FALSE,"Plan2"}</definedName>
    <definedName name="LKTTYT">{#N/A,#N/A,FALSE,"Plan1";#N/A,#N/A,FALSE,"Plan2"}</definedName>
    <definedName name="llgg" localSheetId="0" hidden="1">{#N/A,#N/A,FALSE,"Plan1";#N/A,#N/A,FALSE,"Plan2"}</definedName>
    <definedName name="llgg" localSheetId="6" hidden="1">{#N/A,#N/A,FALSE,"Plan1";#N/A,#N/A,FALSE,"Plan2"}</definedName>
    <definedName name="llgg" localSheetId="5">{#N/A,#N/A,FALSE,"Plan1";#N/A,#N/A,FALSE,"Plan2"}</definedName>
    <definedName name="llgg" localSheetId="4" hidden="1">{#N/A,#N/A,FALSE,"Plan1";#N/A,#N/A,FALSE,"Plan2"}</definedName>
    <definedName name="llgg">{#N/A,#N/A,FALSE,"Plan1";#N/A,#N/A,FALSE,"Plan2"}</definedName>
    <definedName name="LLL" localSheetId="0" hidden="1">{#N/A,#N/A,FALSE,"Plan1";#N/A,#N/A,FALSE,"Plan2"}</definedName>
    <definedName name="LLL" localSheetId="6" hidden="1">{#N/A,#N/A,FALSE,"Plan1";#N/A,#N/A,FALSE,"Plan2"}</definedName>
    <definedName name="LLL" localSheetId="5">{#N/A,#N/A,FALSE,"Plan1";#N/A,#N/A,FALSE,"Plan2"}</definedName>
    <definedName name="LLL" localSheetId="4" hidden="1">{#N/A,#N/A,FALSE,"Plan1";#N/A,#N/A,FALSE,"Plan2"}</definedName>
    <definedName name="LLL">{#N/A,#N/A,FALSE,"Plan1";#N/A,#N/A,FALSE,"Plan2"}</definedName>
    <definedName name="LM_AR" localSheetId="0" hidden="1">{#N/A,#N/A,FALSE,"F-01"}</definedName>
    <definedName name="LM_AR" localSheetId="6" hidden="1">{#N/A,#N/A,FALSE,"F-01"}</definedName>
    <definedName name="LM_AR" localSheetId="5">{#N/A,#N/A,FALSE,"F-01"}</definedName>
    <definedName name="LM_AR" localSheetId="4" hidden="1">{#N/A,#N/A,FALSE,"F-01"}</definedName>
    <definedName name="LM_AR">{#N/A,#N/A,FALSE,"F-01"}</definedName>
    <definedName name="LM_AT" localSheetId="0" hidden="1">{#N/A,#N/A,FALSE,"F-01"}</definedName>
    <definedName name="LM_AT" localSheetId="6" hidden="1">{#N/A,#N/A,FALSE,"F-01"}</definedName>
    <definedName name="LM_AT" localSheetId="5">{#N/A,#N/A,FALSE,"F-01"}</definedName>
    <definedName name="LM_AT" localSheetId="4" hidden="1">{#N/A,#N/A,FALSE,"F-01"}</definedName>
    <definedName name="LM_AT">{#N/A,#N/A,FALSE,"F-01"}</definedName>
    <definedName name="LM_INC" localSheetId="0" hidden="1">{#N/A,#N/A,FALSE,"F-01"}</definedName>
    <definedName name="LM_INC" localSheetId="6" hidden="1">{#N/A,#N/A,FALSE,"F-01"}</definedName>
    <definedName name="LM_INC" localSheetId="5">{#N/A,#N/A,FALSE,"F-01"}</definedName>
    <definedName name="LM_INC" localSheetId="4" hidden="1">{#N/A,#N/A,FALSE,"F-01"}</definedName>
    <definedName name="LM_INC">{#N/A,#N/A,FALSE,"F-01"}</definedName>
    <definedName name="LMPAS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 localSheetId="5">#REF!</definedName>
    <definedName name="LOCALMENU">#REF!</definedName>
    <definedName name="LOCALOBRA" localSheetId="5">#REF!</definedName>
    <definedName name="LOCALOBRA">#REF!</definedName>
    <definedName name="LS" localSheetId="0">#REF!</definedName>
    <definedName name="LS" localSheetId="6">#REF!</definedName>
    <definedName name="LS" localSheetId="5">#REF!</definedName>
    <definedName name="LS" localSheetId="4">#REF!</definedName>
    <definedName name="LS">#REF!</definedName>
    <definedName name="LSDFKLDKFTR" localSheetId="0" hidden="1">{#N/A,#N/A,FALSE,"Plan1";#N/A,#N/A,FALSE,"Plan2"}</definedName>
    <definedName name="LSDFKLDKFTR" localSheetId="6" hidden="1">{#N/A,#N/A,FALSE,"Plan1";#N/A,#N/A,FALSE,"Plan2"}</definedName>
    <definedName name="LSDFKLDKFTR" localSheetId="5">{#N/A,#N/A,FALSE,"Plan1";#N/A,#N/A,FALSE,"Plan2"}</definedName>
    <definedName name="LSDFKLDKFTR" localSheetId="4" hidden="1">{#N/A,#N/A,FALSE,"Plan1";#N/A,#N/A,FALSE,"Plan2"}</definedName>
    <definedName name="LSDFKLDKFTR">{#N/A,#N/A,FALSE,"Plan1";#N/A,#N/A,FALSE,"Plan2"}</definedName>
    <definedName name="lsdjs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 localSheetId="0" hidden="1">{#N/A,#N/A,FALSE,"Plan1";#N/A,#N/A,FALSE,"Plan2"}</definedName>
    <definedName name="lsdkljfkg" localSheetId="6" hidden="1">{#N/A,#N/A,FALSE,"Plan1";#N/A,#N/A,FALSE,"Plan2"}</definedName>
    <definedName name="lsdkljfkg" localSheetId="5">{#N/A,#N/A,FALSE,"Plan1";#N/A,#N/A,FALSE,"Plan2"}</definedName>
    <definedName name="lsdkljfkg" localSheetId="4" hidden="1">{#N/A,#N/A,FALSE,"Plan1";#N/A,#N/A,FALSE,"Plan2"}</definedName>
    <definedName name="lsdkljfkg">{#N/A,#N/A,FALSE,"Plan1";#N/A,#N/A,FALSE,"Plan2"}</definedName>
    <definedName name="lsdsder" localSheetId="0" hidden="1">{#N/A,#N/A,FALSE,"Plan1";#N/A,#N/A,FALSE,"Plan2"}</definedName>
    <definedName name="lsdsder" localSheetId="6" hidden="1">{#N/A,#N/A,FALSE,"Plan1";#N/A,#N/A,FALSE,"Plan2"}</definedName>
    <definedName name="lsdsder" localSheetId="5">{#N/A,#N/A,FALSE,"Plan1";#N/A,#N/A,FALSE,"Plan2"}</definedName>
    <definedName name="lsdsder" localSheetId="4" hidden="1">{#N/A,#N/A,FALSE,"Plan1";#N/A,#N/A,FALSE,"Plan2"}</definedName>
    <definedName name="lsdsder">{#N/A,#N/A,FALSE,"Plan1";#N/A,#N/A,FALSE,"Plan2"}</definedName>
    <definedName name="ltj6ljyhdjhngças" localSheetId="0" hidden="1">{#N/A,#N/A,FALSE,"Plan1";#N/A,#N/A,FALSE,"Plan2"}</definedName>
    <definedName name="ltj6ljyhdjhngças" localSheetId="6" hidden="1">{#N/A,#N/A,FALSE,"Plan1";#N/A,#N/A,FALSE,"Plan2"}</definedName>
    <definedName name="ltj6ljyhdjhngças" localSheetId="5">{#N/A,#N/A,FALSE,"Plan1";#N/A,#N/A,FALSE,"Plan2"}</definedName>
    <definedName name="ltj6ljyhdjhngças" localSheetId="4" hidden="1">{#N/A,#N/A,FALSE,"Plan1";#N/A,#N/A,FALSE,"Plan2"}</definedName>
    <definedName name="ltj6ljyhdjhngças">{#N/A,#N/A,FALSE,"Plan1";#N/A,#N/A,FALSE,"Plan2"}</definedName>
    <definedName name="LUCRO" localSheetId="5">#REF!</definedName>
    <definedName name="LUCRO">#REF!</definedName>
    <definedName name="luis_cdi" localSheetId="5">#REF!</definedName>
    <definedName name="luis_cdi">#REF!</definedName>
    <definedName name="luis_hist" localSheetId="5">#REF!</definedName>
    <definedName name="luis_hist">#REF!</definedName>
    <definedName name="luis_uss" localSheetId="5">#REF!</definedName>
    <definedName name="luis_uss">#REF!</definedName>
    <definedName name="LV" localSheetId="5">#REF!</definedName>
    <definedName name="LV">#REF!</definedName>
    <definedName name="LVI" localSheetId="5">#REF!</definedName>
    <definedName name="LVI">#REF!</definedName>
    <definedName name="LVII" localSheetId="5">#REF!</definedName>
    <definedName name="LVII">#REF!</definedName>
    <definedName name="LVIII" localSheetId="5">#REF!</definedName>
    <definedName name="LVIII">#REF!</definedName>
    <definedName name="lwaeddew" localSheetId="0" hidden="1">#REF!</definedName>
    <definedName name="lwaeddew">#REF!</definedName>
    <definedName name="LXX" localSheetId="5">#REF!</definedName>
    <definedName name="LXX">#REF!</definedName>
    <definedName name="LXXI" localSheetId="5">#REF!</definedName>
    <definedName name="LXXI">#REF!</definedName>
    <definedName name="LXXII" localSheetId="5">#REF!</definedName>
    <definedName name="LXXII">#REF!</definedName>
    <definedName name="LXXIII" localSheetId="5">#REF!</definedName>
    <definedName name="LXXIII">#REF!</definedName>
    <definedName name="LXXIV" localSheetId="5">#REF!</definedName>
    <definedName name="LXXIV">#REF!</definedName>
    <definedName name="LXXIX" localSheetId="5">#REF!</definedName>
    <definedName name="LXXIX">#REF!</definedName>
    <definedName name="LXXV" localSheetId="5">#REF!</definedName>
    <definedName name="LXXV">#REF!</definedName>
    <definedName name="LXXVI" localSheetId="5">#REF!</definedName>
    <definedName name="LXXVI">#REF!</definedName>
    <definedName name="LXXVII" localSheetId="5">#REF!</definedName>
    <definedName name="LXXVII">#REF!</definedName>
    <definedName name="LXXVIII" localSheetId="5">#REF!</definedName>
    <definedName name="LXXVIII">#REF!</definedName>
    <definedName name="LXXX" localSheetId="5">#REF!</definedName>
    <definedName name="LXXX">#REF!</definedName>
    <definedName name="LXXXI" localSheetId="5">#REF!</definedName>
    <definedName name="LXXXI">#REF!</definedName>
    <definedName name="LXXXII" localSheetId="5">#REF!</definedName>
    <definedName name="LXXXII">#REF!</definedName>
    <definedName name="LXXXIII" localSheetId="5">#REF!</definedName>
    <definedName name="LXXXIII">#REF!</definedName>
    <definedName name="LXXXIV" localSheetId="5">#REF!</definedName>
    <definedName name="LXXXIV">#REF!</definedName>
    <definedName name="LXXXV" localSheetId="5">#REF!</definedName>
    <definedName name="LXXXV">#REF!</definedName>
    <definedName name="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 localSheetId="5">#REF!</definedName>
    <definedName name="MADRI">#REF!</definedName>
    <definedName name="mai17RJ" localSheetId="5">#REF!</definedName>
    <definedName name="mai17RJ">#REF!</definedName>
    <definedName name="MAIO" localSheetId="5">#REF!</definedName>
    <definedName name="MAIO">#REF!</definedName>
    <definedName name="MAIO2001" localSheetId="5">#REF!</definedName>
    <definedName name="MAIO2001">#REF!</definedName>
    <definedName name="MAISAP" localSheetId="0" hidden="1">{#N/A,#N/A,FALSE,"Plan1";#N/A,#N/A,FALSE,"Plan2"}</definedName>
    <definedName name="MAISAP" localSheetId="6" hidden="1">{#N/A,#N/A,FALSE,"Plan1";#N/A,#N/A,FALSE,"Plan2"}</definedName>
    <definedName name="MAISAP" localSheetId="5">{#N/A,#N/A,FALSE,"Plan1";#N/A,#N/A,FALSE,"Plan2"}</definedName>
    <definedName name="MAISAP" localSheetId="4" hidden="1">{#N/A,#N/A,FALSE,"Plan1";#N/A,#N/A,FALSE,"Plan2"}</definedName>
    <definedName name="MAISAP">{#N/A,#N/A,FALSE,"Plan1";#N/A,#N/A,FALSE,"Plan2"}</definedName>
    <definedName name="MANTO" localSheetId="0" hidden="1">{#N/A,#N/A,FALSE,"GERAL";#N/A,#N/A,FALSE,"012-96";#N/A,#N/A,FALSE,"018-96";#N/A,#N/A,FALSE,"027-96";#N/A,#N/A,FALSE,"059-96";#N/A,#N/A,FALSE,"076-96";#N/A,#N/A,FALSE,"019-97";#N/A,#N/A,FALSE,"021-97";#N/A,#N/A,FALSE,"022-97";#N/A,#N/A,FALSE,"028-97"}</definedName>
    <definedName name="MANTO" localSheetId="6" hidden="1">{#N/A,#N/A,FALSE,"GERAL";#N/A,#N/A,FALSE,"012-96";#N/A,#N/A,FALSE,"018-96";#N/A,#N/A,FALSE,"027-96";#N/A,#N/A,FALSE,"059-96";#N/A,#N/A,FALSE,"076-96";#N/A,#N/A,FALSE,"019-97";#N/A,#N/A,FALSE,"021-97";#N/A,#N/A,FALSE,"022-97";#N/A,#N/A,FALSE,"028-97"}</definedName>
    <definedName name="MANTO" localSheetId="5">{#N/A,#N/A,FALSE,"GERAL";#N/A,#N/A,FALSE,"012-96";#N/A,#N/A,FALSE,"018-96";#N/A,#N/A,FALSE,"027-96";#N/A,#N/A,FALSE,"059-96";#N/A,#N/A,FALSE,"076-96";#N/A,#N/A,FALSE,"019-97";#N/A,#N/A,FALSE,"021-97";#N/A,#N/A,FALSE,"022-97";#N/A,#N/A,FALSE,"028-97"}</definedName>
    <definedName name="MANTO" localSheetId="4" hidden="1">{#N/A,#N/A,FALSE,"GERAL";#N/A,#N/A,FALSE,"012-96";#N/A,#N/A,FALSE,"018-96";#N/A,#N/A,FALSE,"027-96";#N/A,#N/A,FALSE,"059-96";#N/A,#N/A,FALSE,"076-96";#N/A,#N/A,FALSE,"019-97";#N/A,#N/A,FALSE,"021-97";#N/A,#N/A,FALSE,"022-97";#N/A,#N/A,FALSE,"028-97"}</definedName>
    <definedName name="MANTO">{#N/A,#N/A,FALSE,"GERAL";#N/A,#N/A,FALSE,"012-96";#N/A,#N/A,FALSE,"018-96";#N/A,#N/A,FALSE,"027-96";#N/A,#N/A,FALSE,"059-96";#N/A,#N/A,FALSE,"076-96";#N/A,#N/A,FALSE,"019-97";#N/A,#N/A,FALSE,"021-97";#N/A,#N/A,FALSE,"022-97";#N/A,#N/A,FALSE,"028-97"}</definedName>
    <definedName name="MAO_DE_OBRA" localSheetId="5">#REF!</definedName>
    <definedName name="MAO_DE_OBRA">#REF!</definedName>
    <definedName name="mar17RJ" localSheetId="5">#REF!</definedName>
    <definedName name="mar17RJ">#REF!</definedName>
    <definedName name="MARCAX" localSheetId="5">#REF!</definedName>
    <definedName name="MARCAX">#REF!</definedName>
    <definedName name="MARÇO" localSheetId="5">#REF!</definedName>
    <definedName name="MARÇO">#REF!</definedName>
    <definedName name="MARÇO2001" localSheetId="5">#REF!</definedName>
    <definedName name="MARÇO2001">#REF!</definedName>
    <definedName name="martha" localSheetId="5">#REF!</definedName>
    <definedName name="martha">#REF!</definedName>
    <definedName name="MASTER" localSheetId="0" hidden="1">{#N/A,#N/A,FALSE,"GERAL";#N/A,#N/A,FALSE,"012-96";#N/A,#N/A,FALSE,"018-96";#N/A,#N/A,FALSE,"027-96";#N/A,#N/A,FALSE,"059-96";#N/A,#N/A,FALSE,"076-96";#N/A,#N/A,FALSE,"019-97";#N/A,#N/A,FALSE,"021-97";#N/A,#N/A,FALSE,"022-97";#N/A,#N/A,FALSE,"028-97"}</definedName>
    <definedName name="MASTER" localSheetId="6" hidden="1">{#N/A,#N/A,FALSE,"GERAL";#N/A,#N/A,FALSE,"012-96";#N/A,#N/A,FALSE,"018-96";#N/A,#N/A,FALSE,"027-96";#N/A,#N/A,FALSE,"059-96";#N/A,#N/A,FALSE,"076-96";#N/A,#N/A,FALSE,"019-97";#N/A,#N/A,FALSE,"021-97";#N/A,#N/A,FALSE,"022-97";#N/A,#N/A,FALSE,"028-97"}</definedName>
    <definedName name="MASTER" localSheetId="5">{#N/A,#N/A,FALSE,"GERAL";#N/A,#N/A,FALSE,"012-96";#N/A,#N/A,FALSE,"018-96";#N/A,#N/A,FALSE,"027-96";#N/A,#N/A,FALSE,"059-96";#N/A,#N/A,FALSE,"076-96";#N/A,#N/A,FALSE,"019-97";#N/A,#N/A,FALSE,"021-97";#N/A,#N/A,FALSE,"022-97";#N/A,#N/A,FALSE,"028-97"}</definedName>
    <definedName name="MASTER" localSheetId="4" hidden="1">{#N/A,#N/A,FALSE,"GERAL";#N/A,#N/A,FALSE,"012-96";#N/A,#N/A,FALSE,"018-96";#N/A,#N/A,FALSE,"027-96";#N/A,#N/A,FALSE,"059-96";#N/A,#N/A,FALSE,"076-96";#N/A,#N/A,FALSE,"019-97";#N/A,#N/A,FALSE,"021-97";#N/A,#N/A,FALSE,"022-97";#N/A,#N/A,FALSE,"028-97"}</definedName>
    <definedName name="MASTER">{#N/A,#N/A,FALSE,"GERAL";#N/A,#N/A,FALSE,"012-96";#N/A,#N/A,FALSE,"018-96";#N/A,#N/A,FALSE,"027-96";#N/A,#N/A,FALSE,"059-96";#N/A,#N/A,FALSE,"076-96";#N/A,#N/A,FALSE,"019-97";#N/A,#N/A,FALSE,"021-97";#N/A,#N/A,FALSE,"022-97";#N/A,#N/A,FALSE,"028-97"}</definedName>
    <definedName name="MATERIAL" localSheetId="5">#REF!</definedName>
    <definedName name="MATERIAL">#REF!</definedName>
    <definedName name="mattubcust" localSheetId="0" hidden="1">{#N/A,#N/A,FALSE,"GERAL";#N/A,#N/A,FALSE,"012-96";#N/A,#N/A,FALSE,"018-96";#N/A,#N/A,FALSE,"027-96";#N/A,#N/A,FALSE,"059-96";#N/A,#N/A,FALSE,"076-96";#N/A,#N/A,FALSE,"019-97";#N/A,#N/A,FALSE,"021-97";#N/A,#N/A,FALSE,"022-97";#N/A,#N/A,FALSE,"028-97"}</definedName>
    <definedName name="mattubcust" localSheetId="6" hidden="1">{#N/A,#N/A,FALSE,"GERAL";#N/A,#N/A,FALSE,"012-96";#N/A,#N/A,FALSE,"018-96";#N/A,#N/A,FALSE,"027-96";#N/A,#N/A,FALSE,"059-96";#N/A,#N/A,FALSE,"076-96";#N/A,#N/A,FALSE,"019-97";#N/A,#N/A,FALSE,"021-97";#N/A,#N/A,FALSE,"022-97";#N/A,#N/A,FALSE,"028-97"}</definedName>
    <definedName name="mattubcust" localSheetId="5">{#N/A,#N/A,FALSE,"GERAL";#N/A,#N/A,FALSE,"012-96";#N/A,#N/A,FALSE,"018-96";#N/A,#N/A,FALSE,"027-96";#N/A,#N/A,FALSE,"059-96";#N/A,#N/A,FALSE,"076-96";#N/A,#N/A,FALSE,"019-97";#N/A,#N/A,FALSE,"021-97";#N/A,#N/A,FALSE,"022-97";#N/A,#N/A,FALSE,"028-97"}</definedName>
    <definedName name="mattubcust" localSheetId="4" hidden="1">{#N/A,#N/A,FALSE,"GERAL";#N/A,#N/A,FALSE,"012-96";#N/A,#N/A,FALSE,"018-96";#N/A,#N/A,FALSE,"027-96";#N/A,#N/A,FALSE,"059-96";#N/A,#N/A,FALSE,"076-96";#N/A,#N/A,FALSE,"019-97";#N/A,#N/A,FALSE,"021-97";#N/A,#N/A,FALSE,"022-97";#N/A,#N/A,FALSE,"028-97"}</definedName>
    <definedName name="mattubcust">{#N/A,#N/A,FALSE,"GERAL";#N/A,#N/A,FALSE,"012-96";#N/A,#N/A,FALSE,"018-96";#N/A,#N/A,FALSE,"027-96";#N/A,#N/A,FALSE,"059-96";#N/A,#N/A,FALSE,"076-96";#N/A,#N/A,FALSE,"019-97";#N/A,#N/A,FALSE,"021-97";#N/A,#N/A,FALSE,"022-97";#N/A,#N/A,FALSE,"028-97"}</definedName>
    <definedName name="MAURILIO" localSheetId="0" hidden="1">{#N/A,#N/A,FALSE,"Plan1";#N/A,#N/A,FALSE,"Plan2"}</definedName>
    <definedName name="MAURILIO" localSheetId="6" hidden="1">{#N/A,#N/A,FALSE,"Plan1";#N/A,#N/A,FALSE,"Plan2"}</definedName>
    <definedName name="MAURILIO" localSheetId="5">{#N/A,#N/A,FALSE,"Plan1";#N/A,#N/A,FALSE,"Plan2"}</definedName>
    <definedName name="MAURILIO" localSheetId="4" hidden="1">{#N/A,#N/A,FALSE,"Plan1";#N/A,#N/A,FALSE,"Plan2"}</definedName>
    <definedName name="MAURILIO">{#N/A,#N/A,FALSE,"Plan1";#N/A,#N/A,FALSE,"Plan2"}</definedName>
    <definedName name="MC" localSheetId="0" hidden="1">{#N/A,#N/A,FALSE,"GERAL";#N/A,#N/A,FALSE,"012-96";#N/A,#N/A,FALSE,"018-96";#N/A,#N/A,FALSE,"027-96";#N/A,#N/A,FALSE,"059-96";#N/A,#N/A,FALSE,"076-96";#N/A,#N/A,FALSE,"019-97";#N/A,#N/A,FALSE,"021-97";#N/A,#N/A,FALSE,"022-97";#N/A,#N/A,FALSE,"028-97"}</definedName>
    <definedName name="MC" localSheetId="6" hidden="1">{#N/A,#N/A,FALSE,"GERAL";#N/A,#N/A,FALSE,"012-96";#N/A,#N/A,FALSE,"018-96";#N/A,#N/A,FALSE,"027-96";#N/A,#N/A,FALSE,"059-96";#N/A,#N/A,FALSE,"076-96";#N/A,#N/A,FALSE,"019-97";#N/A,#N/A,FALSE,"021-97";#N/A,#N/A,FALSE,"022-97";#N/A,#N/A,FALSE,"028-97"}</definedName>
    <definedName name="MC" localSheetId="5">{#N/A,#N/A,FALSE,"GERAL";#N/A,#N/A,FALSE,"012-96";#N/A,#N/A,FALSE,"018-96";#N/A,#N/A,FALSE,"027-96";#N/A,#N/A,FALSE,"059-96";#N/A,#N/A,FALSE,"076-96";#N/A,#N/A,FALSE,"019-97";#N/A,#N/A,FALSE,"021-97";#N/A,#N/A,FALSE,"022-97";#N/A,#N/A,FALSE,"028-97"}</definedName>
    <definedName name="MC" localSheetId="4" hidden="1">{#N/A,#N/A,FALSE,"GERAL";#N/A,#N/A,FALSE,"012-96";#N/A,#N/A,FALSE,"018-96";#N/A,#N/A,FALSE,"027-96";#N/A,#N/A,FALSE,"059-96";#N/A,#N/A,FALSE,"076-96";#N/A,#N/A,FALSE,"019-97";#N/A,#N/A,FALSE,"021-97";#N/A,#N/A,FALSE,"022-97";#N/A,#N/A,FALSE,"028-97"}</definedName>
    <definedName name="MC">{#N/A,#N/A,FALSE,"GERAL";#N/A,#N/A,FALSE,"012-96";#N/A,#N/A,FALSE,"018-96";#N/A,#N/A,FALSE,"027-96";#N/A,#N/A,FALSE,"059-96";#N/A,#N/A,FALSE,"076-96";#N/A,#N/A,FALSE,"019-97";#N/A,#N/A,FALSE,"021-97";#N/A,#N/A,FALSE,"022-97";#N/A,#N/A,FALSE,"028-97"}</definedName>
    <definedName name="MCM" localSheetId="0" hidden="1">{#N/A,#N/A,FALSE,"GERAL";#N/A,#N/A,FALSE,"012-96";#N/A,#N/A,FALSE,"018-96";#N/A,#N/A,FALSE,"027-96";#N/A,#N/A,FALSE,"059-96";#N/A,#N/A,FALSE,"076-96";#N/A,#N/A,FALSE,"019-97";#N/A,#N/A,FALSE,"021-97";#N/A,#N/A,FALSE,"022-97";#N/A,#N/A,FALSE,"028-97"}</definedName>
    <definedName name="MCM" localSheetId="6" hidden="1">{#N/A,#N/A,FALSE,"GERAL";#N/A,#N/A,FALSE,"012-96";#N/A,#N/A,FALSE,"018-96";#N/A,#N/A,FALSE,"027-96";#N/A,#N/A,FALSE,"059-96";#N/A,#N/A,FALSE,"076-96";#N/A,#N/A,FALSE,"019-97";#N/A,#N/A,FALSE,"021-97";#N/A,#N/A,FALSE,"022-97";#N/A,#N/A,FALSE,"028-97"}</definedName>
    <definedName name="MCM" localSheetId="5">{#N/A,#N/A,FALSE,"GERAL";#N/A,#N/A,FALSE,"012-96";#N/A,#N/A,FALSE,"018-96";#N/A,#N/A,FALSE,"027-96";#N/A,#N/A,FALSE,"059-96";#N/A,#N/A,FALSE,"076-96";#N/A,#N/A,FALSE,"019-97";#N/A,#N/A,FALSE,"021-97";#N/A,#N/A,FALSE,"022-97";#N/A,#N/A,FALSE,"028-97"}</definedName>
    <definedName name="MCM" localSheetId="4" hidden="1">{#N/A,#N/A,FALSE,"GERAL";#N/A,#N/A,FALSE,"012-96";#N/A,#N/A,FALSE,"018-96";#N/A,#N/A,FALSE,"027-96";#N/A,#N/A,FALSE,"059-96";#N/A,#N/A,FALSE,"076-96";#N/A,#N/A,FALSE,"019-97";#N/A,#N/A,FALSE,"021-97";#N/A,#N/A,FALSE,"022-97";#N/A,#N/A,FALSE,"028-97"}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 localSheetId="5">#REF!</definedName>
    <definedName name="MCMV">#REF!</definedName>
    <definedName name="mdfgtr" localSheetId="0" hidden="1">{#N/A,#N/A,FALSE,"Plan1";#N/A,#N/A,FALSE,"Plan2"}</definedName>
    <definedName name="mdfgtr" localSheetId="6" hidden="1">{#N/A,#N/A,FALSE,"Plan1";#N/A,#N/A,FALSE,"Plan2"}</definedName>
    <definedName name="mdfgtr" localSheetId="5">{#N/A,#N/A,FALSE,"Plan1";#N/A,#N/A,FALSE,"Plan2"}</definedName>
    <definedName name="mdfgtr" localSheetId="4" hidden="1">{#N/A,#N/A,FALSE,"Plan1";#N/A,#N/A,FALSE,"Plan2"}</definedName>
    <definedName name="mdfgtr">{#N/A,#N/A,FALSE,"Plan1";#N/A,#N/A,FALSE,"Plan2"}</definedName>
    <definedName name="MDSÇLFJKJSD" localSheetId="0" hidden="1">{#N/A,#N/A,FALSE,"Plan1";#N/A,#N/A,FALSE,"Plan2"}</definedName>
    <definedName name="MDSÇLFJKJSD" localSheetId="6" hidden="1">{#N/A,#N/A,FALSE,"Plan1";#N/A,#N/A,FALSE,"Plan2"}</definedName>
    <definedName name="MDSÇLFJKJSD" localSheetId="5">{#N/A,#N/A,FALSE,"Plan1";#N/A,#N/A,FALSE,"Plan2"}</definedName>
    <definedName name="MDSÇLFJKJSD" localSheetId="4" hidden="1">{#N/A,#N/A,FALSE,"Plan1";#N/A,#N/A,FALSE,"Plan2"}</definedName>
    <definedName name="MDSÇLFJKJSD">{#N/A,#N/A,FALSE,"Plan1";#N/A,#N/A,FALSE,"Plan2"}</definedName>
    <definedName name="ME" localSheetId="0" hidden="1">{"HW",#N/A,FALSE,"1998"}</definedName>
    <definedName name="ME" localSheetId="6" hidden="1">{"HW",#N/A,FALSE,"1998"}</definedName>
    <definedName name="ME" localSheetId="5">{"HW",#N/A,FALSE,"1998"}</definedName>
    <definedName name="ME" localSheetId="4" hidden="1">{"HW",#N/A,FALSE,"1998"}</definedName>
    <definedName name="ME">{"HW",#N/A,FALSE,"1998"}</definedName>
    <definedName name="Medido_Fin_Medições" localSheetId="5">#REF!</definedName>
    <definedName name="Medido_Fin_Medições">#REF!</definedName>
    <definedName name="melo_cdi" localSheetId="5">#REF!</definedName>
    <definedName name="melo_cdi">#REF!</definedName>
    <definedName name="melo_hist" localSheetId="5">#REF!</definedName>
    <definedName name="melo_hist">#REF!</definedName>
    <definedName name="melo_uss" localSheetId="5">#REF!</definedName>
    <definedName name="melo_uss">#REF!</definedName>
    <definedName name="MEMÓRIA" localSheetId="5">#REF!</definedName>
    <definedName name="MEMÓRIA">#REF!</definedName>
    <definedName name="memória2" localSheetId="5">#REF!</definedName>
    <definedName name="memória2">#REF!</definedName>
    <definedName name="mensal" localSheetId="5">#REF!</definedName>
    <definedName name="mensal">#REF!</definedName>
    <definedName name="MENU" localSheetId="0">#REF!</definedName>
    <definedName name="MENU" localSheetId="5">#REF!</definedName>
    <definedName name="MENU">#REF!</definedName>
    <definedName name="MENU1" localSheetId="0">#REF!</definedName>
    <definedName name="MENU1" localSheetId="5">#REF!</definedName>
    <definedName name="MENU1">#REF!</definedName>
    <definedName name="MENU2" localSheetId="0">#REF!</definedName>
    <definedName name="MENU2" localSheetId="5">#REF!</definedName>
    <definedName name="MENU2">#REF!</definedName>
    <definedName name="MENU3" localSheetId="0">#REF!</definedName>
    <definedName name="MENU3" localSheetId="5">#REF!</definedName>
    <definedName name="MENU3">#REF!</definedName>
    <definedName name="MENU4" localSheetId="0">#REF!</definedName>
    <definedName name="MENU4" localSheetId="5">#REF!</definedName>
    <definedName name="MENU4">#REF!</definedName>
    <definedName name="MENU5" localSheetId="0">#REF!</definedName>
    <definedName name="MENU5" localSheetId="5">#REF!</definedName>
    <definedName name="MENU5">#REF!</definedName>
    <definedName name="MENU6" localSheetId="0">#REF!</definedName>
    <definedName name="MENU6" localSheetId="5">#REF!</definedName>
    <definedName name="MENU6">#REF!</definedName>
    <definedName name="MENUBOM" localSheetId="5">#REF!</definedName>
    <definedName name="MENUBOM">#REF!</definedName>
    <definedName name="MENUEQP" localSheetId="5">#REF!</definedName>
    <definedName name="MENUEQP">#REF!</definedName>
    <definedName name="MENUFIM" localSheetId="5">#REF!</definedName>
    <definedName name="MENUFIM">#REF!</definedName>
    <definedName name="MENUMED" localSheetId="5">#REF!</definedName>
    <definedName name="MENUMED">#REF!</definedName>
    <definedName name="MENUOBRA" localSheetId="5">#REF!</definedName>
    <definedName name="MENUOBRA">#REF!</definedName>
    <definedName name="MENUOUT" localSheetId="5">#REF!</definedName>
    <definedName name="MENUOUT">#REF!</definedName>
    <definedName name="MENUOUTRO" localSheetId="5">#REF!</definedName>
    <definedName name="MENUOUTRO">#REF!</definedName>
    <definedName name="menures" localSheetId="5">#REF!</definedName>
    <definedName name="menures">#REF!</definedName>
    <definedName name="Mês_data_base" localSheetId="5">#REF!</definedName>
    <definedName name="Mês_data_base">#REF!</definedName>
    <definedName name="Mês_Medição_Fin_Medições" localSheetId="5">#REF!</definedName>
    <definedName name="Mês_Medição_Fin_Medições">#REF!</definedName>
    <definedName name="mes_relatorio" localSheetId="5">#REF!</definedName>
    <definedName name="mes_relatorio">#REF!</definedName>
    <definedName name="Meses" localSheetId="5">#REF!</definedName>
    <definedName name="Meses">#REF!</definedName>
    <definedName name="MESTRE" localSheetId="0" hidden="1">{#N/A,#N/A,FALSE,"GERAL";#N/A,#N/A,FALSE,"012-96";#N/A,#N/A,FALSE,"018-96";#N/A,#N/A,FALSE,"027-96";#N/A,#N/A,FALSE,"059-96";#N/A,#N/A,FALSE,"076-96";#N/A,#N/A,FALSE,"019-97";#N/A,#N/A,FALSE,"021-97";#N/A,#N/A,FALSE,"022-97";#N/A,#N/A,FALSE,"028-97"}</definedName>
    <definedName name="MESTRE" localSheetId="6" hidden="1">{#N/A,#N/A,FALSE,"GERAL";#N/A,#N/A,FALSE,"012-96";#N/A,#N/A,FALSE,"018-96";#N/A,#N/A,FALSE,"027-96";#N/A,#N/A,FALSE,"059-96";#N/A,#N/A,FALSE,"076-96";#N/A,#N/A,FALSE,"019-97";#N/A,#N/A,FALSE,"021-97";#N/A,#N/A,FALSE,"022-97";#N/A,#N/A,FALSE,"028-97"}</definedName>
    <definedName name="MESTRE" localSheetId="5">{#N/A,#N/A,FALSE,"GERAL";#N/A,#N/A,FALSE,"012-96";#N/A,#N/A,FALSE,"018-96";#N/A,#N/A,FALSE,"027-96";#N/A,#N/A,FALSE,"059-96";#N/A,#N/A,FALSE,"076-96";#N/A,#N/A,FALSE,"019-97";#N/A,#N/A,FALSE,"021-97";#N/A,#N/A,FALSE,"022-97";#N/A,#N/A,FALSE,"028-97"}</definedName>
    <definedName name="MESTRE" localSheetId="4" hidden="1">{#N/A,#N/A,FALSE,"GERAL";#N/A,#N/A,FALSE,"012-96";#N/A,#N/A,FALSE,"018-96";#N/A,#N/A,FALSE,"027-96";#N/A,#N/A,FALSE,"059-96";#N/A,#N/A,FALSE,"076-96";#N/A,#N/A,FALSE,"019-97";#N/A,#N/A,FALSE,"021-97";#N/A,#N/A,FALSE,"022-97";#N/A,#N/A,FALSE,"028-97"}</definedName>
    <definedName name="MESTRE">{#N/A,#N/A,FALSE,"GERAL";#N/A,#N/A,FALSE,"012-96";#N/A,#N/A,FALSE,"018-96";#N/A,#N/A,FALSE,"027-96";#N/A,#N/A,FALSE,"059-96";#N/A,#N/A,FALSE,"076-96";#N/A,#N/A,FALSE,"019-97";#N/A,#N/A,FALSE,"021-97";#N/A,#N/A,FALSE,"022-97";#N/A,#N/A,FALSE,"028-97"}</definedName>
    <definedName name="meta_venda" localSheetId="5">#REF!</definedName>
    <definedName name="meta_venda">#REF!</definedName>
    <definedName name="MetaBP" localSheetId="5">#REF!</definedName>
    <definedName name="MetaBP">#REF!</definedName>
    <definedName name="MILENA" localSheetId="0" hidden="1">#REF!</definedName>
    <definedName name="MILENA">#REF!</definedName>
    <definedName name="Minha_Casa_Minha_Vida" localSheetId="5">#REF!</definedName>
    <definedName name="Minha_Casa_Minha_Vida">#REF!</definedName>
    <definedName name="MLMÇLKJKI" localSheetId="0" hidden="1">{#N/A,#N/A,FALSE,"Plan1";#N/A,#N/A,FALSE,"Plan2"}</definedName>
    <definedName name="MLMÇLKJKI" localSheetId="6" hidden="1">{#N/A,#N/A,FALSE,"Plan1";#N/A,#N/A,FALSE,"Plan2"}</definedName>
    <definedName name="MLMÇLKJKI" localSheetId="5">{#N/A,#N/A,FALSE,"Plan1";#N/A,#N/A,FALSE,"Plan2"}</definedName>
    <definedName name="MLMÇLKJKI" localSheetId="4" hidden="1">{#N/A,#N/A,FALSE,"Plan1";#N/A,#N/A,FALSE,"Plan2"}</definedName>
    <definedName name="MLMÇLKJKI">{#N/A,#N/A,FALSE,"Plan1";#N/A,#N/A,FALSE,"Plan2"}</definedName>
    <definedName name="M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 localSheetId="0" hidden="1">{"tabela",#N/A,FALSE,"Tabela";"decoração",#N/A,FALSE,"Decor.";"Informações",#N/A,FALSE,"Inform."}</definedName>
    <definedName name="mmmmm" localSheetId="6" hidden="1">{"tabela",#N/A,FALSE,"Tabela";"decoração",#N/A,FALSE,"Decor.";"Informações",#N/A,FALSE,"Inform."}</definedName>
    <definedName name="mmmmm" localSheetId="5">{"tabela",#N/A,FALSE,"Tabela";"decoração",#N/A,FALSE,"Decor.";"Informações",#N/A,FALSE,"Inform."}</definedName>
    <definedName name="mmmmm" localSheetId="4" hidden="1">{"tabela",#N/A,FALSE,"Tabela";"decoração",#N/A,FALSE,"Decor.";"Informações",#N/A,FALSE,"Inform."}</definedName>
    <definedName name="mmmmm">{"tabela",#N/A,FALSE,"Tabela";"decoração",#N/A,FALSE,"Decor.";"Informações",#N/A,FALSE,"Inform."}</definedName>
    <definedName name="mmmmmm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6" hidden="1">{#N/A,#N/A,FALSE,"QD_F1 Invest Detalhado";#N/A,#N/A,FALSE,"QD_F3 Invest_Comparado";#N/A,#N/A,FALSE,"QD_B Trafego";#N/A,#N/A,FALSE,"QD_D0 Custos Operacionais";#N/A,#N/A,FALSE,"QD_C Receita";#N/A,#N/A,FALSE,"QD_D Custos";#N/A,#N/A,FALSE,"QD_E Resultado";#N/A,#N/A,FALSE,"QD_G Fluxo Caixa"}</definedName>
    <definedName name="mmmmmmm"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 localSheetId="0" hidden="1">{#N/A,#N/A,FALSE,"Plan1";#N/A,#N/A,FALSE,"Plan2"}</definedName>
    <definedName name="MNBXFKGS" localSheetId="6" hidden="1">{#N/A,#N/A,FALSE,"Plan1";#N/A,#N/A,FALSE,"Plan2"}</definedName>
    <definedName name="MNBXFKGS" localSheetId="5">{#N/A,#N/A,FALSE,"Plan1";#N/A,#N/A,FALSE,"Plan2"}</definedName>
    <definedName name="MNBXFKGS" localSheetId="4" hidden="1">{#N/A,#N/A,FALSE,"Plan1";#N/A,#N/A,FALSE,"Plan2"}</definedName>
    <definedName name="MNBXFKGS">{#N/A,#N/A,FALSE,"Plan1";#N/A,#N/A,FALSE,"Plan2"}</definedName>
    <definedName name="mncvbgcvmc" localSheetId="0" hidden="1">{#N/A,#N/A,FALSE,"Plan1";#N/A,#N/A,FALSE,"Plan2"}</definedName>
    <definedName name="mncvbgcvmc" localSheetId="6" hidden="1">{#N/A,#N/A,FALSE,"Plan1";#N/A,#N/A,FALSE,"Plan2"}</definedName>
    <definedName name="mncvbgcvmc" localSheetId="5">{#N/A,#N/A,FALSE,"Plan1";#N/A,#N/A,FALSE,"Plan2"}</definedName>
    <definedName name="mncvbgcvmc" localSheetId="4" hidden="1">{#N/A,#N/A,FALSE,"Plan1";#N/A,#N/A,FALSE,"Plan2"}</definedName>
    <definedName name="mncvbgcvmc">{#N/A,#N/A,FALSE,"Plan1";#N/A,#N/A,FALSE,"Plan2"}</definedName>
    <definedName name="MNDKZSFNCEA" localSheetId="0" hidden="1">{#N/A,#N/A,FALSE,"Plan1";#N/A,#N/A,FALSE,"Plan2"}</definedName>
    <definedName name="MNDKZSFNCEA" localSheetId="6" hidden="1">{#N/A,#N/A,FALSE,"Plan1";#N/A,#N/A,FALSE,"Plan2"}</definedName>
    <definedName name="MNDKZSFNCEA" localSheetId="5">{#N/A,#N/A,FALSE,"Plan1";#N/A,#N/A,FALSE,"Plan2"}</definedName>
    <definedName name="MNDKZSFNCEA" localSheetId="4" hidden="1">{#N/A,#N/A,FALSE,"Plan1";#N/A,#N/A,FALSE,"Plan2"}</definedName>
    <definedName name="MNDKZSFNCEA">{#N/A,#N/A,FALSE,"Plan1";#N/A,#N/A,FALSE,"Plan2"}</definedName>
    <definedName name="mnhdshfgfhd" localSheetId="0" hidden="1">{#N/A,#N/A,FALSE,"Plan1";#N/A,#N/A,FALSE,"Plan2"}</definedName>
    <definedName name="mnhdshfgfhd" localSheetId="6" hidden="1">{#N/A,#N/A,FALSE,"Plan1";#N/A,#N/A,FALSE,"Plan2"}</definedName>
    <definedName name="mnhdshfgfhd" localSheetId="5">{#N/A,#N/A,FALSE,"Plan1";#N/A,#N/A,FALSE,"Plan2"}</definedName>
    <definedName name="mnhdshfgfhd" localSheetId="4" hidden="1">{#N/A,#N/A,FALSE,"Plan1";#N/A,#N/A,FALSE,"Plan2"}</definedName>
    <definedName name="mnhdshfgfhd">{#N/A,#N/A,FALSE,"Plan1";#N/A,#N/A,FALSE,"Plan2"}</definedName>
    <definedName name="mo" localSheetId="0">#REF!</definedName>
    <definedName name="mo" localSheetId="5">#REF!</definedName>
    <definedName name="mo">#REF!</definedName>
    <definedName name="mobra" localSheetId="0" hidden="1">{#N/A,#N/A,FALSE,"GERAL";#N/A,#N/A,FALSE,"012-96";#N/A,#N/A,FALSE,"018-96";#N/A,#N/A,FALSE,"027-96";#N/A,#N/A,FALSE,"059-96";#N/A,#N/A,FALSE,"076-96";#N/A,#N/A,FALSE,"019-97";#N/A,#N/A,FALSE,"021-97";#N/A,#N/A,FALSE,"022-97";#N/A,#N/A,FALSE,"028-97"}</definedName>
    <definedName name="mobra" localSheetId="6" hidden="1">{#N/A,#N/A,FALSE,"GERAL";#N/A,#N/A,FALSE,"012-96";#N/A,#N/A,FALSE,"018-96";#N/A,#N/A,FALSE,"027-96";#N/A,#N/A,FALSE,"059-96";#N/A,#N/A,FALSE,"076-96";#N/A,#N/A,FALSE,"019-97";#N/A,#N/A,FALSE,"021-97";#N/A,#N/A,FALSE,"022-97";#N/A,#N/A,FALSE,"028-97"}</definedName>
    <definedName name="mobra" localSheetId="5">{#N/A,#N/A,FALSE,"GERAL";#N/A,#N/A,FALSE,"012-96";#N/A,#N/A,FALSE,"018-96";#N/A,#N/A,FALSE,"027-96";#N/A,#N/A,FALSE,"059-96";#N/A,#N/A,FALSE,"076-96";#N/A,#N/A,FALSE,"019-97";#N/A,#N/A,FALSE,"021-97";#N/A,#N/A,FALSE,"022-97";#N/A,#N/A,FALSE,"028-97"}</definedName>
    <definedName name="mobra" localSheetId="4" hidden="1">{#N/A,#N/A,FALSE,"GERAL";#N/A,#N/A,FALSE,"012-96";#N/A,#N/A,FALSE,"018-96";#N/A,#N/A,FALSE,"027-96";#N/A,#N/A,FALSE,"059-96";#N/A,#N/A,FALSE,"076-96";#N/A,#N/A,FALSE,"019-97";#N/A,#N/A,FALSE,"021-97";#N/A,#N/A,FALSE,"022-97";#N/A,#N/A,FALSE,"028-97"}</definedName>
    <definedName name="mobra">{#N/A,#N/A,FALSE,"GERAL";#N/A,#N/A,FALSE,"012-96";#N/A,#N/A,FALSE,"018-96";#N/A,#N/A,FALSE,"027-96";#N/A,#N/A,FALSE,"059-96";#N/A,#N/A,FALSE,"076-96";#N/A,#N/A,FALSE,"019-97";#N/A,#N/A,FALSE,"021-97";#N/A,#N/A,FALSE,"022-97";#N/A,#N/A,FALSE,"028-97"}</definedName>
    <definedName name="Modelo1" localSheetId="0" hidden="1">{#N/A,#N/A,FALSE,"cdi";#N/A,#N/A,FALSE,"debent";#N/A,#N/A,FALSE,"fdos";#N/A,#N/A,FALSE,"resumo"}</definedName>
    <definedName name="Modelo1" localSheetId="6" hidden="1">{#N/A,#N/A,FALSE,"cdi";#N/A,#N/A,FALSE,"debent";#N/A,#N/A,FALSE,"fdos";#N/A,#N/A,FALSE,"resumo"}</definedName>
    <definedName name="Modelo1" localSheetId="5">{#N/A,#N/A,FALSE,"cdi";#N/A,#N/A,FALSE,"debent";#N/A,#N/A,FALSE,"fdos";#N/A,#N/A,FALSE,"resumo"}</definedName>
    <definedName name="Modelo1" localSheetId="4" hidden="1">{#N/A,#N/A,FALSE,"cdi";#N/A,#N/A,FALSE,"debent";#N/A,#N/A,FALSE,"fdos";#N/A,#N/A,FALSE,"resumo"}</definedName>
    <definedName name="Modelo1">{#N/A,#N/A,FALSE,"cdi";#N/A,#N/A,FALSE,"debent";#N/A,#N/A,FALSE,"fdos";#N/A,#N/A,FALSE,"resumo"}</definedName>
    <definedName name="Modelo1a" localSheetId="0" hidden="1">{#N/A,#N/A,FALSE,"cdi";#N/A,#N/A,FALSE,"debent";#N/A,#N/A,FALSE,"fdos";#N/A,#N/A,FALSE,"resumo"}</definedName>
    <definedName name="Modelo1a" localSheetId="6" hidden="1">{#N/A,#N/A,FALSE,"cdi";#N/A,#N/A,FALSE,"debent";#N/A,#N/A,FALSE,"fdos";#N/A,#N/A,FALSE,"resumo"}</definedName>
    <definedName name="Modelo1a" localSheetId="5">{#N/A,#N/A,FALSE,"cdi";#N/A,#N/A,FALSE,"debent";#N/A,#N/A,FALSE,"fdos";#N/A,#N/A,FALSE,"resumo"}</definedName>
    <definedName name="Modelo1a" localSheetId="4" hidden="1">{#N/A,#N/A,FALSE,"cdi";#N/A,#N/A,FALSE,"debent";#N/A,#N/A,FALSE,"fdos";#N/A,#N/A,FALSE,"resumo"}</definedName>
    <definedName name="Modelo1a">{#N/A,#N/A,FALSE,"cdi";#N/A,#N/A,FALSE,"debent";#N/A,#N/A,FALSE,"fdos";#N/A,#N/A,FALSE,"resumo"}</definedName>
    <definedName name="Modelo2"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5">{#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 localSheetId="5">#REF!</definedName>
    <definedName name="módulo">#REF!</definedName>
    <definedName name="mond_cdi" localSheetId="5">#REF!</definedName>
    <definedName name="mond_cdi">#REF!</definedName>
    <definedName name="mond_hist" localSheetId="5">#REF!</definedName>
    <definedName name="mond_hist">#REF!</definedName>
    <definedName name="mond_uss" localSheetId="5">#REF!</definedName>
    <definedName name="mond_uss">#REF!</definedName>
    <definedName name="MP" localSheetId="0" hidden="1">{#N/A,#N/A,FALSE,"CCTV"}</definedName>
    <definedName name="MP" localSheetId="6" hidden="1">{#N/A,#N/A,FALSE,"CCTV"}</definedName>
    <definedName name="MP" localSheetId="5">{#N/A,#N/A,FALSE,"CCTV"}</definedName>
    <definedName name="MP" localSheetId="4" hidden="1">{#N/A,#N/A,FALSE,"CCTV"}</definedName>
    <definedName name="MP">{#N/A,#N/A,FALSE,"CCTV"}</definedName>
    <definedName name="MSDFJKDT">25</definedName>
    <definedName name="MSDRFSWER" localSheetId="0" hidden="1">{"Econ Consolidado",#N/A,FALSE,"Econ Consol";"Fluxo de Caixa",#N/A,FALSE,"Fluxo Caixa";"Investimentos",#N/A,FALSE,"Investimentos"}</definedName>
    <definedName name="MSDRFSWER" localSheetId="6" hidden="1">{"Econ Consolidado",#N/A,FALSE,"Econ Consol";"Fluxo de Caixa",#N/A,FALSE,"Fluxo Caixa";"Investimentos",#N/A,FALSE,"Investimentos"}</definedName>
    <definedName name="MSDRFSWER" localSheetId="5">{"Econ Consolidado",#N/A,FALSE,"Econ Consol";"Fluxo de Caixa",#N/A,FALSE,"Fluxo Caixa";"Investimentos",#N/A,FALSE,"Investimentos"}</definedName>
    <definedName name="MSDRFSWER" localSheetId="4" hidden="1">{"Econ Consolidado",#N/A,FALSE,"Econ Consol";"Fluxo de Caixa",#N/A,FALSE,"Fluxo Caixa";"Investimentos",#N/A,FALSE,"Investimentos"}</definedName>
    <definedName name="MSDRFSWER">{"Econ Consolidado",#N/A,FALSE,"Econ Consol";"Fluxo de Caixa",#N/A,FALSE,"Fluxo Caixa";"Investimentos",#N/A,FALSE,"Investimentos"}</definedName>
    <definedName name="MURBOMB" localSheetId="5">#REF!</definedName>
    <definedName name="MURBOMB">#REF!</definedName>
    <definedName name="mzshdjshjs" localSheetId="0" hidden="1">{#N/A,#N/A,FALSE,"Plan1";#N/A,#N/A,FALSE,"Plan2"}</definedName>
    <definedName name="mzshdjshjs" localSheetId="6" hidden="1">{#N/A,#N/A,FALSE,"Plan1";#N/A,#N/A,FALSE,"Plan2"}</definedName>
    <definedName name="mzshdjshjs" localSheetId="5">{#N/A,#N/A,FALSE,"Plan1";#N/A,#N/A,FALSE,"Plan2"}</definedName>
    <definedName name="mzshdjshjs" localSheetId="4" hidden="1">{#N/A,#N/A,FALSE,"Plan1";#N/A,#N/A,FALSE,"Plan2"}</definedName>
    <definedName name="mzshdjshjs">{#N/A,#N/A,FALSE,"Plan1";#N/A,#N/A,FALSE,"Plan2"}</definedName>
    <definedName name="na" localSheetId="0" hidden="1">{#N/A,#N/A,FALSE,"$170M Cash";#N/A,#N/A,FALSE,"$250M Cash";#N/A,#N/A,FALSE,"$325M Cash"}</definedName>
    <definedName name="na" localSheetId="6" hidden="1">{#N/A,#N/A,FALSE,"$170M Cash";#N/A,#N/A,FALSE,"$250M Cash";#N/A,#N/A,FALSE,"$325M Cash"}</definedName>
    <definedName name="na" localSheetId="5">{#N/A,#N/A,FALSE,"$170M Cash";#N/A,#N/A,FALSE,"$250M Cash";#N/A,#N/A,FALSE,"$325M Cash"}</definedName>
    <definedName name="na" localSheetId="4" hidden="1">{#N/A,#N/A,FALSE,"$170M Cash";#N/A,#N/A,FALSE,"$250M Cash";#N/A,#N/A,FALSE,"$325M Cash"}</definedName>
    <definedName name="na">{#N/A,#N/A,FALSE,"$170M Cash";#N/A,#N/A,FALSE,"$250M Cash";#N/A,#N/A,FALSE,"$325M Cash"}</definedName>
    <definedName name="ncdgrdhrtg" localSheetId="0" hidden="1">{#N/A,#N/A,FALSE,"Plan1";#N/A,#N/A,FALSE,"Plan2"}</definedName>
    <definedName name="ncdgrdhrtg" localSheetId="6" hidden="1">{#N/A,#N/A,FALSE,"Plan1";#N/A,#N/A,FALSE,"Plan2"}</definedName>
    <definedName name="ncdgrdhrtg" localSheetId="5">{#N/A,#N/A,FALSE,"Plan1";#N/A,#N/A,FALSE,"Plan2"}</definedName>
    <definedName name="ncdgrdhrtg" localSheetId="4" hidden="1">{#N/A,#N/A,FALSE,"Plan1";#N/A,#N/A,FALSE,"Plan2"}</definedName>
    <definedName name="ncdgrdhrtg">{#N/A,#N/A,FALSE,"Plan1";#N/A,#N/A,FALSE,"Plan2"}</definedName>
    <definedName name="nchngdfhgdh" localSheetId="0" hidden="1">{#N/A,#N/A,FALSE,"Plan1";#N/A,#N/A,FALSE,"Plan2"}</definedName>
    <definedName name="nchngdfhgdh" localSheetId="6" hidden="1">{#N/A,#N/A,FALSE,"Plan1";#N/A,#N/A,FALSE,"Plan2"}</definedName>
    <definedName name="nchngdfhgdh" localSheetId="5">{#N/A,#N/A,FALSE,"Plan1";#N/A,#N/A,FALSE,"Plan2"}</definedName>
    <definedName name="nchngdfhgdh" localSheetId="4" hidden="1">{#N/A,#N/A,FALSE,"Plan1";#N/A,#N/A,FALSE,"Plan2"}</definedName>
    <definedName name="nchngdfhgdh">{#N/A,#N/A,FALSE,"Plan1";#N/A,#N/A,FALSE,"Plan2"}</definedName>
    <definedName name="NCJFKNGJHF" localSheetId="0" hidden="1">{#N/A,#N/A,FALSE,"Plan1";#N/A,#N/A,FALSE,"Plan2"}</definedName>
    <definedName name="NCJFKNGJHF" localSheetId="6" hidden="1">{#N/A,#N/A,FALSE,"Plan1";#N/A,#N/A,FALSE,"Plan2"}</definedName>
    <definedName name="NCJFKNGJHF" localSheetId="5">{#N/A,#N/A,FALSE,"Plan1";#N/A,#N/A,FALSE,"Plan2"}</definedName>
    <definedName name="NCJFKNGJHF" localSheetId="4" hidden="1">{#N/A,#N/A,FALSE,"Plan1";#N/A,#N/A,FALSE,"Plan2"}</definedName>
    <definedName name="NCJFKNGJHF">{#N/A,#N/A,FALSE,"Plan1";#N/A,#N/A,FALSE,"Plan2"}</definedName>
    <definedName name="NDATA" localSheetId="5">#REF!</definedName>
    <definedName name="NDATA">#REF!</definedName>
    <definedName name="ndcxhgdhf" localSheetId="0" hidden="1">{#N/A,#N/A,FALSE,"Plan1";#N/A,#N/A,FALSE,"Plan2"}</definedName>
    <definedName name="ndcxhgdhf" localSheetId="6" hidden="1">{#N/A,#N/A,FALSE,"Plan1";#N/A,#N/A,FALSE,"Plan2"}</definedName>
    <definedName name="ndcxhgdhf" localSheetId="5">{#N/A,#N/A,FALSE,"Plan1";#N/A,#N/A,FALSE,"Plan2"}</definedName>
    <definedName name="ndcxhgdhf" localSheetId="4" hidden="1">{#N/A,#N/A,FALSE,"Plan1";#N/A,#N/A,FALSE,"Plan2"}</definedName>
    <definedName name="ndcxhgdhf">{#N/A,#N/A,FALSE,"Plan1";#N/A,#N/A,FALSE,"Plan2"}</definedName>
    <definedName name="ndfjnjkrhdgt" localSheetId="0" hidden="1">{#N/A,#N/A,FALSE,"Plan1";#N/A,#N/A,FALSE,"Plan2"}</definedName>
    <definedName name="ndfjnjkrhdgt" localSheetId="6" hidden="1">{#N/A,#N/A,FALSE,"Plan1";#N/A,#N/A,FALSE,"Plan2"}</definedName>
    <definedName name="ndfjnjkrhdgt" localSheetId="5">{#N/A,#N/A,FALSE,"Plan1";#N/A,#N/A,FALSE,"Plan2"}</definedName>
    <definedName name="ndfjnjkrhdgt" localSheetId="4" hidden="1">{#N/A,#N/A,FALSE,"Plan1";#N/A,#N/A,FALSE,"Plan2"}</definedName>
    <definedName name="ndfjnjkrhdgt">{#N/A,#N/A,FALSE,"Plan1";#N/A,#N/A,FALSE,"Plan2"}</definedName>
    <definedName name="ndfkghkjthfyst" localSheetId="0" hidden="1">{#N/A,#N/A,FALSE,"Plan1";#N/A,#N/A,FALSE,"Plan2"}</definedName>
    <definedName name="ndfkghkjthfyst" localSheetId="6" hidden="1">{#N/A,#N/A,FALSE,"Plan1";#N/A,#N/A,FALSE,"Plan2"}</definedName>
    <definedName name="ndfkghkjthfyst" localSheetId="5">{#N/A,#N/A,FALSE,"Plan1";#N/A,#N/A,FALSE,"Plan2"}</definedName>
    <definedName name="ndfkghkjthfyst" localSheetId="4" hidden="1">{#N/A,#N/A,FALSE,"Plan1";#N/A,#N/A,FALSE,"Plan2"}</definedName>
    <definedName name="ndfkghkjthfyst">{#N/A,#N/A,FALSE,"Plan1";#N/A,#N/A,FALSE,"Plan2"}</definedName>
    <definedName name="ndfldslvjnvberugberqubquierbv" localSheetId="5">#REF!</definedName>
    <definedName name="ndfldslvjnvberugberqubquierbv">#REF!</definedName>
    <definedName name="NDJGKFKGHUFG" localSheetId="0" hidden="1">{#N/A,#N/A,FALSE,"Plan1";#N/A,#N/A,FALSE,"Plan2"}</definedName>
    <definedName name="NDJGKFKGHUFG" localSheetId="6" hidden="1">{#N/A,#N/A,FALSE,"Plan1";#N/A,#N/A,FALSE,"Plan2"}</definedName>
    <definedName name="NDJGKFKGHUFG" localSheetId="5">{#N/A,#N/A,FALSE,"Plan1";#N/A,#N/A,FALSE,"Plan2"}</definedName>
    <definedName name="NDJGKFKGHUFG" localSheetId="4" hidden="1">{#N/A,#N/A,FALSE,"Plan1";#N/A,#N/A,FALSE,"Plan2"}</definedName>
    <definedName name="NDJGKFKGHUFG">{#N/A,#N/A,FALSE,"Plan1";#N/A,#N/A,FALSE,"Plan2"}</definedName>
    <definedName name="ndrjkt" localSheetId="0" hidden="1">{#N/A,#N/A,FALSE,"Plan1";#N/A,#N/A,FALSE,"Plan2"}</definedName>
    <definedName name="ndrjkt" localSheetId="6" hidden="1">{#N/A,#N/A,FALSE,"Plan1";#N/A,#N/A,FALSE,"Plan2"}</definedName>
    <definedName name="ndrjkt" localSheetId="5">{#N/A,#N/A,FALSE,"Plan1";#N/A,#N/A,FALSE,"Plan2"}</definedName>
    <definedName name="ndrjkt" localSheetId="4" hidden="1">{#N/A,#N/A,FALSE,"Plan1";#N/A,#N/A,FALSE,"Plan2"}</definedName>
    <definedName name="ndrjkt">{#N/A,#N/A,FALSE,"Plan1";#N/A,#N/A,FALSE,"Plan2"}</definedName>
    <definedName name="new" localSheetId="0" hidden="1">{#N/A,#N/A,FALSE,"Global by BU";#N/A,#N/A,FALSE,"U.S. by BU";#N/A,#N/A,FALSE,"Canada by BU";#N/A,#N/A,FALSE,"Europe by BU";#N/A,#N/A,FALSE,"Asia by BU";#N/A,#N/A,FALSE,"Cala by BU"}</definedName>
    <definedName name="new" localSheetId="6" hidden="1">{#N/A,#N/A,FALSE,"Global by BU";#N/A,#N/A,FALSE,"U.S. by BU";#N/A,#N/A,FALSE,"Canada by BU";#N/A,#N/A,FALSE,"Europe by BU";#N/A,#N/A,FALSE,"Asia by BU";#N/A,#N/A,FALSE,"Cala by BU"}</definedName>
    <definedName name="new" localSheetId="5">{#N/A,#N/A,FALSE,"Global by BU";#N/A,#N/A,FALSE,"U.S. by BU";#N/A,#N/A,FALSE,"Canada by BU";#N/A,#N/A,FALSE,"Europe by BU";#N/A,#N/A,FALSE,"Asia by BU";#N/A,#N/A,FALSE,"Cala by BU"}</definedName>
    <definedName name="new" localSheetId="4" hidden="1">{#N/A,#N/A,FALSE,"Global by BU";#N/A,#N/A,FALSE,"U.S. by BU";#N/A,#N/A,FALSE,"Canada by BU";#N/A,#N/A,FALSE,"Europe by BU";#N/A,#N/A,FALSE,"Asia by BU";#N/A,#N/A,FALSE,"Cala by BU"}</definedName>
    <definedName name="new">{#N/A,#N/A,FALSE,"Global by BU";#N/A,#N/A,FALSE,"U.S. by BU";#N/A,#N/A,FALSE,"Canada by BU";#N/A,#N/A,FALSE,"Europe by BU";#N/A,#N/A,FALSE,"Asia by BU";#N/A,#N/A,FALSE,"Cala by BU"}</definedName>
    <definedName name="NEWNAME" localSheetId="0" hidden="1">{#N/A,#N/A,FALSE,"CCTV"}</definedName>
    <definedName name="NEWNAME" localSheetId="6" hidden="1">{#N/A,#N/A,FALSE,"CCTV"}</definedName>
    <definedName name="NEWNAME" localSheetId="5">{#N/A,#N/A,FALSE,"CCTV"}</definedName>
    <definedName name="NEWNAME" localSheetId="4" hidden="1">{#N/A,#N/A,FALSE,"CCTV"}</definedName>
    <definedName name="NEWNAME">{#N/A,#N/A,FALSE,"CCTV"}</definedName>
    <definedName name="nfgjkhvhfghn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 localSheetId="0" hidden="1">{#N/A,#N/A,FALSE,"Plan1";#N/A,#N/A,FALSE,"Plan2"}</definedName>
    <definedName name="nfkhdjkthde" localSheetId="6" hidden="1">{#N/A,#N/A,FALSE,"Plan1";#N/A,#N/A,FALSE,"Plan2"}</definedName>
    <definedName name="nfkhdjkthde" localSheetId="5">{#N/A,#N/A,FALSE,"Plan1";#N/A,#N/A,FALSE,"Plan2"}</definedName>
    <definedName name="nfkhdjkthde" localSheetId="4" hidden="1">{#N/A,#N/A,FALSE,"Plan1";#N/A,#N/A,FALSE,"Plan2"}</definedName>
    <definedName name="nfkhdjkthde">{#N/A,#N/A,FALSE,"Plan1";#N/A,#N/A,FALSE,"Plan2"}</definedName>
    <definedName name="n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 localSheetId="0" hidden="1">{#N/A,#N/A,FALSE,"Plan1";#N/A,#N/A,FALSE,"Plan2"}</definedName>
    <definedName name="NHJHFDSHF" localSheetId="6" hidden="1">{#N/A,#N/A,FALSE,"Plan1";#N/A,#N/A,FALSE,"Plan2"}</definedName>
    <definedName name="NHJHFDSHF" localSheetId="5">{#N/A,#N/A,FALSE,"Plan1";#N/A,#N/A,FALSE,"Plan2"}</definedName>
    <definedName name="NHJHFDSHF" localSheetId="4" hidden="1">{#N/A,#N/A,FALSE,"Plan1";#N/A,#N/A,FALSE,"Plan2"}</definedName>
    <definedName name="NHJHFDSHF">{#N/A,#N/A,FALSE,"Plan1";#N/A,#N/A,FALSE,"Plan2"}</definedName>
    <definedName name="NJSDFHERTG" localSheetId="0" hidden="1">{#N/A,#N/A,FALSE,"Plan1";#N/A,#N/A,FALSE,"Plan2"}</definedName>
    <definedName name="NJSDFHERTG" localSheetId="6" hidden="1">{#N/A,#N/A,FALSE,"Plan1";#N/A,#N/A,FALSE,"Plan2"}</definedName>
    <definedName name="NJSDFHERTG" localSheetId="5">{#N/A,#N/A,FALSE,"Plan1";#N/A,#N/A,FALSE,"Plan2"}</definedName>
    <definedName name="NJSDFHERTG" localSheetId="4" hidden="1">{#N/A,#N/A,FALSE,"Plan1";#N/A,#N/A,FALSE,"Plan2"}</definedName>
    <definedName name="NJSDFHERTG">{#N/A,#N/A,FALSE,"Plan1";#N/A,#N/A,FALSE,"Plan2"}</definedName>
    <definedName name="nkfnsskdn" localSheetId="0" hidden="1">{#N/A,#N/A,FALSE,"Plan1";#N/A,#N/A,FALSE,"Plan2"}</definedName>
    <definedName name="nkfnsskdn" localSheetId="6" hidden="1">{#N/A,#N/A,FALSE,"Plan1";#N/A,#N/A,FALSE,"Plan2"}</definedName>
    <definedName name="nkfnsskdn" localSheetId="5">{#N/A,#N/A,FALSE,"Plan1";#N/A,#N/A,FALSE,"Plan2"}</definedName>
    <definedName name="nkfnsskdn" localSheetId="4" hidden="1">{#N/A,#N/A,FALSE,"Plan1";#N/A,#N/A,FALSE,"Plan2"}</definedName>
    <definedName name="nkfnsskdn">{#N/A,#N/A,FALSE,"Plan1";#N/A,#N/A,FALSE,"Plan2"}</definedName>
    <definedName name="NKJ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 localSheetId="5">#REF!</definedName>
    <definedName name="nl">#REF!</definedName>
    <definedName name="nlaksjdwe" localSheetId="0" hidden="1">{#N/A,#N/A,FALSE,"Plan1";#N/A,#N/A,FALSE,"Plan2"}</definedName>
    <definedName name="nlaksjdwe" localSheetId="6" hidden="1">{#N/A,#N/A,FALSE,"Plan1";#N/A,#N/A,FALSE,"Plan2"}</definedName>
    <definedName name="nlaksjdwe" localSheetId="5">{#N/A,#N/A,FALSE,"Plan1";#N/A,#N/A,FALSE,"Plan2"}</definedName>
    <definedName name="nlaksjdwe" localSheetId="4" hidden="1">{#N/A,#N/A,FALSE,"Plan1";#N/A,#N/A,FALSE,"Plan2"}</definedName>
    <definedName name="nlaksjdwe">{#N/A,#N/A,FALSE,"Plan1";#N/A,#N/A,FALSE,"Plan2"}</definedName>
    <definedName name="nljsdfljfdsfr" localSheetId="0" hidden="1">{#N/A,#N/A,FALSE,"Plan1";#N/A,#N/A,FALSE,"Plan2"}</definedName>
    <definedName name="nljsdfljfdsfr" localSheetId="6" hidden="1">{#N/A,#N/A,FALSE,"Plan1";#N/A,#N/A,FALSE,"Plan2"}</definedName>
    <definedName name="nljsdfljfdsfr" localSheetId="5">{#N/A,#N/A,FALSE,"Plan1";#N/A,#N/A,FALSE,"Plan2"}</definedName>
    <definedName name="nljsdfljfdsfr" localSheetId="4" hidden="1">{#N/A,#N/A,FALSE,"Plan1";#N/A,#N/A,FALSE,"Plan2"}</definedName>
    <definedName name="nljsdfljfdsfr">{#N/A,#N/A,FALSE,"Plan1";#N/A,#N/A,FALSE,"Plan2"}</definedName>
    <definedName name="nm_k1" localSheetId="5">#REF!</definedName>
    <definedName name="nm_k1">#REF!</definedName>
    <definedName name="nm_k2" localSheetId="5">#REF!</definedName>
    <definedName name="nm_k2">#REF!</definedName>
    <definedName name="nm_k3" localSheetId="5">#REF!</definedName>
    <definedName name="nm_k3">#REF!</definedName>
    <definedName name="nmjdfhxj" localSheetId="0" hidden="1">{#N/A,#N/A,FALSE,"Plan1";#N/A,#N/A,FALSE,"Plan2"}</definedName>
    <definedName name="nmjdfhxj" localSheetId="6" hidden="1">{#N/A,#N/A,FALSE,"Plan1";#N/A,#N/A,FALSE,"Plan2"}</definedName>
    <definedName name="nmjdfhxj" localSheetId="5">{#N/A,#N/A,FALSE,"Plan1";#N/A,#N/A,FALSE,"Plan2"}</definedName>
    <definedName name="nmjdfhxj" localSheetId="4" hidden="1">{#N/A,#N/A,FALSE,"Plan1";#N/A,#N/A,FALSE,"Plan2"}</definedName>
    <definedName name="nmjdfhxj">{#N/A,#N/A,FALSE,"Plan1";#N/A,#N/A,FALSE,"Plan2"}</definedName>
    <definedName name="nnmn" localSheetId="0" hidden="1">{#N/A,#N/A,FALSE,"Plan1";#N/A,#N/A,FALSE,"Plan2"}</definedName>
    <definedName name="nnmn" localSheetId="6" hidden="1">{#N/A,#N/A,FALSE,"Plan1";#N/A,#N/A,FALSE,"Plan2"}</definedName>
    <definedName name="nnmn" localSheetId="5">{#N/A,#N/A,FALSE,"Plan1";#N/A,#N/A,FALSE,"Plan2"}</definedName>
    <definedName name="nnmn" localSheetId="4" hidden="1">{#N/A,#N/A,FALSE,"Plan1";#N/A,#N/A,FALSE,"Plan2"}</definedName>
    <definedName name="nnmn">{#N/A,#N/A,FALSE,"Plan1";#N/A,#N/A,FALSE,"Plan2"}</definedName>
    <definedName name="nnn" localSheetId="0" hidden="1">{#N/A,#N/A,FALSE,"Plan1";#N/A,#N/A,FALSE,"Plan2"}</definedName>
    <definedName name="nnn" localSheetId="6" hidden="1">{#N/A,#N/A,FALSE,"$170M Cash";#N/A,#N/A,FALSE,"$250M Cash";#N/A,#N/A,FALSE,"$325M Cash"}</definedName>
    <definedName name="nnn" localSheetId="5">{#N/A,#N/A,FALSE,"Plan1";#N/A,#N/A,FALSE,"Plan2"}</definedName>
    <definedName name="nnn" localSheetId="4" hidden="1">{#N/A,#N/A,FALSE,"Plan1";#N/A,#N/A,FALSE,"Plan2"}</definedName>
    <definedName name="nnn">{#N/A,#N/A,FALSE,"Plan1";#N/A,#N/A,FALSE,"Plan2"}</definedName>
    <definedName name="nnnnnnnnnnn" localSheetId="0" hidden="1">{"HW",#N/A,FALSE,"1998"}</definedName>
    <definedName name="nnnnnnnnnnn" localSheetId="6" hidden="1">{"HW",#N/A,FALSE,"1998"}</definedName>
    <definedName name="nnnnnnnnnnn" localSheetId="5">{"HW",#N/A,FALSE,"1998"}</definedName>
    <definedName name="nnnnnnnnnnn" localSheetId="4" hidden="1">{"HW",#N/A,FALSE,"1998"}</definedName>
    <definedName name="nnnnnnnnnnn">{"HW",#N/A,FALSE,"1998"}</definedName>
    <definedName name="NNNNNNNNNNNNNNN" localSheetId="0" hidden="1">{#N/A,#N/A,FALSE,"Plan1";#N/A,#N/A,FALSE,"Plan2"}</definedName>
    <definedName name="NNNNNNNNNNNNNNN" localSheetId="6" hidden="1">{#N/A,#N/A,FALSE,"Plan1";#N/A,#N/A,FALSE,"Plan2"}</definedName>
    <definedName name="NNNNNNNNNNNNNNN" localSheetId="5">{#N/A,#N/A,FALSE,"Plan1";#N/A,#N/A,FALSE,"Plan2"}</definedName>
    <definedName name="NNNNNNNNNNNNNNN" localSheetId="4" hidden="1">{#N/A,#N/A,FALSE,"Plan1";#N/A,#N/A,FALSE,"Plan2"}</definedName>
    <definedName name="NNNNNNNNNNNNNNN">{#N/A,#N/A,FALSE,"Plan1";#N/A,#N/A,FALSE,"Plan2"}</definedName>
    <definedName name="nnnnnnnnnnnnnnnnnnnn" localSheetId="0" hidden="1">{#N/A,#N/A,FALSE,"Plan1";#N/A,#N/A,FALSE,"Plan2"}</definedName>
    <definedName name="nnnnnnnnnnnnnnnnnnnn" localSheetId="6" hidden="1">{#N/A,#N/A,FALSE,"Plan1";#N/A,#N/A,FALSE,"Plan2"}</definedName>
    <definedName name="nnnnnnnnnnnnnnnnnnnn" localSheetId="5">{#N/A,#N/A,FALSE,"Plan1";#N/A,#N/A,FALSE,"Plan2"}</definedName>
    <definedName name="nnnnnnnnnnnnnnnnnnnn" localSheetId="4" hidden="1">{#N/A,#N/A,FALSE,"Plan1";#N/A,#N/A,FALSE,"Plan2"}</definedName>
    <definedName name="nnnnnnnnnnnnnnnnnnnn">{#N/A,#N/A,FALSE,"Plan1";#N/A,#N/A,FALSE,"Plan2"}</definedName>
    <definedName name="NNXFT" localSheetId="0" hidden="1">{#N/A,#N/A,FALSE,"Plan1";#N/A,#N/A,FALSE,"Plan2"}</definedName>
    <definedName name="NNXFT" localSheetId="6" hidden="1">{#N/A,#N/A,FALSE,"Plan1";#N/A,#N/A,FALSE,"Plan2"}</definedName>
    <definedName name="NNXFT" localSheetId="5">{#N/A,#N/A,FALSE,"Plan1";#N/A,#N/A,FALSE,"Plan2"}</definedName>
    <definedName name="NNXFT" localSheetId="4" hidden="1">{#N/A,#N/A,FALSE,"Plan1";#N/A,#N/A,FALSE,"Plan2"}</definedName>
    <definedName name="NNXFT">{#N/A,#N/A,FALSE,"Plan1";#N/A,#N/A,FALSE,"Plan2"}</definedName>
    <definedName name="no" localSheetId="5">#REF!</definedName>
    <definedName name="no">#REF!</definedName>
    <definedName name="NOME" localSheetId="5">#REF!</definedName>
    <definedName name="NOME">#REF!</definedName>
    <definedName name="nome2" localSheetId="5">#REF!</definedName>
    <definedName name="nome2">#REF!</definedName>
    <definedName name="NOMEITEM" localSheetId="5">#REF!</definedName>
    <definedName name="NOMEITEM">#REF!</definedName>
    <definedName name="NOMEOBRA" localSheetId="5">#REF!</definedName>
    <definedName name="NOMEOBRA">#REF!</definedName>
    <definedName name="nov17RJ" localSheetId="5">#REF!</definedName>
    <definedName name="nov17RJ">#REF!</definedName>
    <definedName name="NOVE" localSheetId="5">#REF!</definedName>
    <definedName name="NOVE">#REF!</definedName>
    <definedName name="NOVEMBRO" localSheetId="5">#REF!</definedName>
    <definedName name="NOVEMBRO">#REF!</definedName>
    <definedName name="nsdkfndgfdnatf" localSheetId="0" hidden="1">{#N/A,#N/A,FALSE,"Plan1";#N/A,#N/A,FALSE,"Plan2"}</definedName>
    <definedName name="nsdkfndgfdnatf" localSheetId="6" hidden="1">{#N/A,#N/A,FALSE,"Plan1";#N/A,#N/A,FALSE,"Plan2"}</definedName>
    <definedName name="nsdkfndgfdnatf" localSheetId="5">{#N/A,#N/A,FALSE,"Plan1";#N/A,#N/A,FALSE,"Plan2"}</definedName>
    <definedName name="nsdkfndgfdnatf" localSheetId="4" hidden="1">{#N/A,#N/A,FALSE,"Plan1";#N/A,#N/A,FALSE,"Plan2"}</definedName>
    <definedName name="nsdkfndgfdnatf">{#N/A,#N/A,FALSE,"Plan1";#N/A,#N/A,FALSE,"Plan2"}</definedName>
    <definedName name="nsfljdiljrf" localSheetId="0" hidden="1">{#N/A,#N/A,FALSE,"Plan1";#N/A,#N/A,FALSE,"Plan2"}</definedName>
    <definedName name="nsfljdiljrf" localSheetId="6" hidden="1">{#N/A,#N/A,FALSE,"Plan1";#N/A,#N/A,FALSE,"Plan2"}</definedName>
    <definedName name="nsfljdiljrf" localSheetId="5">{#N/A,#N/A,FALSE,"Plan1";#N/A,#N/A,FALSE,"Plan2"}</definedName>
    <definedName name="nsfljdiljrf" localSheetId="4" hidden="1">{#N/A,#N/A,FALSE,"Plan1";#N/A,#N/A,FALSE,"Plan2"}</definedName>
    <definedName name="nsfljdiljrf">{#N/A,#N/A,FALSE,"Plan1";#N/A,#N/A,FALSE,"Plan2"}</definedName>
    <definedName name="NUCOPIAS" localSheetId="5">#REF!</definedName>
    <definedName name="NUCOPIAS">#REF!</definedName>
    <definedName name="NUMOBRA" localSheetId="5">#REF!</definedName>
    <definedName name="NUMOBRA">#REF!</definedName>
    <definedName name="NutN" localSheetId="5">#REF!</definedName>
    <definedName name="NutN">#REF!</definedName>
    <definedName name="nzxcnnjkd" localSheetId="0" hidden="1">{#N/A,#N/A,FALSE,"Plan1";#N/A,#N/A,FALSE,"Plan2"}</definedName>
    <definedName name="nzxcnnjkd" localSheetId="6" hidden="1">{#N/A,#N/A,FALSE,"Plan1";#N/A,#N/A,FALSE,"Plan2"}</definedName>
    <definedName name="nzxcnnjkd" localSheetId="5">{#N/A,#N/A,FALSE,"Plan1";#N/A,#N/A,FALSE,"Plan2"}</definedName>
    <definedName name="nzxcnnjkd" localSheetId="4" hidden="1">{#N/A,#N/A,FALSE,"Plan1";#N/A,#N/A,FALSE,"Plan2"}</definedName>
    <definedName name="nzxcnnjkd">{#N/A,#N/A,FALSE,"Plan1";#N/A,#N/A,FALSE,"Plan2"}</definedName>
    <definedName name="OAE" localSheetId="0">#REF!</definedName>
    <definedName name="OAE" localSheetId="5">#REF!</definedName>
    <definedName name="OAE">#REF!</definedName>
    <definedName name="OBRA" localSheetId="5">#REF!</definedName>
    <definedName name="OBRA">#REF!</definedName>
    <definedName name="Obra_Fin_Medição" localSheetId="5">#REF!</definedName>
    <definedName name="Obra_Fin_Medição">#REF!</definedName>
    <definedName name="OBRA_PROJETADO" localSheetId="5">#REF!</definedName>
    <definedName name="OBRA_PROJETADO">#REF!</definedName>
    <definedName name="Obra_Rel_Controladoria" localSheetId="5">#REF!</definedName>
    <definedName name="Obra_Rel_Controladoria">#REF!</definedName>
    <definedName name="Obra_Sienge" localSheetId="5">#REF!</definedName>
    <definedName name="Obra_Sienge">#REF!</definedName>
    <definedName name="Obra2_Fin_Medição" localSheetId="5">#REF!</definedName>
    <definedName name="Obra2_Fin_Medição">#REF!</definedName>
    <definedName name="OBRALOC" localSheetId="5">#REF!</definedName>
    <definedName name="OBRALOC">#REF!</definedName>
    <definedName name="OBRAS" localSheetId="5">#REF!</definedName>
    <definedName name="OBRAS">#REF!</definedName>
    <definedName name="Obras_Apoio_Rel_Controladoria" localSheetId="5">#REF!</definedName>
    <definedName name="Obras_Apoio_Rel_Controladoria">#REF!</definedName>
    <definedName name="OBRAS_REALIZADO" localSheetId="5">#REF!</definedName>
    <definedName name="OBRAS_REALIZADO">#REF!</definedName>
    <definedName name="OBRASEL" localSheetId="5">#REF!</definedName>
    <definedName name="OBRASEL">#REF!</definedName>
    <definedName name="odflgj">25</definedName>
    <definedName name="odfuudor" localSheetId="0" hidden="1">{#N/A,#N/A,FALSE,"Plan1";#N/A,#N/A,FALSE,"Plan2"}</definedName>
    <definedName name="odfuudor" localSheetId="6" hidden="1">{#N/A,#N/A,FALSE,"Plan1";#N/A,#N/A,FALSE,"Plan2"}</definedName>
    <definedName name="odfuudor" localSheetId="5">{#N/A,#N/A,FALSE,"Plan1";#N/A,#N/A,FALSE,"Plan2"}</definedName>
    <definedName name="odfuudor" localSheetId="4" hidden="1">{#N/A,#N/A,FALSE,"Plan1";#N/A,#N/A,FALSE,"Plan2"}</definedName>
    <definedName name="odfuudor">{#N/A,#N/A,FALSE,"Plan1";#N/A,#N/A,FALSE,"Plan2"}</definedName>
    <definedName name="ODH" localSheetId="0" hidden="1">#REF!</definedName>
    <definedName name="ODH" localSheetId="5">#REF!</definedName>
    <definedName name="ODH">#REF!</definedName>
    <definedName name="oficial_mes" localSheetId="5">#REF!</definedName>
    <definedName name="oficial_mes">#REF!</definedName>
    <definedName name="oficial2_mes" localSheetId="5">#REF!</definedName>
    <definedName name="oficial2_mes">#REF!</definedName>
    <definedName name="oiditrot" localSheetId="0" hidden="1">{#N/A,#N/A,FALSE,"Plan1";#N/A,#N/A,FALSE,"Plan2"}</definedName>
    <definedName name="oiditrot" localSheetId="6" hidden="1">{#N/A,#N/A,FALSE,"Plan1";#N/A,#N/A,FALSE,"Plan2"}</definedName>
    <definedName name="oiditrot" localSheetId="5">{#N/A,#N/A,FALSE,"Plan1";#N/A,#N/A,FALSE,"Plan2"}</definedName>
    <definedName name="oiditrot" localSheetId="4" hidden="1">{#N/A,#N/A,FALSE,"Plan1";#N/A,#N/A,FALSE,"Plan2"}</definedName>
    <definedName name="oiditrot">{#N/A,#N/A,FALSE,"Plan1";#N/A,#N/A,FALSE,"Plan2"}</definedName>
    <definedName name="oio" localSheetId="0" hidden="1">{#N/A,#N/A,FALSE,"Plan1";#N/A,#N/A,FALSE,"Plan2"}</definedName>
    <definedName name="oio" localSheetId="6" hidden="1">{#N/A,#N/A,FALSE,"Plan1";#N/A,#N/A,FALSE,"Plan2"}</definedName>
    <definedName name="oio" localSheetId="5">{#N/A,#N/A,FALSE,"Plan1";#N/A,#N/A,FALSE,"Plan2"}</definedName>
    <definedName name="oio" localSheetId="4" hidden="1">{#N/A,#N/A,FALSE,"Plan1";#N/A,#N/A,FALSE,"Plan2"}</definedName>
    <definedName name="oio">{#N/A,#N/A,FALSE,"Plan1";#N/A,#N/A,FALSE,"Plan2"}</definedName>
    <definedName name="OITO" localSheetId="5">#REF!</definedName>
    <definedName name="OITO">#REF!</definedName>
    <definedName name="oiufioorif" localSheetId="0" hidden="1">#REF!</definedName>
    <definedName name="oiufioorif">#REF!</definedName>
    <definedName name="OJÇLJ" localSheetId="0" hidden="1">{#N/A,#N/A,FALSE,"Plan1";#N/A,#N/A,FALSE,"Plan2"}</definedName>
    <definedName name="OJÇLJ" localSheetId="6" hidden="1">{#N/A,#N/A,FALSE,"Plan1";#N/A,#N/A,FALSE,"Plan2"}</definedName>
    <definedName name="OJÇLJ" localSheetId="5">{#N/A,#N/A,FALSE,"Plan1";#N/A,#N/A,FALSE,"Plan2"}</definedName>
    <definedName name="OJÇLJ" localSheetId="4" hidden="1">{#N/A,#N/A,FALSE,"Plan1";#N/A,#N/A,FALSE,"Plan2"}</definedName>
    <definedName name="OJÇLJ">{#N/A,#N/A,FALSE,"Plan1";#N/A,#N/A,FALSE,"Plan2"}</definedName>
    <definedName name="ojkdfit" localSheetId="0" hidden="1">{#N/A,#N/A,FALSE,"Plan1";#N/A,#N/A,FALSE,"Plan2"}</definedName>
    <definedName name="ojkdfit" localSheetId="6" hidden="1">{#N/A,#N/A,FALSE,"Plan1";#N/A,#N/A,FALSE,"Plan2"}</definedName>
    <definedName name="ojkdfit" localSheetId="5">{#N/A,#N/A,FALSE,"Plan1";#N/A,#N/A,FALSE,"Plan2"}</definedName>
    <definedName name="ojkdfit" localSheetId="4" hidden="1">{#N/A,#N/A,FALSE,"Plan1";#N/A,#N/A,FALSE,"Plan2"}</definedName>
    <definedName name="ojkdfit">{#N/A,#N/A,FALSE,"Plan1";#N/A,#N/A,FALSE,"Plan2"}</definedName>
    <definedName name="oMISSOS" localSheetId="0" hidden="1">#REF!</definedName>
    <definedName name="oMISSOS">#REF!</definedName>
    <definedName name="ONZE" localSheetId="5">#REF!</definedName>
    <definedName name="ONZE">#REF!</definedName>
    <definedName name="ooo" localSheetId="0" hidden="1">{#N/A,#N/A,FALSE,"Plan1";#N/A,#N/A,FALSE,"Plan2"}</definedName>
    <definedName name="ooo" localSheetId="6" hidden="1">{#N/A,#N/A,FALSE,"Plan1";#N/A,#N/A,FALSE,"Plan2"}</definedName>
    <definedName name="ooo" localSheetId="5">{#N/A,#N/A,FALSE,"Plan1";#N/A,#N/A,FALSE,"Plan2"}</definedName>
    <definedName name="ooo" localSheetId="4" hidden="1">{#N/A,#N/A,FALSE,"Plan1";#N/A,#N/A,FALSE,"Plan2"}</definedName>
    <definedName name="ooo">{#N/A,#N/A,FALSE,"Plan1";#N/A,#N/A,FALSE,"Plan2"}</definedName>
    <definedName name="OPASEDWED" localSheetId="0" hidden="1">{"Econ Consolidado",#N/A,FALSE,"Econ Consol";"Fluxo de Caixa",#N/A,FALSE,"Fluxo Caixa";"Investimentos",#N/A,FALSE,"Investimentos"}</definedName>
    <definedName name="OPASEDWED" localSheetId="6" hidden="1">{"Econ Consolidado",#N/A,FALSE,"Econ Consol";"Fluxo de Caixa",#N/A,FALSE,"Fluxo Caixa";"Investimentos",#N/A,FALSE,"Investimentos"}</definedName>
    <definedName name="OPASEDWED" localSheetId="5">{"Econ Consolidado",#N/A,FALSE,"Econ Consol";"Fluxo de Caixa",#N/A,FALSE,"Fluxo Caixa";"Investimentos",#N/A,FALSE,"Investimentos"}</definedName>
    <definedName name="OPASEDWED" localSheetId="4" hidden="1">{"Econ Consolidado",#N/A,FALSE,"Econ Consol";"Fluxo de Caixa",#N/A,FALSE,"Fluxo Caixa";"Investimentos",#N/A,FALSE,"Investimentos"}</definedName>
    <definedName name="OPASEDWED">{"Econ Consolidado",#N/A,FALSE,"Econ Consol";"Fluxo de Caixa",#N/A,FALSE,"Fluxo Caixa";"Investimentos",#N/A,FALSE,"Investimentos"}</definedName>
    <definedName name="opcao_taxa_desconto" localSheetId="5">#REF!</definedName>
    <definedName name="opcao_taxa_desconto">#REF!</definedName>
    <definedName name="opções" localSheetId="5">#REF!</definedName>
    <definedName name="opções">#REF!</definedName>
    <definedName name="opiwre" localSheetId="0" hidden="1">{#N/A,#N/A,FALSE,"Plan1";#N/A,#N/A,FALSE,"Plan2"}</definedName>
    <definedName name="opiwre" localSheetId="6" hidden="1">{#N/A,#N/A,FALSE,"Plan1";#N/A,#N/A,FALSE,"Plan2"}</definedName>
    <definedName name="opiwre" localSheetId="5">{#N/A,#N/A,FALSE,"Plan1";#N/A,#N/A,FALSE,"Plan2"}</definedName>
    <definedName name="opiwre" localSheetId="4" hidden="1">{#N/A,#N/A,FALSE,"Plan1";#N/A,#N/A,FALSE,"Plan2"}</definedName>
    <definedName name="opiwre">{#N/A,#N/A,FALSE,"Plan1";#N/A,#N/A,FALSE,"Plan2"}</definedName>
    <definedName name="ORCAMEN" localSheetId="5">#REF!</definedName>
    <definedName name="ORCAMEN">#REF!</definedName>
    <definedName name="Orcamentistas" localSheetId="5">#REF!</definedName>
    <definedName name="Orcamentistas">#REF!</definedName>
    <definedName name="origem_recebiveis" localSheetId="5">#REF!</definedName>
    <definedName name="origem_recebiveis">#REF!</definedName>
    <definedName name="origem_unidades" localSheetId="5">#REF!</definedName>
    <definedName name="origem_unidades">#REF!</definedName>
    <definedName name="Origem2_Recebimento_Fin_Medições" localSheetId="5">#REF!</definedName>
    <definedName name="Origem2_Recebimento_Fin_Medições">#REF!</definedName>
    <definedName name="os" localSheetId="0" hidden="1">{#N/A,#N/A,FALSE,"TABLE"}</definedName>
    <definedName name="os" localSheetId="6" hidden="1">{#N/A,#N/A,FALSE,"TABLE"}</definedName>
    <definedName name="os" localSheetId="5">{#N/A,#N/A,FALSE,"TABLE"}</definedName>
    <definedName name="os" localSheetId="4" hidden="1">{#N/A,#N/A,FALSE,"TABLE"}</definedName>
    <definedName name="os">{#N/A,#N/A,FALSE,"TABLE"}</definedName>
    <definedName name="osca_cdi" localSheetId="5">#REF!</definedName>
    <definedName name="osca_cdi">#REF!</definedName>
    <definedName name="osca_hist" localSheetId="5">#REF!</definedName>
    <definedName name="osca_hist">#REF!</definedName>
    <definedName name="osca_uss" localSheetId="5">#REF!</definedName>
    <definedName name="osca_uss">#REF!</definedName>
    <definedName name="otodgkrjglsrd" localSheetId="0" hidden="1">{#N/A,#N/A,FALSE,"Plan1";#N/A,#N/A,FALSE,"Plan2"}</definedName>
    <definedName name="otodgkrjglsrd" localSheetId="6" hidden="1">{#N/A,#N/A,FALSE,"Plan1";#N/A,#N/A,FALSE,"Plan2"}</definedName>
    <definedName name="otodgkrjglsrd" localSheetId="5">{#N/A,#N/A,FALSE,"Plan1";#N/A,#N/A,FALSE,"Plan2"}</definedName>
    <definedName name="otodgkrjglsrd" localSheetId="4" hidden="1">{#N/A,#N/A,FALSE,"Plan1";#N/A,#N/A,FALSE,"Plan2"}</definedName>
    <definedName name="otodgkrjglsrd">{#N/A,#N/A,FALSE,"Plan1";#N/A,#N/A,FALSE,"Plan2"}</definedName>
    <definedName name="OUERWRSR" localSheetId="0" hidden="1">{#N/A,#N/A,FALSE,"Plan1";#N/A,#N/A,FALSE,"Plan2"}</definedName>
    <definedName name="OUERWRSR" localSheetId="6" hidden="1">{#N/A,#N/A,FALSE,"Plan1";#N/A,#N/A,FALSE,"Plan2"}</definedName>
    <definedName name="OUERWRSR" localSheetId="5">{#N/A,#N/A,FALSE,"Plan1";#N/A,#N/A,FALSE,"Plan2"}</definedName>
    <definedName name="OUERWRSR" localSheetId="4" hidden="1">{#N/A,#N/A,FALSE,"Plan1";#N/A,#N/A,FALSE,"Plan2"}</definedName>
    <definedName name="OUERWRSR">{#N/A,#N/A,FALSE,"Plan1";#N/A,#N/A,FALSE,"Plan2"}</definedName>
    <definedName name="out17RJ" localSheetId="5">#REF!</definedName>
    <definedName name="out17RJ">#REF!</definedName>
    <definedName name="outro" localSheetId="0" hidden="1">#REF!</definedName>
    <definedName name="outro" localSheetId="5">#REF!</definedName>
    <definedName name="outro">#REF!</definedName>
    <definedName name="OUTROS" localSheetId="5">#REF!</definedName>
    <definedName name="OUTROS">#REF!</definedName>
    <definedName name="OUTROS_CCUSTO" localSheetId="5">#REF!</definedName>
    <definedName name="OUTROS_CCUSTO">#REF!</definedName>
    <definedName name="Outros_Pisos" localSheetId="5">#REF!</definedName>
    <definedName name="Outros_Pisos">#REF!</definedName>
    <definedName name="Outros1" localSheetId="5">#REF!</definedName>
    <definedName name="Outros1">#REF!</definedName>
    <definedName name="OUTUBRO" localSheetId="5">#REF!</definedName>
    <definedName name="OUTUBRO">#REF!</definedName>
    <definedName name="overhau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 localSheetId="5">#REF!</definedName>
    <definedName name="oxfo_cdi">#REF!</definedName>
    <definedName name="oxfo_hist" localSheetId="5">#REF!</definedName>
    <definedName name="oxfo_hist">#REF!</definedName>
    <definedName name="oxfo_uss" localSheetId="5">#REF!</definedName>
    <definedName name="oxfo_uss">#REF!</definedName>
    <definedName name="P" localSheetId="5">#REF!</definedName>
    <definedName name="P">#REF!</definedName>
    <definedName name="PA" localSheetId="5">#REF!</definedName>
    <definedName name="PA">#REF!</definedName>
    <definedName name="Padrao_A" localSheetId="5">#REF!</definedName>
    <definedName name="Padrao_A">#REF!</definedName>
    <definedName name="Padrao_B" localSheetId="5">#REF!</definedName>
    <definedName name="Padrao_B">#REF!</definedName>
    <definedName name="Padrao_C" localSheetId="5">#REF!</definedName>
    <definedName name="Padrao_C">#REF!</definedName>
    <definedName name="Padrao_D" localSheetId="5">#REF!</definedName>
    <definedName name="Padrao_D">#REF!</definedName>
    <definedName name="Padrao_E" localSheetId="5">#REF!</definedName>
    <definedName name="Padrao_E">#REF!</definedName>
    <definedName name="Padrao_F" localSheetId="5">#REF!</definedName>
    <definedName name="Padrao_F">#REF!</definedName>
    <definedName name="Pagamento_Num" localSheetId="0">ROW()-Linha_Cabeçalho</definedName>
    <definedName name="Pagamento_Num" localSheetId="6">ROW()-Linha_Cabeçalho</definedName>
    <definedName name="Pagamento_Num" localSheetId="5">ROW()-Linha_Cabeçalho</definedName>
    <definedName name="Pagamento_Num" localSheetId="4">ROW()-Linha_Cabeçalho</definedName>
    <definedName name="Pagamento_Num">ROW()-Linha_Cabeçalho</definedName>
    <definedName name="Pago_Até_2015_Controladoria" localSheetId="5">#REF!</definedName>
    <definedName name="Pago_Até_2015_Controladoria">#REF!</definedName>
    <definedName name="Pal_Workbook_GUID">"3HURD34M2XKWJ5V6M4BWCR5Q"</definedName>
    <definedName name="PAP" localSheetId="5">#REF!</definedName>
    <definedName name="PAP">#REF!</definedName>
    <definedName name="PARAM_FIS_1" localSheetId="5">#REF!</definedName>
    <definedName name="PARAM_FIS_1">#REF!</definedName>
    <definedName name="PARAM_FIS_2" localSheetId="5">#REF!</definedName>
    <definedName name="PARAM_FIS_2">#REF!</definedName>
    <definedName name="ParamValues1" localSheetId="0">#REF!</definedName>
    <definedName name="ParamValues1" localSheetId="5">#REF!</definedName>
    <definedName name="ParamValues1">#REF!</definedName>
    <definedName name="ParamValues2" localSheetId="5">#REF!</definedName>
    <definedName name="ParamValues2">#REF!</definedName>
    <definedName name="Parao_E" localSheetId="5">#REF!</definedName>
    <definedName name="Parao_E">#REF!</definedName>
    <definedName name="Parede1" localSheetId="5">#REF!</definedName>
    <definedName name="Parede1">#REF!</definedName>
    <definedName name="Parede2" localSheetId="5">#REF!</definedName>
    <definedName name="Parede2">#REF!</definedName>
    <definedName name="PAREDES" localSheetId="5">#REF!</definedName>
    <definedName name="PAREDES">#REF!</definedName>
    <definedName name="PAV" localSheetId="0">#REF!</definedName>
    <definedName name="PAV" localSheetId="5">#REF!</definedName>
    <definedName name="PAV">#REF!</definedName>
    <definedName name="PAVILHAO" localSheetId="5">#REF!</definedName>
    <definedName name="PAVILHAO">#REF!</definedName>
    <definedName name="PAVT" localSheetId="5">#REF!</definedName>
    <definedName name="PAVT">#REF!</definedName>
    <definedName name="pçgktr">#REF!</definedName>
    <definedName name="PDER" localSheetId="5">#REF!</definedName>
    <definedName name="PDER">#REF!</definedName>
    <definedName name="PDIVERS" localSheetId="5">#REF!</definedName>
    <definedName name="PDIVERS">#REF!</definedName>
    <definedName name="PE" localSheetId="5">#REF!</definedName>
    <definedName name="PE">#REF!</definedName>
    <definedName name="PEMD" localSheetId="5">#REF!</definedName>
    <definedName name="PEMD">#REF!</definedName>
    <definedName name="Pendencias" localSheetId="0" hidden="1">{#N/A,#N/A,FALSE,"GERAL";#N/A,#N/A,FALSE,"012-96";#N/A,#N/A,FALSE,"018-96";#N/A,#N/A,FALSE,"027-96";#N/A,#N/A,FALSE,"059-96";#N/A,#N/A,FALSE,"076-96";#N/A,#N/A,FALSE,"019-97";#N/A,#N/A,FALSE,"021-97";#N/A,#N/A,FALSE,"022-97";#N/A,#N/A,FALSE,"028-97"}</definedName>
    <definedName name="Pendencias" localSheetId="6" hidden="1">{#N/A,#N/A,FALSE,"GERAL";#N/A,#N/A,FALSE,"012-96";#N/A,#N/A,FALSE,"018-96";#N/A,#N/A,FALSE,"027-96";#N/A,#N/A,FALSE,"059-96";#N/A,#N/A,FALSE,"076-96";#N/A,#N/A,FALSE,"019-97";#N/A,#N/A,FALSE,"021-97";#N/A,#N/A,FALSE,"022-97";#N/A,#N/A,FALSE,"028-97"}</definedName>
    <definedName name="Pendencias" localSheetId="5">{#N/A,#N/A,FALSE,"GERAL";#N/A,#N/A,FALSE,"012-96";#N/A,#N/A,FALSE,"018-96";#N/A,#N/A,FALSE,"027-96";#N/A,#N/A,FALSE,"059-96";#N/A,#N/A,FALSE,"076-96";#N/A,#N/A,FALSE,"019-97";#N/A,#N/A,FALSE,"021-97";#N/A,#N/A,FALSE,"022-97";#N/A,#N/A,FALSE,"028-97"}</definedName>
    <definedName name="Pendencias" localSheetId="4" hidden="1">{#N/A,#N/A,FALSE,"GERAL";#N/A,#N/A,FALSE,"012-96";#N/A,#N/A,FALSE,"018-96";#N/A,#N/A,FALSE,"027-96";#N/A,#N/A,FALSE,"059-96";#N/A,#N/A,FALSE,"076-96";#N/A,#N/A,FALSE,"019-97";#N/A,#N/A,FALSE,"021-97";#N/A,#N/A,FALSE,"022-97";#N/A,#N/A,FALSE,"028-97"}</definedName>
    <definedName name="Pendencias">{#N/A,#N/A,FALSE,"GERAL";#N/A,#N/A,FALSE,"012-96";#N/A,#N/A,FALSE,"018-96";#N/A,#N/A,FALSE,"027-96";#N/A,#N/A,FALSE,"059-96";#N/A,#N/A,FALSE,"076-96";#N/A,#N/A,FALSE,"019-97";#N/A,#N/A,FALSE,"021-97";#N/A,#N/A,FALSE,"022-97";#N/A,#N/A,FALSE,"028-97"}</definedName>
    <definedName name="pendencias2" localSheetId="0" hidden="1">{#N/A,#N/A,FALSE,"GERAL";#N/A,#N/A,FALSE,"012-96";#N/A,#N/A,FALSE,"018-96";#N/A,#N/A,FALSE,"027-96";#N/A,#N/A,FALSE,"059-96";#N/A,#N/A,FALSE,"076-96";#N/A,#N/A,FALSE,"019-97";#N/A,#N/A,FALSE,"021-97";#N/A,#N/A,FALSE,"022-97";#N/A,#N/A,FALSE,"028-97"}</definedName>
    <definedName name="pendencias2" localSheetId="6" hidden="1">{#N/A,#N/A,FALSE,"GERAL";#N/A,#N/A,FALSE,"012-96";#N/A,#N/A,FALSE,"018-96";#N/A,#N/A,FALSE,"027-96";#N/A,#N/A,FALSE,"059-96";#N/A,#N/A,FALSE,"076-96";#N/A,#N/A,FALSE,"019-97";#N/A,#N/A,FALSE,"021-97";#N/A,#N/A,FALSE,"022-97";#N/A,#N/A,FALSE,"028-97"}</definedName>
    <definedName name="pendencias2" localSheetId="5">{#N/A,#N/A,FALSE,"GERAL";#N/A,#N/A,FALSE,"012-96";#N/A,#N/A,FALSE,"018-96";#N/A,#N/A,FALSE,"027-96";#N/A,#N/A,FALSE,"059-96";#N/A,#N/A,FALSE,"076-96";#N/A,#N/A,FALSE,"019-97";#N/A,#N/A,FALSE,"021-97";#N/A,#N/A,FALSE,"022-97";#N/A,#N/A,FALSE,"028-97"}</definedName>
    <definedName name="pendencias2" localSheetId="4" hidden="1">{#N/A,#N/A,FALSE,"GERAL";#N/A,#N/A,FALSE,"012-96";#N/A,#N/A,FALSE,"018-96";#N/A,#N/A,FALSE,"027-96";#N/A,#N/A,FALSE,"059-96";#N/A,#N/A,FALSE,"076-96";#N/A,#N/A,FALSE,"019-97";#N/A,#N/A,FALSE,"021-97";#N/A,#N/A,FALSE,"022-97";#N/A,#N/A,FALSE,"028-97"}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 localSheetId="0" hidden="1">{#N/A,#N/A,FALSE,"GERAL";#N/A,#N/A,FALSE,"012-96";#N/A,#N/A,FALSE,"018-96";#N/A,#N/A,FALSE,"027-96";#N/A,#N/A,FALSE,"059-96";#N/A,#N/A,FALSE,"076-96";#N/A,#N/A,FALSE,"019-97";#N/A,#N/A,FALSE,"021-97";#N/A,#N/A,FALSE,"022-97";#N/A,#N/A,FALSE,"028-97"}</definedName>
    <definedName name="pendencias3" localSheetId="6" hidden="1">{#N/A,#N/A,FALSE,"GERAL";#N/A,#N/A,FALSE,"012-96";#N/A,#N/A,FALSE,"018-96";#N/A,#N/A,FALSE,"027-96";#N/A,#N/A,FALSE,"059-96";#N/A,#N/A,FALSE,"076-96";#N/A,#N/A,FALSE,"019-97";#N/A,#N/A,FALSE,"021-97";#N/A,#N/A,FALSE,"022-97";#N/A,#N/A,FALSE,"028-97"}</definedName>
    <definedName name="pendencias3" localSheetId="5">{#N/A,#N/A,FALSE,"GERAL";#N/A,#N/A,FALSE,"012-96";#N/A,#N/A,FALSE,"018-96";#N/A,#N/A,FALSE,"027-96";#N/A,#N/A,FALSE,"059-96";#N/A,#N/A,FALSE,"076-96";#N/A,#N/A,FALSE,"019-97";#N/A,#N/A,FALSE,"021-97";#N/A,#N/A,FALSE,"022-97";#N/A,#N/A,FALSE,"028-97"}</definedName>
    <definedName name="pendencias3" localSheetId="4" hidden="1">{#N/A,#N/A,FALSE,"GERAL";#N/A,#N/A,FALSE,"012-96";#N/A,#N/A,FALSE,"018-96";#N/A,#N/A,FALSE,"027-96";#N/A,#N/A,FALSE,"059-96";#N/A,#N/A,FALSE,"076-96";#N/A,#N/A,FALSE,"019-97";#N/A,#N/A,FALSE,"021-97";#N/A,#N/A,FALSE,"022-97";#N/A,#N/A,FALSE,"028-97"}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 localSheetId="5">#REF!</definedName>
    <definedName name="perfura">#REF!</definedName>
    <definedName name="Perímetro_lajão" localSheetId="0">#REF!</definedName>
    <definedName name="Perímetro_lajão" localSheetId="5">#REF!</definedName>
    <definedName name="Perímetro_lajão">#REF!</definedName>
    <definedName name="Perímetro_Terreno" localSheetId="0">#REF!</definedName>
    <definedName name="Perímetro_Terreno" localSheetId="5">#REF!</definedName>
    <definedName name="Perímetro_Terreno">#REF!</definedName>
    <definedName name="Perímetro_torre" localSheetId="0">#REF!</definedName>
    <definedName name="Perímetro_torre" localSheetId="5">#REF!</definedName>
    <definedName name="Perímetro_torre">#REF!</definedName>
    <definedName name="pessoal" localSheetId="5">#REF!</definedName>
    <definedName name="pessoal">#REF!</definedName>
    <definedName name="petro2">#REF!</definedName>
    <definedName name="PhyG" localSheetId="5">#REF!</definedName>
    <definedName name="PhyG">#REF!</definedName>
    <definedName name="PhyGS" localSheetId="5">#REF!</definedName>
    <definedName name="PhyGS">#REF!</definedName>
    <definedName name="PI" localSheetId="5">#REF!</definedName>
    <definedName name="PI">#REF!</definedName>
    <definedName name="piaz"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 localSheetId="5">#REF!</definedName>
    <definedName name="PIEQUIP">#REF!</definedName>
    <definedName name="Pintura" localSheetId="6">#REF!</definedName>
    <definedName name="Pintura" localSheetId="5">#REF!</definedName>
    <definedName name="Pintura" localSheetId="4">#REF!</definedName>
    <definedName name="Pintura">#REF!</definedName>
    <definedName name="PIS_COFINS" localSheetId="5">#REF!</definedName>
    <definedName name="PIS_COFINS">#REF!</definedName>
    <definedName name="PisCofins" localSheetId="5">#REF!</definedName>
    <definedName name="PisCofins">#REF!</definedName>
    <definedName name="Piso1" localSheetId="5">#REF!</definedName>
    <definedName name="Piso1">#REF!</definedName>
    <definedName name="Piso2" localSheetId="5">#REF!</definedName>
    <definedName name="Piso2">#REF!</definedName>
    <definedName name="PISOS" localSheetId="5">#REF!</definedName>
    <definedName name="PISOS">#REF!</definedName>
    <definedName name="PL" localSheetId="5">#REF!</definedName>
    <definedName name="PL">#REF!</definedName>
    <definedName name="PLACAS" localSheetId="0" hidden="1">{#N/A,#N/A,TRUE,"Quinzena 01 à 15-04-98 "}</definedName>
    <definedName name="PLACAS" localSheetId="6" hidden="1">{#N/A,#N/A,TRUE,"Quinzena 01 à 15-04-98 "}</definedName>
    <definedName name="PLACAS" localSheetId="5">{#N/A,#N/A,TRUE,"Quinzena 01 à 15-04-98 "}</definedName>
    <definedName name="PLACAS" localSheetId="4" hidden="1">{#N/A,#N/A,TRUE,"Quinzena 01 à 15-04-98 "}</definedName>
    <definedName name="PLACAS">{#N/A,#N/A,TRUE,"Quinzena 01 à 15-04-98 "}</definedName>
    <definedName name="Placas_Areas" localSheetId="0" hidden="1">{#N/A,#N/A,TRUE,"Quinzena 01 à 15-04-98 "}</definedName>
    <definedName name="Placas_Areas" localSheetId="6" hidden="1">{#N/A,#N/A,TRUE,"Quinzena 01 à 15-04-98 "}</definedName>
    <definedName name="Placas_Areas" localSheetId="5">{#N/A,#N/A,TRUE,"Quinzena 01 à 15-04-98 "}</definedName>
    <definedName name="Placas_Areas" localSheetId="4" hidden="1">{#N/A,#N/A,TRUE,"Quinzena 01 à 15-04-98 "}</definedName>
    <definedName name="Placas_Areas">{#N/A,#N/A,TRUE,"Quinzena 01 à 15-04-98 "}</definedName>
    <definedName name="plan" localSheetId="0" hidden="1">#REF!</definedName>
    <definedName name="PLAN" localSheetId="5">#REF!</definedName>
    <definedName name="PLAN">#REF!</definedName>
    <definedName name="plan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 localSheetId="5">#REF!</definedName>
    <definedName name="PLANILHA">#REF!</definedName>
    <definedName name="Planilha2" localSheetId="5">#REF!</definedName>
    <definedName name="Planilha2">#REF!</definedName>
    <definedName name="plasçdeaw" localSheetId="0" hidden="1">{#N/A,#N/A,FALSE,"Plan1";#N/A,#N/A,FALSE,"Plan2"}</definedName>
    <definedName name="plasçdeaw" localSheetId="6" hidden="1">{#N/A,#N/A,FALSE,"Plan1";#N/A,#N/A,FALSE,"Plan2"}</definedName>
    <definedName name="plasçdeaw" localSheetId="5">{#N/A,#N/A,FALSE,"Plan1";#N/A,#N/A,FALSE,"Plan2"}</definedName>
    <definedName name="plasçdeaw" localSheetId="4" hidden="1">{#N/A,#N/A,FALSE,"Plan1";#N/A,#N/A,FALSE,"Plan2"}</definedName>
    <definedName name="plasçdeaw">{#N/A,#N/A,FALSE,"Plan1";#N/A,#N/A,FALSE,"Plan2"}</definedName>
    <definedName name="plaslrswe" localSheetId="0" hidden="1">{#N/A,#N/A,FALSE,"Plan1";#N/A,#N/A,FALSE,"Plan2"}</definedName>
    <definedName name="plaslrswe" localSheetId="6" hidden="1">{#N/A,#N/A,FALSE,"Plan1";#N/A,#N/A,FALSE,"Plan2"}</definedName>
    <definedName name="plaslrswe" localSheetId="5">{#N/A,#N/A,FALSE,"Plan1";#N/A,#N/A,FALSE,"Plan2"}</definedName>
    <definedName name="plaslrswe" localSheetId="4" hidden="1">{#N/A,#N/A,FALSE,"Plan1";#N/A,#N/A,FALSE,"Plan2"}</definedName>
    <definedName name="plaslrswe">{#N/A,#N/A,FALSE,"Plan1";#N/A,#N/A,FALSE,"Plan2"}</definedName>
    <definedName name="pls" localSheetId="0" hidden="1">#REF!</definedName>
    <definedName name="pls" localSheetId="5">#REF!</definedName>
    <definedName name="pls">#REF!</definedName>
    <definedName name="plsearpef" localSheetId="0" hidden="1">{#N/A,#N/A,FALSE,"Plan1";#N/A,#N/A,FALSE,"Plan2"}</definedName>
    <definedName name="plsearpef" localSheetId="6" hidden="1">{#N/A,#N/A,FALSE,"Plan1";#N/A,#N/A,FALSE,"Plan2"}</definedName>
    <definedName name="plsearpef" localSheetId="5">{#N/A,#N/A,FALSE,"Plan1";#N/A,#N/A,FALSE,"Plan2"}</definedName>
    <definedName name="plsearpef" localSheetId="4" hidden="1">{#N/A,#N/A,FALSE,"Plan1";#N/A,#N/A,FALSE,"Plan2"}</definedName>
    <definedName name="plsearpef">{#N/A,#N/A,FALSE,"Plan1";#N/A,#N/A,FALSE,"Plan2"}</definedName>
    <definedName name="plss" localSheetId="0" hidden="1">{#N/A,#N/A,FALSE,"Plan1";#N/A,#N/A,FALSE,"Plan2"}</definedName>
    <definedName name="plss" localSheetId="6" hidden="1">{#N/A,#N/A,FALSE,"Plan1";#N/A,#N/A,FALSE,"Plan2"}</definedName>
    <definedName name="plss" localSheetId="5">{#N/A,#N/A,FALSE,"Plan1";#N/A,#N/A,FALSE,"Plan2"}</definedName>
    <definedName name="plss" localSheetId="4" hidden="1">{#N/A,#N/A,FALSE,"Plan1";#N/A,#N/A,FALSE,"Plan2"}</definedName>
    <definedName name="plss">{#N/A,#N/A,FALSE,"Plan1";#N/A,#N/A,FALSE,"Plan2"}</definedName>
    <definedName name="PMUR" localSheetId="5">#REF!</definedName>
    <definedName name="PMUR">#REF!</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 localSheetId="5">#REF!</definedName>
    <definedName name="Ponderações">#REF!</definedName>
    <definedName name="Pós_Chaves" localSheetId="5">#REF!</definedName>
    <definedName name="Pós_Chaves">#REF!</definedName>
    <definedName name="pr" localSheetId="0">#REF!</definedName>
    <definedName name="pr" localSheetId="5">#REF!</definedName>
    <definedName name="pr">#REF!</definedName>
    <definedName name="PRAZO" localSheetId="5">#REF!</definedName>
    <definedName name="PRAZO">#REF!</definedName>
    <definedName name="Prazo_da_Estrutura" localSheetId="0">#REF!</definedName>
    <definedName name="Prazo_da_Estrutura" localSheetId="5">#REF!</definedName>
    <definedName name="Prazo_da_Estrutura">#REF!</definedName>
    <definedName name="PRAZO_EDITAL" localSheetId="5">#REF!</definedName>
    <definedName name="PRAZO_EDITAL">#REF!</definedName>
    <definedName name="Prazo_Obra" localSheetId="0">#REF!</definedName>
    <definedName name="Prazo_Obra" localSheetId="5">#REF!</definedName>
    <definedName name="Prazo_Obra">#REF!</definedName>
    <definedName name="PRAZO_ORC" localSheetId="5">#REF!</definedName>
    <definedName name="PRAZO_ORC">#REF!</definedName>
    <definedName name="prazo2" localSheetId="5">#REF!</definedName>
    <definedName name="prazo2">#REF!</definedName>
    <definedName name="PRE" localSheetId="0">#REF!</definedName>
    <definedName name="PRE" localSheetId="5">#REF!</definedName>
    <definedName name="PRE">#REF!</definedName>
    <definedName name="PREÇ" localSheetId="5">OFFSET(#REF!,0,0,COUNTA(#REF!),1)</definedName>
    <definedName name="PREÇ">OFFSET(#REF!,0,0,COUNTA(#REF!),1)</definedName>
    <definedName name="Preço" localSheetId="6">ROW()-Linha_Cabeçalho</definedName>
    <definedName name="Preço" localSheetId="4">ROW()-Linha_Cabeçalho</definedName>
    <definedName name="Preço">ROW()-Linha_Cabeçalho</definedName>
    <definedName name="Previsão_Inicial_abr_16" localSheetId="5">#REF!</definedName>
    <definedName name="Previsão_Inicial_abr_16">#REF!</definedName>
    <definedName name="Previsão_Inicial_ago_16" localSheetId="5">#REF!</definedName>
    <definedName name="Previsão_Inicial_ago_16">#REF!</definedName>
    <definedName name="Previsão_Inicial_dez_16" localSheetId="5">#REF!</definedName>
    <definedName name="Previsão_Inicial_dez_16">#REF!</definedName>
    <definedName name="Previsão_Inicial_fev_16" localSheetId="5">#REF!</definedName>
    <definedName name="Previsão_Inicial_fev_16">#REF!</definedName>
    <definedName name="Previsão_Inicial_jan_16" localSheetId="5">#REF!</definedName>
    <definedName name="Previsão_Inicial_jan_16">#REF!</definedName>
    <definedName name="Previsão_Inicial_jul_16" localSheetId="5">#REF!</definedName>
    <definedName name="Previsão_Inicial_jul_16">#REF!</definedName>
    <definedName name="Previsão_Inicial_jun_16" localSheetId="5">#REF!</definedName>
    <definedName name="Previsão_Inicial_jun_16">#REF!</definedName>
    <definedName name="Previsão_Inicial_mai_16" localSheetId="5">#REF!</definedName>
    <definedName name="Previsão_Inicial_mai_16">#REF!</definedName>
    <definedName name="Previsão_Inicial_mar_16" localSheetId="5">#REF!</definedName>
    <definedName name="Previsão_Inicial_mar_16">#REF!</definedName>
    <definedName name="Previsão_Inicial_nov_16" localSheetId="5">#REF!</definedName>
    <definedName name="Previsão_Inicial_nov_16">#REF!</definedName>
    <definedName name="Previsão_Inicial_out_16" localSheetId="5">#REF!</definedName>
    <definedName name="Previsão_Inicial_out_16">#REF!</definedName>
    <definedName name="Previsão_Inicial_set_16" localSheetId="5">#REF!</definedName>
    <definedName name="Previsão_Inicial_set_16">#REF!</definedName>
    <definedName name="Previsão_Vento1" localSheetId="5">#REF!</definedName>
    <definedName name="Previsão_Vento1">#REF!</definedName>
    <definedName name="Previsto_a_medir_Fin_Medições" localSheetId="5">#REF!</definedName>
    <definedName name="Previsto_a_medir_Fin_Medições">#REF!</definedName>
    <definedName name="print" localSheetId="0" hidden="1">{#N/A,#N/A,FALSE,"$170M Cash";#N/A,#N/A,FALSE,"$250M Cash";#N/A,#N/A,FALSE,"$325M Cash"}</definedName>
    <definedName name="print" localSheetId="6" hidden="1">{#N/A,#N/A,FALSE,"$170M Cash";#N/A,#N/A,FALSE,"$250M Cash";#N/A,#N/A,FALSE,"$325M Cash"}</definedName>
    <definedName name="print" localSheetId="5">{#N/A,#N/A,FALSE,"$170M Cash";#N/A,#N/A,FALSE,"$250M Cash";#N/A,#N/A,FALSE,"$325M Cash"}</definedName>
    <definedName name="print" localSheetId="4" hidden="1">{#N/A,#N/A,FALSE,"$170M Cash";#N/A,#N/A,FALSE,"$250M Cash";#N/A,#N/A,FALSE,"$325M Cash"}</definedName>
    <definedName name="print">{#N/A,#N/A,FALSE,"$170M Cash";#N/A,#N/A,FALSE,"$250M Cash";#N/A,#N/A,FALSE,"$325M Cash"}</definedName>
    <definedName name="Print_Area" localSheetId="5">#REF!</definedName>
    <definedName name="Print_Area">#REF!</definedName>
    <definedName name="Print_Area_MI" localSheetId="0">#REF!</definedName>
    <definedName name="Print_Area_MI" localSheetId="5">#REF!</definedName>
    <definedName name="Print_Area_MI">#REF!</definedName>
    <definedName name="Print_Titles" localSheetId="5">#REF!</definedName>
    <definedName name="Print_Titles">#REF!</definedName>
    <definedName name="PRINT_TITLES_MI" localSheetId="5">#REF!</definedName>
    <definedName name="PRINT_TITLES_MI">#REF!</definedName>
    <definedName name="programa" localSheetId="5">#REF!</definedName>
    <definedName name="programa">#REF!</definedName>
    <definedName name="Programaa" localSheetId="5">#REF!</definedName>
    <definedName name="Programaa">#REF!</definedName>
    <definedName name="Projeção_torre" localSheetId="0">#REF!</definedName>
    <definedName name="Projeção_torre" localSheetId="5">#REF!</definedName>
    <definedName name="Projeção_torre">#REF!</definedName>
    <definedName name="projeto_nome_com" localSheetId="5">IF((COUNTA(#REF!)-2)&gt;1,"TERRENO "&amp;VLOOKUP(#REF!,#REF!,8,0),VLOOKUP(#REF!,#REF!,3,0))</definedName>
    <definedName name="projeto_nome_com">IF((COUNTA(#REF!)-2)&gt;1,"TERRENO "&amp;VLOOKUP(#REF!,#REF!,8,0),VLOOKUP(#REF!,#REF!,3,0))</definedName>
    <definedName name="PROPAGANDA" localSheetId="5">#REF!</definedName>
    <definedName name="PROPAGANDA">#REF!</definedName>
    <definedName name="ptirigyiotut" localSheetId="0" hidden="1">{#N/A,#N/A,FALSE,"Plan1";#N/A,#N/A,FALSE,"Plan2"}</definedName>
    <definedName name="ptirigyiotut" localSheetId="6" hidden="1">{#N/A,#N/A,FALSE,"Plan1";#N/A,#N/A,FALSE,"Plan2"}</definedName>
    <definedName name="ptirigyiotut" localSheetId="5">{#N/A,#N/A,FALSE,"Plan1";#N/A,#N/A,FALSE,"Plan2"}</definedName>
    <definedName name="ptirigyiotut" localSheetId="4" hidden="1">{#N/A,#N/A,FALSE,"Plan1";#N/A,#N/A,FALSE,"Plan2"}</definedName>
    <definedName name="ptirigyiotut">{#N/A,#N/A,FALSE,"Plan1";#N/A,#N/A,FALSE,"Plan2"}</definedName>
    <definedName name="PWER3" localSheetId="0" hidden="1">{#N/A,#N/A,FALSE,"Plan1";#N/A,#N/A,FALSE,"Plan2"}</definedName>
    <definedName name="PWER3" localSheetId="6" hidden="1">{#N/A,#N/A,FALSE,"Plan1";#N/A,#N/A,FALSE,"Plan2"}</definedName>
    <definedName name="PWER3" localSheetId="5">{#N/A,#N/A,FALSE,"Plan1";#N/A,#N/A,FALSE,"Plan2"}</definedName>
    <definedName name="PWER3" localSheetId="4" hidden="1">{#N/A,#N/A,FALSE,"Plan1";#N/A,#N/A,FALSE,"Plan2"}</definedName>
    <definedName name="PWER3">{#N/A,#N/A,FALSE,"Plan1";#N/A,#N/A,FALSE,"Plan2"}</definedName>
    <definedName name="q" localSheetId="0" hidden="1">#REF!</definedName>
    <definedName name="q" localSheetId="5">#REF!</definedName>
    <definedName name="q">#REF!</definedName>
    <definedName name="QCLIENTE_PCLIENTE" localSheetId="5">#REF!</definedName>
    <definedName name="QCLIENTE_PCLIENTE">#REF!</definedName>
    <definedName name="QCliente_PCliente1" localSheetId="5">#REF!</definedName>
    <definedName name="QCliente_PCliente1">#REF!</definedName>
    <definedName name="qe" localSheetId="0">#REF!</definedName>
    <definedName name="qe" localSheetId="5">#REF!</definedName>
    <definedName name="qe">#REF!</definedName>
    <definedName name="qee" localSheetId="0">#REF!</definedName>
    <definedName name="qee" localSheetId="5">#REF!</definedName>
    <definedName name="qee">#REF!</definedName>
    <definedName name="qkqh1" localSheetId="0" hidden="1">{#N/A,#N/A,FALSE,"명세표"}</definedName>
    <definedName name="qkqh1" localSheetId="6" hidden="1">{#N/A,#N/A,FALSE,"명세표"}</definedName>
    <definedName name="qkqh1" localSheetId="5">{#N/A,#N/A,FALSE,"명세표"}</definedName>
    <definedName name="qkqh1" localSheetId="4" hidden="1">{#N/A,#N/A,FALSE,"명세표"}</definedName>
    <definedName name="qkqh1">{#N/A,#N/A,FALSE,"명세표"}</definedName>
    <definedName name="QOAS_POAS" localSheetId="5">#REF!</definedName>
    <definedName name="QOAS_POAS">#REF!</definedName>
    <definedName name="Q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5">#REF!:#REF!</definedName>
    <definedName name="QQQ">#REF!:#REF!</definedName>
    <definedName name="QQQQQQQQ" localSheetId="0" hidden="1">#REF!</definedName>
    <definedName name="QQQQQQQQ" localSheetId="5">#REF!</definedName>
    <definedName name="QQQQQQQQ">#REF!</definedName>
    <definedName name="QREAL_PCLIENTE" localSheetId="5">#REF!</definedName>
    <definedName name="QREAL_PCLIENTE">#REF!</definedName>
    <definedName name="QReal_PCliente1" localSheetId="5">#REF!</definedName>
    <definedName name="QReal_PCliente1">#REF!</definedName>
    <definedName name="QSQWSE" localSheetId="0" hidden="1">{#N/A,#N/A,FALSE,"Plan1";#N/A,#N/A,FALSE,"Plan2"}</definedName>
    <definedName name="QSQWSE" localSheetId="6" hidden="1">{#N/A,#N/A,FALSE,"Plan1";#N/A,#N/A,FALSE,"Plan2"}</definedName>
    <definedName name="QSQWSE" localSheetId="5">{#N/A,#N/A,FALSE,"Plan1";#N/A,#N/A,FALSE,"Plan2"}</definedName>
    <definedName name="QSQWSE" localSheetId="4" hidden="1">{#N/A,#N/A,FALSE,"Plan1";#N/A,#N/A,FALSE,"Plan2"}</definedName>
    <definedName name="QSQWSE">{#N/A,#N/A,FALSE,"Plan1";#N/A,#N/A,FALSE,"Plan2"}</definedName>
    <definedName name="qtd_mensal" localSheetId="5">#REF!</definedName>
    <definedName name="qtd_mensal">#REF!</definedName>
    <definedName name="qtd3esta" localSheetId="5">#REF!</definedName>
    <definedName name="qtd3esta">#REF!</definedName>
    <definedName name="qtdbase" localSheetId="5">#REF!</definedName>
    <definedName name="qtdbase">#REF!</definedName>
    <definedName name="qtdbltub" localSheetId="5">#REF!</definedName>
    <definedName name="qtdbltub">#REF!</definedName>
    <definedName name="qtdestac" localSheetId="5">#REF!</definedName>
    <definedName name="qtdestac">#REF!</definedName>
    <definedName name="qtdsap" localSheetId="5">#REF!</definedName>
    <definedName name="qtdsap">#REF!</definedName>
    <definedName name="qtdtub" localSheetId="5">#REF!</definedName>
    <definedName name="qtdtub">#REF!</definedName>
    <definedName name="QTNULO" localSheetId="5">#REF!</definedName>
    <definedName name="QTNULO">#REF!</definedName>
    <definedName name="QTPADRAO" localSheetId="5">#REF!</definedName>
    <definedName name="QTPADRAO">#REF!</definedName>
    <definedName name="QTRES" localSheetId="5">#REF!</definedName>
    <definedName name="QTRES">#REF!</definedName>
    <definedName name="QuadraE" localSheetId="5">#REF!</definedName>
    <definedName name="QuadraE">#REF!</definedName>
    <definedName name="quadrocompar." localSheetId="5">#REF!</definedName>
    <definedName name="quadrocompar.">#REF!</definedName>
    <definedName name="QUANT" localSheetId="5">#REF!</definedName>
    <definedName name="QUANT">#REF!</definedName>
    <definedName name="Quant_Aptos" localSheetId="0">#REF!</definedName>
    <definedName name="Quant_Aptos" localSheetId="5">#REF!</definedName>
    <definedName name="Quant_Aptos">#REF!</definedName>
    <definedName name="Quant_Cremalheira" localSheetId="0">#REF!</definedName>
    <definedName name="Quant_Cremalheira" localSheetId="5">#REF!</definedName>
    <definedName name="Quant_Cremalheira">#REF!</definedName>
    <definedName name="Quant_grua" localSheetId="0">#REF!</definedName>
    <definedName name="Quant_grua" localSheetId="5">#REF!</definedName>
    <definedName name="Quant_grua">#REF!</definedName>
    <definedName name="Quant_pav_lajão" localSheetId="0">#REF!</definedName>
    <definedName name="Quant_pav_lajão" localSheetId="5">#REF!</definedName>
    <definedName name="Quant_pav_lajão">#REF!</definedName>
    <definedName name="Quant_tipo" localSheetId="0">#REF!</definedName>
    <definedName name="Quant_tipo" localSheetId="5">#REF!</definedName>
    <definedName name="Quant_tipo">#REF!</definedName>
    <definedName name="Quant_torres" localSheetId="0">#REF!</definedName>
    <definedName name="Quant_torres" localSheetId="5">#REF!</definedName>
    <definedName name="Quant_torres">#REF!</definedName>
    <definedName name="Quantidade_Elevadores" localSheetId="0">#REF!</definedName>
    <definedName name="Quantidade_Elevadores" localSheetId="5">#REF!</definedName>
    <definedName name="Quantidade_Elevadores">#REF!</definedName>
    <definedName name="QUANTP" localSheetId="5">#REF!</definedName>
    <definedName name="QUANTP">#REF!</definedName>
    <definedName name="QUATRO" localSheetId="5">#REF!</definedName>
    <definedName name="QUATRO">#REF!</definedName>
    <definedName name="QUINZE" localSheetId="5">#REF!</definedName>
    <definedName name="QUINZE">#REF!</definedName>
    <definedName name="qwdqw" localSheetId="0" hidden="1">{#N/A,#N/A,FALSE,"Plan1";#N/A,#N/A,FALSE,"Plan2"}</definedName>
    <definedName name="qwdqw" localSheetId="6" hidden="1">{#N/A,#N/A,FALSE,"Plan1";#N/A,#N/A,FALSE,"Plan2"}</definedName>
    <definedName name="qwdqw" localSheetId="5">{#N/A,#N/A,FALSE,"Plan1";#N/A,#N/A,FALSE,"Plan2"}</definedName>
    <definedName name="qwdqw" localSheetId="4" hidden="1">{#N/A,#N/A,FALSE,"Plan1";#N/A,#N/A,FALSE,"Plan2"}</definedName>
    <definedName name="qwdqw">{#N/A,#N/A,FALSE,"Plan1";#N/A,#N/A,FALSE,"Plan2"}</definedName>
    <definedName name="qweqwe" localSheetId="0" hidden="1">{#N/A,#N/A,FALSE,"Plan1";#N/A,#N/A,FALSE,"Plan2"}</definedName>
    <definedName name="qweqwe" localSheetId="6" hidden="1">{#N/A,#N/A,FALSE,"Plan1";#N/A,#N/A,FALSE,"Plan2"}</definedName>
    <definedName name="qweqwe" localSheetId="5">{#N/A,#N/A,FALSE,"Plan1";#N/A,#N/A,FALSE,"Plan2"}</definedName>
    <definedName name="qweqwe" localSheetId="4" hidden="1">{#N/A,#N/A,FALSE,"Plan1";#N/A,#N/A,FALSE,"Plan2"}</definedName>
    <definedName name="qweqwe">{#N/A,#N/A,FALSE,"Plan1";#N/A,#N/A,FALSE,"Plan2"}</definedName>
    <definedName name="qweqwe4"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 localSheetId="0" hidden="1">#REF!</definedName>
    <definedName name="qwewqe" localSheetId="5">#REF!</definedName>
    <definedName name="qwewqe">#REF!</definedName>
    <definedName name="qwqw" localSheetId="0" hidden="1">#REF!</definedName>
    <definedName name="qwqw">#REF!</definedName>
    <definedName name="R.imobAtualiz" localSheetId="5">#REF!</definedName>
    <definedName name="R.imobAtualiz">#REF!</definedName>
    <definedName name="R_CorretAtualiz" localSheetId="5">#REF!</definedName>
    <definedName name="R_CorretAtualiz">#REF!</definedName>
    <definedName name="R_G.Cobr.Atualiz" localSheetId="5">#REF!</definedName>
    <definedName name="R_G.Cobr.Atualiz">#REF!</definedName>
    <definedName name="R_PmaisJAtualiz" localSheetId="5">#REF!</definedName>
    <definedName name="R_PmaisJAtualiz">#REF!</definedName>
    <definedName name="R_Prev.PerdaAtualiz" localSheetId="5">#REF!</definedName>
    <definedName name="R_Prev.PerdaAtualiz">#REF!</definedName>
    <definedName name="RADIO" localSheetId="0" hidden="1">{"HW",#N/A,FALSE,"1998"}</definedName>
    <definedName name="RADIO" localSheetId="6" hidden="1">{"HW",#N/A,FALSE,"1998"}</definedName>
    <definedName name="RADIO" localSheetId="5">{"HW",#N/A,FALSE,"1998"}</definedName>
    <definedName name="RADIO" localSheetId="4" hidden="1">{"HW",#N/A,FALSE,"1998"}</definedName>
    <definedName name="RADIO">{"HW",#N/A,FALSE,"1998"}</definedName>
    <definedName name="RANGE" localSheetId="5">#REF!</definedName>
    <definedName name="RANGE">#REF!</definedName>
    <definedName name="RANGE1" localSheetId="5">#REF!</definedName>
    <definedName name="RANGE1">#REF!</definedName>
    <definedName name="RANGE2" localSheetId="5">#REF!</definedName>
    <definedName name="RANGE2">#REF!</definedName>
    <definedName name="RARQIMP" localSheetId="5">#REF!</definedName>
    <definedName name="RARQIMP">#REF!</definedName>
    <definedName name="RawData" localSheetId="5">#REF!</definedName>
    <definedName name="RawData">#REF!</definedName>
    <definedName name="RE" localSheetId="5">#REF!</definedName>
    <definedName name="RE">#REF!</definedName>
    <definedName name="RECADUC" localSheetId="5">#REF!</definedName>
    <definedName name="RECADUC">#REF!</definedName>
    <definedName name="Recebido_Acumulado_2015_Controladoria" localSheetId="5">#REF!</definedName>
    <definedName name="Recebido_Acumulado_2015_Controladoria">#REF!</definedName>
    <definedName name="RE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 localSheetId="0">#REF!</definedName>
    <definedName name="reforsu" localSheetId="5">#REF!</definedName>
    <definedName name="reforsu">#REF!</definedName>
    <definedName name="REL_RJ" localSheetId="5">#REF!</definedName>
    <definedName name="REL_RJ">#REF!</definedName>
    <definedName name="REL_SP" localSheetId="5">#REF!</definedName>
    <definedName name="REL_SP">#REF!</definedName>
    <definedName name="relat3" localSheetId="5">#REF!</definedName>
    <definedName name="relat3">#REF!</definedName>
    <definedName name="ren" localSheetId="0">#REF!</definedName>
    <definedName name="ren" localSheetId="5">#REF!</definedName>
    <definedName name="ren">#REF!</definedName>
    <definedName name="REPETIÇÃO" localSheetId="5">#REF!</definedName>
    <definedName name="REPETIÇÃO">#REF!</definedName>
    <definedName name="ReqC" localSheetId="5">#REF!</definedName>
    <definedName name="ReqC">#REF!</definedName>
    <definedName name="Responsável_Rel_Controladoria" localSheetId="5">#REF!</definedName>
    <definedName name="Responsável_Rel_Controladoria">#REF!</definedName>
    <definedName name="resum" localSheetId="0" hidden="1">{"'Ethernet Hubs'!$A$1:$F$14","'Licences'!$A$1:$F$16","'Ports and Converters'!$A$1:$F$46","'Standard Routers'!$A$1:$F$28","'Ports and Converters'!$A$1:$G$46","'Router Chassis'!$A$1:$F$21","'Cables and Connectors'!$A$1:$F$41","'Support, Training and Docs'!$A$1:$F$6","'Management'!$A$1:$F$8"}</definedName>
    <definedName name="resum" localSheetId="6" hidden="1">{"'Ethernet Hubs'!$A$1:$F$14","'Licences'!$A$1:$F$16","'Ports and Converters'!$A$1:$F$46","'Standard Routers'!$A$1:$F$28","'Ports and Converters'!$A$1:$G$46","'Router Chassis'!$A$1:$F$21","'Cables and Connectors'!$A$1:$F$41","'Support, Training and Docs'!$A$1:$F$6","'Management'!$A$1:$F$8"}</definedName>
    <definedName name="resum" localSheetId="5">{"'Ethernet Hubs'!$A$1:$F$14","'Licences'!$A$1:$F$16","'Ports and Converters'!$A$1:$F$46","'Standard Routers'!$A$1:$F$28","'Ports and Converters'!$A$1:$G$46","'Router Chassis'!$A$1:$F$21","'Cables and Connectors'!$A$1:$F$41","'Support, Training and Docs'!$A$1:$F$6","'Management'!$A$1:$F$8"}</definedName>
    <definedName name="resum" localSheetId="4" hidden="1">{"'Ethernet Hubs'!$A$1:$F$14","'Licences'!$A$1:$F$16","'Ports and Converters'!$A$1:$F$46","'Standard Routers'!$A$1:$F$28","'Ports and Converters'!$A$1:$G$46","'Router Chassis'!$A$1:$F$21","'Cables and Connectors'!$A$1:$F$41","'Support, Training and Docs'!$A$1:$F$6","'Management'!$A$1:$F$8"}</definedName>
    <definedName name="resum">{"'Ethernet Hubs'!$A$1:$F$14","'Licences'!$A$1:$F$16","'Ports and Converters'!$A$1:$F$46","'Standard Routers'!$A$1:$F$28","'Ports and Converters'!$A$1:$G$46","'Router Chassis'!$A$1:$F$21","'Cables and Connectors'!$A$1:$F$41","'Support, Training and Docs'!$A$1:$F$6","'Management'!$A$1:$F$8"}</definedName>
    <definedName name="RESUMO" localSheetId="5">#REF!</definedName>
    <definedName name="RESUMO">#REF!</definedName>
    <definedName name="RESUMO2" localSheetId="0" hidden="1">{#N/A,#N/A,TRUE,"Quinzena 01 à 15-04-98 "}</definedName>
    <definedName name="RESUMO2" localSheetId="6" hidden="1">{#N/A,#N/A,TRUE,"Quinzena 01 à 15-04-98 "}</definedName>
    <definedName name="RESUMO2" localSheetId="5">{#N/A,#N/A,TRUE,"Quinzena 01 à 15-04-98 "}</definedName>
    <definedName name="RESUMO2" localSheetId="4" hidden="1">{#N/A,#N/A,TRUE,"Quinzena 01 à 15-04-98 "}</definedName>
    <definedName name="RESUMO2">{#N/A,#N/A,TRUE,"Quinzena 01 à 15-04-98 "}</definedName>
    <definedName name="REV" localSheetId="0">#REF!</definedName>
    <definedName name="REV" localSheetId="5">#REF!</definedName>
    <definedName name="REV">#REF!</definedName>
    <definedName name="RF" localSheetId="0" hidden="1">{#N/A,#N/A,FALSE,"CCTV"}</definedName>
    <definedName name="RF" localSheetId="6" hidden="1">{#N/A,#N/A,FALSE,"CCTV"}</definedName>
    <definedName name="RF" localSheetId="5">{#N/A,#N/A,FALSE,"CCTV"}</definedName>
    <definedName name="RF" localSheetId="4" hidden="1">{#N/A,#N/A,FALSE,"CCTV"}</definedName>
    <definedName name="RF">{#N/A,#N/A,FALSE,"CCTV"}</definedName>
    <definedName name="rgedrfrgfdg" localSheetId="0" hidden="1">{#N/A,#N/A,FALSE,"Plan1";#N/A,#N/A,FALSE,"Plan2"}</definedName>
    <definedName name="rgedrfrgfdg" localSheetId="6" hidden="1">{#N/A,#N/A,FALSE,"Plan1";#N/A,#N/A,FALSE,"Plan2"}</definedName>
    <definedName name="rgedrfrgfdg" localSheetId="5">{#N/A,#N/A,FALSE,"Plan1";#N/A,#N/A,FALSE,"Plan2"}</definedName>
    <definedName name="rgedrfrgfdg" localSheetId="4" hidden="1">{#N/A,#N/A,FALSE,"Plan1";#N/A,#N/A,FALSE,"Plan2"}</definedName>
    <definedName name="rgedrfrgfdg">{#N/A,#N/A,FALSE,"Plan1";#N/A,#N/A,FALSE,"Plan2"}</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 localSheetId="5">#REF!</definedName>
    <definedName name="RI">#REF!</definedName>
    <definedName name="ridbeb" localSheetId="5">#REF!</definedName>
    <definedName name="ridbeb">#REF!</definedName>
    <definedName name="RIDCHAF" localSheetId="5">#REF!</definedName>
    <definedName name="RIDCHAF">#REF!</definedName>
    <definedName name="ridres05" localSheetId="5">#REF!</definedName>
    <definedName name="ridres05">#REF!</definedName>
    <definedName name="RIDRES10" localSheetId="5">#REF!</definedName>
    <definedName name="RIDRES10">#REF!</definedName>
    <definedName name="RIDRES15" localSheetId="5">#REF!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 localSheetId="5">#REF!</definedName>
    <definedName name="RO">#REF!</definedName>
    <definedName name="Rodapé" localSheetId="5">#REF!</definedName>
    <definedName name="Rodapé">#REF!</definedName>
    <definedName name="RODAPÉS" localSheetId="5">#REF!</definedName>
    <definedName name="RODAPÉS">#REF!</definedName>
    <definedName name="ROMANO" localSheetId="5">#REF!</definedName>
    <definedName name="ROMANO">#REF!</definedName>
    <definedName name="ROTCOMP" localSheetId="5">#REF!</definedName>
    <definedName name="ROTCOMP">#REF!</definedName>
    <definedName name="ROTIMP" localSheetId="5">#REF!</definedName>
    <definedName name="ROTIMP">#REF!</definedName>
    <definedName name="ROTRES" localSheetId="5">#REF!</definedName>
    <definedName name="ROTRES">#REF!</definedName>
    <definedName name="RQTADUC" localSheetId="5">#REF!</definedName>
    <definedName name="RQTADUC">#REF!</definedName>
    <definedName name="rqtbeb" localSheetId="5">#REF!</definedName>
    <definedName name="rqtbeb">#REF!</definedName>
    <definedName name="RQTCHAF" localSheetId="5">#REF!</definedName>
    <definedName name="RQTCHAF">#REF!</definedName>
    <definedName name="RQTDERV" localSheetId="5">#REF!</definedName>
    <definedName name="RQTDERV">#REF!</definedName>
    <definedName name="rres05" localSheetId="5">#REF!</definedName>
    <definedName name="rres05">#REF!</definedName>
    <definedName name="RRES10" localSheetId="5">#REF!</definedName>
    <definedName name="RRES10">#REF!</definedName>
    <definedName name="RRES15" localSheetId="5">#REF!</definedName>
    <definedName name="RRES15">#REF!</definedName>
    <definedName name="RRES20" localSheetId="5">#REF!</definedName>
    <definedName name="RRES20">#REF!</definedName>
    <definedName name="RRR" localSheetId="0" hidden="1">#REF!</definedName>
    <definedName name="RRR">#REF!</definedName>
    <definedName name="rrrrr" localSheetId="0" hidden="1">{"'장비'!$A$3:$M$12"}</definedName>
    <definedName name="rrrrr" localSheetId="6" hidden="1">{"'장비'!$A$3:$M$12"}</definedName>
    <definedName name="rrrrr" localSheetId="5">{"'장비'!$A$3:$M$12"}</definedName>
    <definedName name="rrrrr" localSheetId="4" hidden="1">{"'장비'!$A$3:$M$12"}</definedName>
    <definedName name="rrrrr">{"'장비'!$A$3:$M$12"}</definedName>
    <definedName name="rrrrrrrr" localSheetId="0" hidden="1">{"'장비'!$A$3:$M$12"}</definedName>
    <definedName name="rrrrrrrr" localSheetId="6" hidden="1">{"'장비'!$A$3:$M$12"}</definedName>
    <definedName name="rrrrrrrr" localSheetId="5">{"'장비'!$A$3:$M$12"}</definedName>
    <definedName name="rrrrrrrr" localSheetId="4" hidden="1">{"'장비'!$A$3:$M$12"}</definedName>
    <definedName name="rrrrrrrr">{"'장비'!$A$3:$M$12"}</definedName>
    <definedName name="rrrrrrrrrrr" localSheetId="0" hidden="1">{#N/A,#N/A,TRUE,"Quinzena 01 à 15-04-98 "}</definedName>
    <definedName name="rrrrrrrrrrr" localSheetId="6" hidden="1">{#N/A,#N/A,TRUE,"Quinzena 01 à 15-04-98 "}</definedName>
    <definedName name="rrrrrrrrrrr" localSheetId="5">{#N/A,#N/A,TRUE,"Quinzena 01 à 15-04-98 "}</definedName>
    <definedName name="rrrrrrrrrrr" localSheetId="4" hidden="1">{#N/A,#N/A,TRUE,"Quinzena 01 à 15-04-98 "}</definedName>
    <definedName name="rrrrrrrrrrr">{#N/A,#N/A,TRUE,"Quinzena 01 à 15-04-98 "}</definedName>
    <definedName name="RSEQ" localSheetId="5">#REF!</definedName>
    <definedName name="RSEQ">#REF!</definedName>
    <definedName name="RSUBTOT" localSheetId="5">#REF!</definedName>
    <definedName name="RSUBTOT">#REF!</definedName>
    <definedName name="rtitbeb" localSheetId="5">#REF!</definedName>
    <definedName name="rtitbeb">#REF!</definedName>
    <definedName name="RTITCHAF" localSheetId="5">#REF!</definedName>
    <definedName name="RTITCHAF">#REF!</definedName>
    <definedName name="rtubos" localSheetId="5">#REF!</definedName>
    <definedName name="rtubos">#REF!</definedName>
    <definedName name="RTYE" localSheetId="0" hidden="1">{"'장비'!$A$3:$M$12"}</definedName>
    <definedName name="RTYE" localSheetId="6" hidden="1">{"'장비'!$A$3:$M$12"}</definedName>
    <definedName name="RTYE" localSheetId="5">{"'장비'!$A$3:$M$12"}</definedName>
    <definedName name="RTYE" localSheetId="4" hidden="1">{"'장비'!$A$3:$M$12"}</definedName>
    <definedName name="RTYE">{"'장비'!$A$3:$M$12"}</definedName>
    <definedName name="s" localSheetId="5">#REF!</definedName>
    <definedName name="s">#REF!</definedName>
    <definedName name="sa"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 localSheetId="0" hidden="1">{#N/A,#N/A,FALSE,"GERAL";#N/A,#N/A,FALSE,"012-96";#N/A,#N/A,FALSE,"018-96";#N/A,#N/A,FALSE,"027-96";#N/A,#N/A,FALSE,"059-96";#N/A,#N/A,FALSE,"076-96";#N/A,#N/A,FALSE,"019-97";#N/A,#N/A,FALSE,"021-97";#N/A,#N/A,FALSE,"022-97";#N/A,#N/A,FALSE,"028-97"}</definedName>
    <definedName name="saa" localSheetId="6" hidden="1">{#N/A,#N/A,FALSE,"GERAL";#N/A,#N/A,FALSE,"012-96";#N/A,#N/A,FALSE,"018-96";#N/A,#N/A,FALSE,"027-96";#N/A,#N/A,FALSE,"059-96";#N/A,#N/A,FALSE,"076-96";#N/A,#N/A,FALSE,"019-97";#N/A,#N/A,FALSE,"021-97";#N/A,#N/A,FALSE,"022-97";#N/A,#N/A,FALSE,"028-97"}</definedName>
    <definedName name="saa" localSheetId="5">{#N/A,#N/A,FALSE,"GERAL";#N/A,#N/A,FALSE,"012-96";#N/A,#N/A,FALSE,"018-96";#N/A,#N/A,FALSE,"027-96";#N/A,#N/A,FALSE,"059-96";#N/A,#N/A,FALSE,"076-96";#N/A,#N/A,FALSE,"019-97";#N/A,#N/A,FALSE,"021-97";#N/A,#N/A,FALSE,"022-97";#N/A,#N/A,FALSE,"028-97"}</definedName>
    <definedName name="saa" localSheetId="4" hidden="1">{#N/A,#N/A,FALSE,"GERAL";#N/A,#N/A,FALSE,"012-96";#N/A,#N/A,FALSE,"018-96";#N/A,#N/A,FALSE,"027-96";#N/A,#N/A,FALSE,"059-96";#N/A,#N/A,FALSE,"076-96";#N/A,#N/A,FALSE,"019-97";#N/A,#N/A,FALSE,"021-97";#N/A,#N/A,FALSE,"022-97";#N/A,#N/A,FALSE,"028-97"}</definedName>
    <definedName name="saa">{#N/A,#N/A,FALSE,"GERAL";#N/A,#N/A,FALSE,"012-96";#N/A,#N/A,FALSE,"018-96";#N/A,#N/A,FALSE,"027-96";#N/A,#N/A,FALSE,"059-96";#N/A,#N/A,FALSE,"076-96";#N/A,#N/A,FALSE,"019-97";#N/A,#N/A,FALSE,"021-97";#N/A,#N/A,FALSE,"022-97";#N/A,#N/A,FALSE,"028-97"}</definedName>
    <definedName name="sa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 localSheetId="0" hidden="1">{#N/A,#N/A,FALSE,"Plan1";#N/A,#N/A,FALSE,"Plan2"}</definedName>
    <definedName name="sadasd" localSheetId="6" hidden="1">{#N/A,#N/A,FALSE,"Plan1";#N/A,#N/A,FALSE,"Plan2"}</definedName>
    <definedName name="sadasd" localSheetId="5">{#N/A,#N/A,FALSE,"Plan1";#N/A,#N/A,FALSE,"Plan2"}</definedName>
    <definedName name="sadasd" localSheetId="4" hidden="1">{#N/A,#N/A,FALSE,"Plan1";#N/A,#N/A,FALSE,"Plan2"}</definedName>
    <definedName name="sadasd">{#N/A,#N/A,FALSE,"Plan1";#N/A,#N/A,FALSE,"Plan2"}</definedName>
    <definedName name="sadk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 localSheetId="0" hidden="1">{#N/A,#N/A,FALSE,"Plan1";#N/A,#N/A,FALSE,"Plan2"}</definedName>
    <definedName name="sadkrjkedft" localSheetId="6" hidden="1">{#N/A,#N/A,FALSE,"Plan1";#N/A,#N/A,FALSE,"Plan2"}</definedName>
    <definedName name="sadkrjkedft" localSheetId="5">{#N/A,#N/A,FALSE,"Plan1";#N/A,#N/A,FALSE,"Plan2"}</definedName>
    <definedName name="sadkrjkedft" localSheetId="4" hidden="1">{#N/A,#N/A,FALSE,"Plan1";#N/A,#N/A,FALSE,"Plan2"}</definedName>
    <definedName name="sadkrjkedft">{#N/A,#N/A,FALSE,"Plan1";#N/A,#N/A,FALSE,"Plan2"}</definedName>
    <definedName name="SADSRTR" localSheetId="0" hidden="1">{#N/A,#N/A,FALSE,"Plan1";#N/A,#N/A,FALSE,"Plan2"}</definedName>
    <definedName name="SADSRTR" localSheetId="6" hidden="1">{#N/A,#N/A,FALSE,"Plan1";#N/A,#N/A,FALSE,"Plan2"}</definedName>
    <definedName name="SADSRTR" localSheetId="5">{#N/A,#N/A,FALSE,"Plan1";#N/A,#N/A,FALSE,"Plan2"}</definedName>
    <definedName name="SADSRTR" localSheetId="4" hidden="1">{#N/A,#N/A,FALSE,"Plan1";#N/A,#N/A,FALSE,"Plan2"}</definedName>
    <definedName name="SADSRTR">{#N/A,#N/A,FALSE,"Plan1";#N/A,#N/A,FALSE,"Plan2"}</definedName>
    <definedName name="sadwde" localSheetId="0" hidden="1">{#N/A,#N/A,FALSE,"Plan1";#N/A,#N/A,FALSE,"Plan2"}</definedName>
    <definedName name="sadwde" localSheetId="6" hidden="1">{#N/A,#N/A,FALSE,"Plan1";#N/A,#N/A,FALSE,"Plan2"}</definedName>
    <definedName name="sadwde" localSheetId="5">{#N/A,#N/A,FALSE,"Plan1";#N/A,#N/A,FALSE,"Plan2"}</definedName>
    <definedName name="sadwde" localSheetId="4" hidden="1">{#N/A,#N/A,FALSE,"Plan1";#N/A,#N/A,FALSE,"Plan2"}</definedName>
    <definedName name="sadwde">{#N/A,#N/A,FALSE,"Plan1";#N/A,#N/A,FALSE,"Plan2"}</definedName>
    <definedName name="Salas" localSheetId="5">#REF!</definedName>
    <definedName name="Salas">#REF!</definedName>
    <definedName name="sanjay" localSheetId="0" hidden="1">{#N/A,#N/A,FALSE,"TABLE"}</definedName>
    <definedName name="sanjay" localSheetId="6" hidden="1">{#N/A,#N/A,FALSE,"TABLE"}</definedName>
    <definedName name="sanjay" localSheetId="5">{#N/A,#N/A,FALSE,"TABLE"}</definedName>
    <definedName name="sanjay" localSheetId="4" hidden="1">{#N/A,#N/A,FALSE,"TABLE"}</definedName>
    <definedName name="sanjay">{#N/A,#N/A,FALSE,"TABLE"}</definedName>
    <definedName name="sapata" localSheetId="5">#REF!</definedName>
    <definedName name="sapata">#REF!</definedName>
    <definedName name="SAPBEXrevision">14</definedName>
    <definedName name="SAPBEXsysID">"BW3"</definedName>
    <definedName name="SAPBEXwbID">"3SO04G3IWYENSZLK6QOKKYLB2"</definedName>
    <definedName name="SAS" localSheetId="0" hidden="1">{#N/A,#N/A,FALSE,"Plan1";#N/A,#N/A,FALSE,"Plan2"}</definedName>
    <definedName name="SAS" localSheetId="6" hidden="1">{#N/A,#N/A,FALSE,"Plan1";#N/A,#N/A,FALSE,"Plan2"}</definedName>
    <definedName name="SAS" localSheetId="5">{#N/A,#N/A,FALSE,"Plan1";#N/A,#N/A,FALSE,"Plan2"}</definedName>
    <definedName name="SAS" localSheetId="4" hidden="1">{#N/A,#N/A,FALSE,"Plan1";#N/A,#N/A,FALSE,"Plan2"}</definedName>
    <definedName name="SAS">{#N/A,#N/A,FALSE,"Plan1";#N/A,#N/A,FALSE,"Plan2"}</definedName>
    <definedName name="sasads" localSheetId="0" hidden="1">{#N/A,#N/A,FALSE,"Plan1";#N/A,#N/A,FALSE,"Plan2"}</definedName>
    <definedName name="sasads" localSheetId="6" hidden="1">{#N/A,#N/A,FALSE,"Plan1";#N/A,#N/A,FALSE,"Plan2"}</definedName>
    <definedName name="sasads" localSheetId="5">{#N/A,#N/A,FALSE,"Plan1";#N/A,#N/A,FALSE,"Plan2"}</definedName>
    <definedName name="sasads" localSheetId="4" hidden="1">{#N/A,#N/A,FALSE,"Plan1";#N/A,#N/A,FALSE,"Plan2"}</definedName>
    <definedName name="sasads">{#N/A,#N/A,FALSE,"Plan1";#N/A,#N/A,FALSE,"Plan2"}</definedName>
    <definedName name="SC" localSheetId="0" hidden="1">#REF!</definedName>
    <definedName name="SC" localSheetId="5">#REF!</definedName>
    <definedName name="SC">#REF!</definedName>
    <definedName name="sçadldfsfd">25</definedName>
    <definedName name="sda" localSheetId="5">#REF!</definedName>
    <definedName name="sda">#REF!</definedName>
    <definedName name="sda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 localSheetId="0" hidden="1">{#N/A,#N/A,FALSE,"Plan1";#N/A,#N/A,FALSE,"Plan2"}</definedName>
    <definedName name="SDAOTGFR" localSheetId="6" hidden="1">{#N/A,#N/A,FALSE,"Plan1";#N/A,#N/A,FALSE,"Plan2"}</definedName>
    <definedName name="SDAOTGFR" localSheetId="5">{#N/A,#N/A,FALSE,"Plan1";#N/A,#N/A,FALSE,"Plan2"}</definedName>
    <definedName name="SDAOTGFR" localSheetId="4" hidden="1">{#N/A,#N/A,FALSE,"Plan1";#N/A,#N/A,FALSE,"Plan2"}</definedName>
    <definedName name="SDAOTGFR">{#N/A,#N/A,FALSE,"Plan1";#N/A,#N/A,FALSE,"Plan2"}</definedName>
    <definedName name="sdckd" localSheetId="0" hidden="1">{#N/A,#N/A,FALSE,"Plan1";#N/A,#N/A,FALSE,"Plan2"}</definedName>
    <definedName name="sdckd" localSheetId="6" hidden="1">{#N/A,#N/A,FALSE,"Plan1";#N/A,#N/A,FALSE,"Plan2"}</definedName>
    <definedName name="sdckd" localSheetId="5">{#N/A,#N/A,FALSE,"Plan1";#N/A,#N/A,FALSE,"Plan2"}</definedName>
    <definedName name="sdckd" localSheetId="4" hidden="1">{#N/A,#N/A,FALSE,"Plan1";#N/A,#N/A,FALSE,"Plan2"}</definedName>
    <definedName name="sdckd">{#N/A,#N/A,FALSE,"Plan1";#N/A,#N/A,FALSE,"Plan2"}</definedName>
    <definedName name="SDDFKSEDE" localSheetId="0" hidden="1">{#N/A,#N/A,FALSE,"Plan1";#N/A,#N/A,FALSE,"Plan2"}</definedName>
    <definedName name="SDDFKSEDE" localSheetId="6" hidden="1">{#N/A,#N/A,FALSE,"Plan1";#N/A,#N/A,FALSE,"Plan2"}</definedName>
    <definedName name="SDDFKSEDE" localSheetId="5">{#N/A,#N/A,FALSE,"Plan1";#N/A,#N/A,FALSE,"Plan2"}</definedName>
    <definedName name="SDDFKSEDE" localSheetId="4" hidden="1">{#N/A,#N/A,FALSE,"Plan1";#N/A,#N/A,FALSE,"Plan2"}</definedName>
    <definedName name="SDDFKSEDE">{#N/A,#N/A,FALSE,"Plan1";#N/A,#N/A,FALSE,"Plan2"}</definedName>
    <definedName name="sddkslker" localSheetId="0" hidden="1">{#N/A,#N/A,FALSE,"Plan1";#N/A,#N/A,FALSE,"Plan2"}</definedName>
    <definedName name="sddkslker" localSheetId="6" hidden="1">{#N/A,#N/A,FALSE,"Plan1";#N/A,#N/A,FALSE,"Plan2"}</definedName>
    <definedName name="sddkslker" localSheetId="5">{#N/A,#N/A,FALSE,"Plan1";#N/A,#N/A,FALSE,"Plan2"}</definedName>
    <definedName name="sddkslker" localSheetId="4" hidden="1">{#N/A,#N/A,FALSE,"Plan1";#N/A,#N/A,FALSE,"Plan2"}</definedName>
    <definedName name="sddkslker">{#N/A,#N/A,FALSE,"Plan1";#N/A,#N/A,FALSE,"Plan2"}</definedName>
    <definedName name="sdefr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 localSheetId="0" hidden="1">#REF!</definedName>
    <definedName name="sdert" localSheetId="5">#REF!</definedName>
    <definedName name="sdert">#REF!</definedName>
    <definedName name="sdf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 localSheetId="0" hidden="1">{#N/A,#N/A,FALSE,"Plan1";#N/A,#N/A,FALSE,"Plan2"}</definedName>
    <definedName name="sdfdds" localSheetId="6" hidden="1">{#N/A,#N/A,FALSE,"Plan1";#N/A,#N/A,FALSE,"Plan2"}</definedName>
    <definedName name="sdfdds" localSheetId="5">{#N/A,#N/A,FALSE,"Plan1";#N/A,#N/A,FALSE,"Plan2"}</definedName>
    <definedName name="sdfdds" localSheetId="4" hidden="1">{#N/A,#N/A,FALSE,"Plan1";#N/A,#N/A,FALSE,"Plan2"}</definedName>
    <definedName name="sdfdds">{#N/A,#N/A,FALSE,"Plan1";#N/A,#N/A,FALSE,"Plan2"}</definedName>
    <definedName name="sdfdfc" localSheetId="0" hidden="1">{#N/A,#N/A,FALSE,"Plan1";#N/A,#N/A,FALSE,"Plan2"}</definedName>
    <definedName name="sdfdfc" localSheetId="6" hidden="1">{#N/A,#N/A,FALSE,"Plan1";#N/A,#N/A,FALSE,"Plan2"}</definedName>
    <definedName name="sdfdfc" localSheetId="5">{#N/A,#N/A,FALSE,"Plan1";#N/A,#N/A,FALSE,"Plan2"}</definedName>
    <definedName name="sdfdfc" localSheetId="4" hidden="1">{#N/A,#N/A,FALSE,"Plan1";#N/A,#N/A,FALSE,"Plan2"}</definedName>
    <definedName name="sdfdfc">{#N/A,#N/A,FALSE,"Plan1";#N/A,#N/A,FALSE,"Plan2"}</definedName>
    <definedName name="sdfdf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 localSheetId="0" hidden="1">{#N/A,#N/A,FALSE,"Plan1";#N/A,#N/A,FALSE,"Plan2"}</definedName>
    <definedName name="sdfdgft" localSheetId="6" hidden="1">{#N/A,#N/A,FALSE,"Plan1";#N/A,#N/A,FALSE,"Plan2"}</definedName>
    <definedName name="sdfdgft" localSheetId="5">{#N/A,#N/A,FALSE,"Plan1";#N/A,#N/A,FALSE,"Plan2"}</definedName>
    <definedName name="sdfdgft" localSheetId="4" hidden="1">{#N/A,#N/A,FALSE,"Plan1";#N/A,#N/A,FALSE,"Plan2"}</definedName>
    <definedName name="sdfdgft">{#N/A,#N/A,FALSE,"Plan1";#N/A,#N/A,FALSE,"Plan2"}</definedName>
    <definedName name="sdfdsf" localSheetId="0" hidden="1">{#N/A,#N/A,FALSE,"Plan1";#N/A,#N/A,FALSE,"Plan2"}</definedName>
    <definedName name="sdfdsf" localSheetId="6" hidden="1">{#N/A,#N/A,FALSE,"Plan1";#N/A,#N/A,FALSE,"Plan2"}</definedName>
    <definedName name="sdfdsf" localSheetId="5">{#N/A,#N/A,FALSE,"Plan1";#N/A,#N/A,FALSE,"Plan2"}</definedName>
    <definedName name="sdfdsf" localSheetId="4" hidden="1">{#N/A,#N/A,FALSE,"Plan1";#N/A,#N/A,FALSE,"Plan2"}</definedName>
    <definedName name="sdfdsf">{#N/A,#N/A,FALSE,"Plan1";#N/A,#N/A,FALSE,"Plan2"}</definedName>
    <definedName name="sdfdsf\da" localSheetId="0" hidden="1">{#N/A,#N/A,FALSE,"Plan1";#N/A,#N/A,FALSE,"Plan2"}</definedName>
    <definedName name="sdfdsf\da" localSheetId="6" hidden="1">{#N/A,#N/A,FALSE,"Plan1";#N/A,#N/A,FALSE,"Plan2"}</definedName>
    <definedName name="sdfdsf\da" localSheetId="4" hidden="1">{#N/A,#N/A,FALSE,"Plan1";#N/A,#N/A,FALSE,"Plan2"}</definedName>
    <definedName name="sdfdsf\da" hidden="1">{#N/A,#N/A,FALSE,"Plan1";#N/A,#N/A,FALSE,"Plan2"}</definedName>
    <definedName name="SDFEDRT" localSheetId="0" hidden="1">{#N/A,#N/A,FALSE,"Plan1";#N/A,#N/A,FALSE,"Plan2"}</definedName>
    <definedName name="SDFEDRT" localSheetId="6" hidden="1">{#N/A,#N/A,FALSE,"Plan1";#N/A,#N/A,FALSE,"Plan2"}</definedName>
    <definedName name="SDFEDRT" localSheetId="5">{#N/A,#N/A,FALSE,"Plan1";#N/A,#N/A,FALSE,"Plan2"}</definedName>
    <definedName name="SDFEDRT" localSheetId="4" hidden="1">{#N/A,#N/A,FALSE,"Plan1";#N/A,#N/A,FALSE,"Plan2"}</definedName>
    <definedName name="SDFEDRT">{#N/A,#N/A,FALSE,"Plan1";#N/A,#N/A,FALSE,"Plan2"}</definedName>
    <definedName name="sdfer" localSheetId="0" hidden="1">{#N/A,#N/A,FALSE,"Plan1";#N/A,#N/A,FALSE,"Plan2"}</definedName>
    <definedName name="sdfer" localSheetId="6" hidden="1">{#N/A,#N/A,FALSE,"Plan1";#N/A,#N/A,FALSE,"Plan2"}</definedName>
    <definedName name="sdfer" localSheetId="5">{#N/A,#N/A,FALSE,"Plan1";#N/A,#N/A,FALSE,"Plan2"}</definedName>
    <definedName name="sdfer" localSheetId="4" hidden="1">{#N/A,#N/A,FALSE,"Plan1";#N/A,#N/A,FALSE,"Plan2"}</definedName>
    <definedName name="sdfer">{#N/A,#N/A,FALSE,"Plan1";#N/A,#N/A,FALSE,"Plan2"}</definedName>
    <definedName name="sdferr" localSheetId="0" hidden="1">{#N/A,#N/A,FALSE,"Plan1";#N/A,#N/A,FALSE,"Plan2"}</definedName>
    <definedName name="sdferr" localSheetId="6" hidden="1">{#N/A,#N/A,FALSE,"Plan1";#N/A,#N/A,FALSE,"Plan2"}</definedName>
    <definedName name="sdferr" localSheetId="5">{#N/A,#N/A,FALSE,"Plan1";#N/A,#N/A,FALSE,"Plan2"}</definedName>
    <definedName name="sdferr" localSheetId="4" hidden="1">{#N/A,#N/A,FALSE,"Plan1";#N/A,#N/A,FALSE,"Plan2"}</definedName>
    <definedName name="sdferr">{#N/A,#N/A,FALSE,"Plan1";#N/A,#N/A,FALSE,"Plan2"}</definedName>
    <definedName name="sdfe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 localSheetId="0" hidden="1">{#N/A,#N/A,FALSE,"Plan1";#N/A,#N/A,FALSE,"Plan2"}</definedName>
    <definedName name="SDFGJFSRF" localSheetId="6" hidden="1">{#N/A,#N/A,FALSE,"Plan1";#N/A,#N/A,FALSE,"Plan2"}</definedName>
    <definedName name="SDFGJFSRF" localSheetId="5">{#N/A,#N/A,FALSE,"Plan1";#N/A,#N/A,FALSE,"Plan2"}</definedName>
    <definedName name="SDFGJFSRF" localSheetId="4" hidden="1">{#N/A,#N/A,FALSE,"Plan1";#N/A,#N/A,FALSE,"Plan2"}</definedName>
    <definedName name="SDFGJFSRF">{#N/A,#N/A,FALSE,"Plan1";#N/A,#N/A,FALSE,"Plan2"}</definedName>
    <definedName name="sdfgtr" localSheetId="0" hidden="1">{#N/A,#N/A,FALSE,"Plan1";#N/A,#N/A,FALSE,"Plan2"}</definedName>
    <definedName name="sdfgtr" localSheetId="6" hidden="1">{#N/A,#N/A,FALSE,"Plan1";#N/A,#N/A,FALSE,"Plan2"}</definedName>
    <definedName name="sdfgtr" localSheetId="5">{#N/A,#N/A,FALSE,"Plan1";#N/A,#N/A,FALSE,"Plan2"}</definedName>
    <definedName name="sdfgtr" localSheetId="4" hidden="1">{#N/A,#N/A,FALSE,"Plan1";#N/A,#N/A,FALSE,"Plan2"}</definedName>
    <definedName name="sdfgtr">{#N/A,#N/A,FALSE,"Plan1";#N/A,#N/A,FALSE,"Plan2"}</definedName>
    <definedName name="sdfjdetrt" localSheetId="0" hidden="1">{#N/A,#N/A,FALSE,"Plan1";#N/A,#N/A,FALSE,"Plan2"}</definedName>
    <definedName name="sdfjdetrt" localSheetId="6" hidden="1">{#N/A,#N/A,FALSE,"Plan1";#N/A,#N/A,FALSE,"Plan2"}</definedName>
    <definedName name="sdfjdetrt" localSheetId="5">{#N/A,#N/A,FALSE,"Plan1";#N/A,#N/A,FALSE,"Plan2"}</definedName>
    <definedName name="sdfjdetrt" localSheetId="4" hidden="1">{#N/A,#N/A,FALSE,"Plan1";#N/A,#N/A,FALSE,"Plan2"}</definedName>
    <definedName name="sdfjdetrt">{#N/A,#N/A,FALSE,"Plan1";#N/A,#N/A,FALSE,"Plan2"}</definedName>
    <definedName name="SDFJDRTJEIDR" localSheetId="0" hidden="1">{#N/A,#N/A,FALSE,"Plan1";#N/A,#N/A,FALSE,"Plan2"}</definedName>
    <definedName name="SDFJDRTJEIDR" localSheetId="6" hidden="1">{#N/A,#N/A,FALSE,"Plan1";#N/A,#N/A,FALSE,"Plan2"}</definedName>
    <definedName name="SDFJDRTJEIDR" localSheetId="5">{#N/A,#N/A,FALSE,"Plan1";#N/A,#N/A,FALSE,"Plan2"}</definedName>
    <definedName name="SDFJDRTJEIDR" localSheetId="4" hidden="1">{#N/A,#N/A,FALSE,"Plan1";#N/A,#N/A,FALSE,"Plan2"}</definedName>
    <definedName name="SDFJDRTJEIDR">{#N/A,#N/A,FALSE,"Plan1";#N/A,#N/A,FALSE,"Plan2"}</definedName>
    <definedName name="sdfjergtij" localSheetId="0" hidden="1">{#N/A,#N/A,FALSE,"Plan1";#N/A,#N/A,FALSE,"Plan2"}</definedName>
    <definedName name="sdfjergtij" localSheetId="6" hidden="1">{#N/A,#N/A,FALSE,"Plan1";#N/A,#N/A,FALSE,"Plan2"}</definedName>
    <definedName name="sdfjergtij" localSheetId="5">{#N/A,#N/A,FALSE,"Plan1";#N/A,#N/A,FALSE,"Plan2"}</definedName>
    <definedName name="sdfjergtij" localSheetId="4" hidden="1">{#N/A,#N/A,FALSE,"Plan1";#N/A,#N/A,FALSE,"Plan2"}</definedName>
    <definedName name="sdfjergtij">{#N/A,#N/A,FALSE,"Plan1";#N/A,#N/A,FALSE,"Plan2"}</definedName>
    <definedName name="SDFOPJKWE" localSheetId="0" hidden="1">{#N/A,#N/A,FALSE,"Plan1";#N/A,#N/A,FALSE,"Plan2"}</definedName>
    <definedName name="SDFOPJKWE" localSheetId="6" hidden="1">{#N/A,#N/A,FALSE,"Plan1";#N/A,#N/A,FALSE,"Plan2"}</definedName>
    <definedName name="SDFOPJKWE" localSheetId="5">{#N/A,#N/A,FALSE,"Plan1";#N/A,#N/A,FALSE,"Plan2"}</definedName>
    <definedName name="SDFOPJKWE" localSheetId="4" hidden="1">{#N/A,#N/A,FALSE,"Plan1";#N/A,#N/A,FALSE,"Plan2"}</definedName>
    <definedName name="SDFOPJKWE">{#N/A,#N/A,FALSE,"Plan1";#N/A,#N/A,FALSE,"Plan2"}</definedName>
    <definedName name="sdfrdt5"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 localSheetId="0" hidden="1">{#N/A,#N/A,FALSE,"Plan1";#N/A,#N/A,FALSE,"Plan2"}</definedName>
    <definedName name="sdfrt" localSheetId="6" hidden="1">{#N/A,#N/A,FALSE,"Plan1";#N/A,#N/A,FALSE,"Plan2"}</definedName>
    <definedName name="sdfrt" localSheetId="5">{#N/A,#N/A,FALSE,"Plan1";#N/A,#N/A,FALSE,"Plan2"}</definedName>
    <definedName name="sdfrt" localSheetId="4" hidden="1">{#N/A,#N/A,FALSE,"Plan1";#N/A,#N/A,FALSE,"Plan2"}</definedName>
    <definedName name="sdfrt">{#N/A,#N/A,FALSE,"Plan1";#N/A,#N/A,FALSE,"Plan2"}</definedName>
    <definedName name="SDFRTKK" localSheetId="0" hidden="1">{#N/A,#N/A,FALSE,"Plan1";#N/A,#N/A,FALSE,"Plan2"}</definedName>
    <definedName name="SDFRTKK" localSheetId="6" hidden="1">{#N/A,#N/A,FALSE,"Plan1";#N/A,#N/A,FALSE,"Plan2"}</definedName>
    <definedName name="SDFRTKK" localSheetId="5">{#N/A,#N/A,FALSE,"Plan1";#N/A,#N/A,FALSE,"Plan2"}</definedName>
    <definedName name="SDFRTKK" localSheetId="4" hidden="1">{#N/A,#N/A,FALSE,"Plan1";#N/A,#N/A,FALSE,"Plan2"}</definedName>
    <definedName name="SDFRTKK">{#N/A,#N/A,FALSE,"Plan1";#N/A,#N/A,FALSE,"Plan2"}</definedName>
    <definedName name="SDFRTR" localSheetId="0" hidden="1">{#N/A,#N/A,FALSE,"Plan1";#N/A,#N/A,FALSE,"Plan2"}</definedName>
    <definedName name="SDFRTR" localSheetId="6" hidden="1">{#N/A,#N/A,FALSE,"Plan1";#N/A,#N/A,FALSE,"Plan2"}</definedName>
    <definedName name="SDFRTR" localSheetId="5">{#N/A,#N/A,FALSE,"Plan1";#N/A,#N/A,FALSE,"Plan2"}</definedName>
    <definedName name="SDFRTR" localSheetId="4" hidden="1">{#N/A,#N/A,FALSE,"Plan1";#N/A,#N/A,FALSE,"Plan2"}</definedName>
    <definedName name="SDFRTR">{#N/A,#N/A,FALSE,"Plan1";#N/A,#N/A,FALSE,"Plan2"}</definedName>
    <definedName name="sdfry6" localSheetId="0" hidden="1">{#N/A,#N/A,FALSE,"Plan1";#N/A,#N/A,FALSE,"Plan2"}</definedName>
    <definedName name="sdfry6" localSheetId="6" hidden="1">{#N/A,#N/A,FALSE,"Plan1";#N/A,#N/A,FALSE,"Plan2"}</definedName>
    <definedName name="sdfry6" localSheetId="5">{#N/A,#N/A,FALSE,"Plan1";#N/A,#N/A,FALSE,"Plan2"}</definedName>
    <definedName name="sdfry6" localSheetId="4" hidden="1">{#N/A,#N/A,FALSE,"Plan1";#N/A,#N/A,FALSE,"Plan2"}</definedName>
    <definedName name="sdfry6">{#N/A,#N/A,FALSE,"Plan1";#N/A,#N/A,FALSE,"Plan2"}</definedName>
    <definedName name="sdfsaf" localSheetId="0" hidden="1">{#N/A,#N/A,FALSE,"Plan1";#N/A,#N/A,FALSE,"Plan2"}</definedName>
    <definedName name="sdfsaf" localSheetId="6" hidden="1">{#N/A,#N/A,FALSE,"Plan1";#N/A,#N/A,FALSE,"Plan2"}</definedName>
    <definedName name="sdfsaf" localSheetId="5">{#N/A,#N/A,FALSE,"Plan1";#N/A,#N/A,FALSE,"Plan2"}</definedName>
    <definedName name="sdfsaf" localSheetId="4" hidden="1">{#N/A,#N/A,FALSE,"Plan1";#N/A,#N/A,FALSE,"Plan2"}</definedName>
    <definedName name="sdfsaf">{#N/A,#N/A,FALSE,"Plan1";#N/A,#N/A,FALSE,"Plan2"}</definedName>
    <definedName name="sdfsd" localSheetId="0" hidden="1">{"'Estimativa de Lançamento-JAN'!$A$1:$AI$85"}</definedName>
    <definedName name="sdfsd" localSheetId="6" hidden="1">{"'Estimativa de Lançamento-JAN'!$A$1:$AI$85"}</definedName>
    <definedName name="sdfsd" localSheetId="5">{"'Estimativa de Lançamento-JAN'!$A$1:$AI$85"}</definedName>
    <definedName name="sdfsd" localSheetId="4" hidden="1">{"'Estimativa de Lançamento-JAN'!$A$1:$AI$85"}</definedName>
    <definedName name="sdfsd">{"'Estimativa de Lançamento-JAN'!$A$1:$AI$85"}</definedName>
    <definedName name="sdfsdfg" localSheetId="0" hidden="1">{#N/A,#N/A,FALSE,"Plan1";#N/A,#N/A,FALSE,"Plan2"}</definedName>
    <definedName name="sdfsdfg" localSheetId="6" hidden="1">{#N/A,#N/A,FALSE,"Plan1";#N/A,#N/A,FALSE,"Plan2"}</definedName>
    <definedName name="sdfsdfg" localSheetId="5">{#N/A,#N/A,FALSE,"Plan1";#N/A,#N/A,FALSE,"Plan2"}</definedName>
    <definedName name="sdfsdfg" localSheetId="4" hidden="1">{#N/A,#N/A,FALSE,"Plan1";#N/A,#N/A,FALSE,"Plan2"}</definedName>
    <definedName name="sdfsdfg">{#N/A,#N/A,FALSE,"Plan1";#N/A,#N/A,FALSE,"Plan2"}</definedName>
    <definedName name="SDFSDFK" localSheetId="0" hidden="1">{#N/A,#N/A,FALSE,"Plan1";#N/A,#N/A,FALSE,"Plan2"}</definedName>
    <definedName name="SDFSDFK" localSheetId="6" hidden="1">{#N/A,#N/A,FALSE,"Plan1";#N/A,#N/A,FALSE,"Plan2"}</definedName>
    <definedName name="SDFSDFK" localSheetId="5">{#N/A,#N/A,FALSE,"Plan1";#N/A,#N/A,FALSE,"Plan2"}</definedName>
    <definedName name="SDFSDFK" localSheetId="4" hidden="1">{#N/A,#N/A,FALSE,"Plan1";#N/A,#N/A,FALSE,"Plan2"}</definedName>
    <definedName name="SDFSDFK">{#N/A,#N/A,FALSE,"Plan1";#N/A,#N/A,FALSE,"Plan2"}</definedName>
    <definedName name="sdfsdgftret" localSheetId="0" hidden="1">{#N/A,#N/A,FALSE,"Plan1";#N/A,#N/A,FALSE,"Plan2"}</definedName>
    <definedName name="sdfsdgftret" localSheetId="6" hidden="1">{#N/A,#N/A,FALSE,"Plan1";#N/A,#N/A,FALSE,"Plan2"}</definedName>
    <definedName name="sdfsdgftret" localSheetId="5">{#N/A,#N/A,FALSE,"Plan1";#N/A,#N/A,FALSE,"Plan2"}</definedName>
    <definedName name="sdfsdgftret" localSheetId="4" hidden="1">{#N/A,#N/A,FALSE,"Plan1";#N/A,#N/A,FALSE,"Plan2"}</definedName>
    <definedName name="sdfsdgftret">{#N/A,#N/A,FALSE,"Plan1";#N/A,#N/A,FALSE,"Plan2"}</definedName>
    <definedName name="sdfsdr">1</definedName>
    <definedName name="sdfsf" localSheetId="0" hidden="1">{#N/A,#N/A,FALSE,"Plan1";#N/A,#N/A,FALSE,"Plan2"}</definedName>
    <definedName name="SDFSF" localSheetId="6" hidden="1">{#N/A,#N/A,FALSE,"GERAL";#N/A,#N/A,FALSE,"012-96";#N/A,#N/A,FALSE,"018-96";#N/A,#N/A,FALSE,"027-96";#N/A,#N/A,FALSE,"059-96";#N/A,#N/A,FALSE,"076-96";#N/A,#N/A,FALSE,"019-97";#N/A,#N/A,FALSE,"021-97";#N/A,#N/A,FALSE,"022-97";#N/A,#N/A,FALSE,"028-97"}</definedName>
    <definedName name="sdfsf" localSheetId="5">{#N/A,#N/A,FALSE,"Plan1";#N/A,#N/A,FALSE,"Plan2"}</definedName>
    <definedName name="sdfsf" localSheetId="4" hidden="1">{#N/A,#N/A,FALSE,"Plan1";#N/A,#N/A,FALSE,"Plan2"}</definedName>
    <definedName name="sdfsf">{#N/A,#N/A,FALSE,"Plan1";#N/A,#N/A,FALSE,"Plan2"}</definedName>
    <definedName name="SDFSFRT" localSheetId="0" hidden="1">{"Econ Consolidado",#N/A,FALSE,"Econ Consol";"Fluxo de Caixa",#N/A,FALSE,"Fluxo Caixa";"Investimentos",#N/A,FALSE,"Investimentos"}</definedName>
    <definedName name="SDFSFRT" localSheetId="6" hidden="1">{"Econ Consolidado",#N/A,FALSE,"Econ Consol";"Fluxo de Caixa",#N/A,FALSE,"Fluxo Caixa";"Investimentos",#N/A,FALSE,"Investimentos"}</definedName>
    <definedName name="SDFSFRT" localSheetId="5">{"Econ Consolidado",#N/A,FALSE,"Econ Consol";"Fluxo de Caixa",#N/A,FALSE,"Fluxo Caixa";"Investimentos",#N/A,FALSE,"Investimentos"}</definedName>
    <definedName name="SDFSFRT" localSheetId="4" hidden="1">{"Econ Consolidado",#N/A,FALSE,"Econ Consol";"Fluxo de Caixa",#N/A,FALSE,"Fluxo Caixa";"Investimentos",#N/A,FALSE,"Investimentos"}</definedName>
    <definedName name="SDFSFRT">{"Econ Consolidado",#N/A,FALSE,"Econ Consol";"Fluxo de Caixa",#N/A,FALSE,"Fluxo Caixa";"Investimentos",#N/A,FALSE,"Investimentos"}</definedName>
    <definedName name="sdfsr" localSheetId="0" hidden="1">{#N/A,#N/A,FALSE,"Plan1";#N/A,#N/A,FALSE,"Plan2"}</definedName>
    <definedName name="sdfsr" localSheetId="6" hidden="1">{#N/A,#N/A,FALSE,"Plan1";#N/A,#N/A,FALSE,"Plan2"}</definedName>
    <definedName name="sdfsr" localSheetId="5">{#N/A,#N/A,FALSE,"Plan1";#N/A,#N/A,FALSE,"Plan2"}</definedName>
    <definedName name="sdfsr" localSheetId="4" hidden="1">{#N/A,#N/A,FALSE,"Plan1";#N/A,#N/A,FALSE,"Plan2"}</definedName>
    <definedName name="sdfsr">{#N/A,#N/A,FALSE,"Plan1";#N/A,#N/A,FALSE,"Plan2"}</definedName>
    <definedName name="sdfty" localSheetId="0" hidden="1">{#N/A,#N/A,FALSE,"Plan1";#N/A,#N/A,FALSE,"Plan2"}</definedName>
    <definedName name="sdfty" localSheetId="6" hidden="1">{#N/A,#N/A,FALSE,"Plan1";#N/A,#N/A,FALSE,"Plan2"}</definedName>
    <definedName name="sdfty" localSheetId="5">{#N/A,#N/A,FALSE,"Plan1";#N/A,#N/A,FALSE,"Plan2"}</definedName>
    <definedName name="sdfty" localSheetId="4" hidden="1">{#N/A,#N/A,FALSE,"Plan1";#N/A,#N/A,FALSE,"Plan2"}</definedName>
    <definedName name="sdfty">{#N/A,#N/A,FALSE,"Plan1";#N/A,#N/A,FALSE,"Plan2"}</definedName>
    <definedName name="sdgdf" localSheetId="0" hidden="1">{#N/A,#N/A,FALSE,"Plan1";#N/A,#N/A,FALSE,"Plan2"}</definedName>
    <definedName name="sdgdf" localSheetId="6" hidden="1">{#N/A,#N/A,FALSE,"Plan1";#N/A,#N/A,FALSE,"Plan2"}</definedName>
    <definedName name="sdgdf" localSheetId="5">{#N/A,#N/A,FALSE,"Plan1";#N/A,#N/A,FALSE,"Plan2"}</definedName>
    <definedName name="sdgdf" localSheetId="4" hidden="1">{#N/A,#N/A,FALSE,"Plan1";#N/A,#N/A,FALSE,"Plan2"}</definedName>
    <definedName name="sdgdf">{#N/A,#N/A,FALSE,"Plan1";#N/A,#N/A,FALSE,"Plan2"}</definedName>
    <definedName name="sdgfrt" localSheetId="0" hidden="1">{#N/A,#N/A,FALSE,"Plan1";#N/A,#N/A,FALSE,"Plan2"}</definedName>
    <definedName name="sdgfrt" localSheetId="6" hidden="1">{#N/A,#N/A,FALSE,"Plan1";#N/A,#N/A,FALSE,"Plan2"}</definedName>
    <definedName name="sdgfrt" localSheetId="5">{#N/A,#N/A,FALSE,"Plan1";#N/A,#N/A,FALSE,"Plan2"}</definedName>
    <definedName name="sdgfrt" localSheetId="4" hidden="1">{#N/A,#N/A,FALSE,"Plan1";#N/A,#N/A,FALSE,"Plan2"}</definedName>
    <definedName name="sdgfrt">{#N/A,#N/A,FALSE,"Plan1";#N/A,#N/A,FALSE,"Plan2"}</definedName>
    <definedName name="sdgft" localSheetId="0" hidden="1">{#N/A,#N/A,FALSE,"Plan1";#N/A,#N/A,FALSE,"Plan2"}</definedName>
    <definedName name="sdgft" localSheetId="6" hidden="1">{#N/A,#N/A,FALSE,"Plan1";#N/A,#N/A,FALSE,"Plan2"}</definedName>
    <definedName name="sdgft" localSheetId="5">{#N/A,#N/A,FALSE,"Plan1";#N/A,#N/A,FALSE,"Plan2"}</definedName>
    <definedName name="sdgft" localSheetId="4" hidden="1">{#N/A,#N/A,FALSE,"Plan1";#N/A,#N/A,FALSE,"Plan2"}</definedName>
    <definedName name="sdgft">{#N/A,#N/A,FALSE,"Plan1";#N/A,#N/A,FALSE,"Plan2"}</definedName>
    <definedName name="sdgt" localSheetId="0" hidden="1">{#N/A,#N/A,FALSE,"Plan1";#N/A,#N/A,FALSE,"Plan2"}</definedName>
    <definedName name="sdgt" localSheetId="6" hidden="1">{#N/A,#N/A,FALSE,"Plan1";#N/A,#N/A,FALSE,"Plan2"}</definedName>
    <definedName name="sdgt" localSheetId="5">{#N/A,#N/A,FALSE,"Plan1";#N/A,#N/A,FALSE,"Plan2"}</definedName>
    <definedName name="sdgt" localSheetId="4" hidden="1">{#N/A,#N/A,FALSE,"Plan1";#N/A,#N/A,FALSE,"Plan2"}</definedName>
    <definedName name="sdgt">{#N/A,#N/A,FALSE,"Plan1";#N/A,#N/A,FALSE,"Plan2"}</definedName>
    <definedName name="sdgtry" localSheetId="0" hidden="1">#REF!</definedName>
    <definedName name="sdgtry" localSheetId="5">#REF!</definedName>
    <definedName name="sdgtry">#REF!</definedName>
    <definedName name="sdhfghdsfg" localSheetId="0" hidden="1">{#N/A,#N/A,FALSE,"Plan1";#N/A,#N/A,FALSE,"Plan2"}</definedName>
    <definedName name="sdhfghdsfg" localSheetId="6" hidden="1">{#N/A,#N/A,FALSE,"Plan1";#N/A,#N/A,FALSE,"Plan2"}</definedName>
    <definedName name="sdhfghdsfg" localSheetId="5">{#N/A,#N/A,FALSE,"Plan1";#N/A,#N/A,FALSE,"Plan2"}</definedName>
    <definedName name="sdhfghdsfg" localSheetId="4" hidden="1">{#N/A,#N/A,FALSE,"Plan1";#N/A,#N/A,FALSE,"Plan2"}</definedName>
    <definedName name="sdhfghdsfg">{#N/A,#N/A,FALSE,"Plan1";#N/A,#N/A,FALSE,"Plan2"}</definedName>
    <definedName name="SDHFJKHDFJRE" localSheetId="0" hidden="1">{#N/A,#N/A,FALSE,"Plan1";#N/A,#N/A,FALSE,"Plan2"}</definedName>
    <definedName name="SDHFJKHDFJRE" localSheetId="6" hidden="1">{#N/A,#N/A,FALSE,"Plan1";#N/A,#N/A,FALSE,"Plan2"}</definedName>
    <definedName name="SDHFJKHDFJRE" localSheetId="5">{#N/A,#N/A,FALSE,"Plan1";#N/A,#N/A,FALSE,"Plan2"}</definedName>
    <definedName name="SDHFJKHDFJRE" localSheetId="4" hidden="1">{#N/A,#N/A,FALSE,"Plan1";#N/A,#N/A,FALSE,"Plan2"}</definedName>
    <definedName name="SDHFJKHDFJRE">{#N/A,#N/A,FALSE,"Plan1";#N/A,#N/A,FALSE,"Plan2"}</definedName>
    <definedName name="SDHKFDRKGTR" localSheetId="0" hidden="1">{#N/A,#N/A,FALSE,"Plan1";#N/A,#N/A,FALSE,"Plan2"}</definedName>
    <definedName name="SDHKFDRKGTR" localSheetId="6" hidden="1">{#N/A,#N/A,FALSE,"Plan1";#N/A,#N/A,FALSE,"Plan2"}</definedName>
    <definedName name="SDHKFDRKGTR" localSheetId="5">{#N/A,#N/A,FALSE,"Plan1";#N/A,#N/A,FALSE,"Plan2"}</definedName>
    <definedName name="SDHKFDRKGTR" localSheetId="4" hidden="1">{#N/A,#N/A,FALSE,"Plan1";#N/A,#N/A,FALSE,"Plan2"}</definedName>
    <definedName name="SDHKFDRKGTR">{#N/A,#N/A,FALSE,"Plan1";#N/A,#N/A,FALSE,"Plan2"}</definedName>
    <definedName name="sdjdswger" localSheetId="0" hidden="1">{#N/A,#N/A,FALSE,"Plan1";#N/A,#N/A,FALSE,"Plan2"}</definedName>
    <definedName name="sdjdswger" localSheetId="6" hidden="1">{#N/A,#N/A,FALSE,"Plan1";#N/A,#N/A,FALSE,"Plan2"}</definedName>
    <definedName name="sdjdswger" localSheetId="5">{#N/A,#N/A,FALSE,"Plan1";#N/A,#N/A,FALSE,"Plan2"}</definedName>
    <definedName name="sdjdswger" localSheetId="4" hidden="1">{#N/A,#N/A,FALSE,"Plan1";#N/A,#N/A,FALSE,"Plan2"}</definedName>
    <definedName name="sdjdswger">{#N/A,#N/A,FALSE,"Plan1";#N/A,#N/A,FALSE,"Plan2"}</definedName>
    <definedName name="sdjfdf" localSheetId="0" hidden="1">{#N/A,#N/A,FALSE,"Plan1";#N/A,#N/A,FALSE,"Plan2"}</definedName>
    <definedName name="sdjfdf" localSheetId="6" hidden="1">{#N/A,#N/A,FALSE,"Plan1";#N/A,#N/A,FALSE,"Plan2"}</definedName>
    <definedName name="sdjfdf" localSheetId="5">{#N/A,#N/A,FALSE,"Plan1";#N/A,#N/A,FALSE,"Plan2"}</definedName>
    <definedName name="sdjfdf" localSheetId="4" hidden="1">{#N/A,#N/A,FALSE,"Plan1";#N/A,#N/A,FALSE,"Plan2"}</definedName>
    <definedName name="sdjfdf">{#N/A,#N/A,FALSE,"Plan1";#N/A,#N/A,FALSE,"Plan2"}</definedName>
    <definedName name="sdjfhdjk" localSheetId="0" hidden="1">{#N/A,#N/A,FALSE,"Plan1";#N/A,#N/A,FALSE,"Plan2"}</definedName>
    <definedName name="sdjfhdjk" localSheetId="6" hidden="1">{#N/A,#N/A,FALSE,"Plan1";#N/A,#N/A,FALSE,"Plan2"}</definedName>
    <definedName name="sdjfhdjk" localSheetId="5">{#N/A,#N/A,FALSE,"Plan1";#N/A,#N/A,FALSE,"Plan2"}</definedName>
    <definedName name="sdjfhdjk" localSheetId="4" hidden="1">{#N/A,#N/A,FALSE,"Plan1";#N/A,#N/A,FALSE,"Plan2"}</definedName>
    <definedName name="sdjfhdjk">{#N/A,#N/A,FALSE,"Plan1";#N/A,#N/A,FALSE,"Plan2"}</definedName>
    <definedName name="SDJFJDER" localSheetId="0" hidden="1">{#N/A,#N/A,FALSE,"Plan1";#N/A,#N/A,FALSE,"Plan2"}</definedName>
    <definedName name="SDJFJDER" localSheetId="6" hidden="1">{#N/A,#N/A,FALSE,"Plan1";#N/A,#N/A,FALSE,"Plan2"}</definedName>
    <definedName name="SDJFJDER" localSheetId="5">{#N/A,#N/A,FALSE,"Plan1";#N/A,#N/A,FALSE,"Plan2"}</definedName>
    <definedName name="SDJFJDER" localSheetId="4" hidden="1">{#N/A,#N/A,FALSE,"Plan1";#N/A,#N/A,FALSE,"Plan2"}</definedName>
    <definedName name="SDJFJDER">{#N/A,#N/A,FALSE,"Plan1";#N/A,#N/A,FALSE,"Plan2"}</definedName>
    <definedName name="sdjflsdjfl" localSheetId="0" hidden="1">{#N/A,#N/A,FALSE,"Plan1";#N/A,#N/A,FALSE,"Plan2"}</definedName>
    <definedName name="sdjflsdjfl" localSheetId="6" hidden="1">{#N/A,#N/A,FALSE,"Plan1";#N/A,#N/A,FALSE,"Plan2"}</definedName>
    <definedName name="sdjflsdjfl" localSheetId="5">{#N/A,#N/A,FALSE,"Plan1";#N/A,#N/A,FALSE,"Plan2"}</definedName>
    <definedName name="sdjflsdjfl" localSheetId="4" hidden="1">{#N/A,#N/A,FALSE,"Plan1";#N/A,#N/A,FALSE,"Plan2"}</definedName>
    <definedName name="sdjflsdjfl">{#N/A,#N/A,FALSE,"Plan1";#N/A,#N/A,FALSE,"Plan2"}</definedName>
    <definedName name="SDJHF" localSheetId="0" hidden="1">{#N/A,#N/A,FALSE,"Plan1";#N/A,#N/A,FALSE,"Plan2"}</definedName>
    <definedName name="SDJHF" localSheetId="6" hidden="1">{#N/A,#N/A,FALSE,"Plan1";#N/A,#N/A,FALSE,"Plan2"}</definedName>
    <definedName name="SDJHF" localSheetId="5">{#N/A,#N/A,FALSE,"Plan1";#N/A,#N/A,FALSE,"Plan2"}</definedName>
    <definedName name="SDJHF" localSheetId="4" hidden="1">{#N/A,#N/A,FALSE,"Plan1";#N/A,#N/A,FALSE,"Plan2"}</definedName>
    <definedName name="SDJHF">{#N/A,#N/A,FALSE,"Plan1";#N/A,#N/A,FALSE,"Plan2"}</definedName>
    <definedName name="sdjrderertrr" localSheetId="0" hidden="1">{#N/A,#N/A,FALSE,"Plan1";#N/A,#N/A,FALSE,"Plan2"}</definedName>
    <definedName name="sdjrderertrr" localSheetId="6" hidden="1">{#N/A,#N/A,FALSE,"Plan1";#N/A,#N/A,FALSE,"Plan2"}</definedName>
    <definedName name="sdjrderertrr" localSheetId="5">{#N/A,#N/A,FALSE,"Plan1";#N/A,#N/A,FALSE,"Plan2"}</definedName>
    <definedName name="sdjrderertrr" localSheetId="4" hidden="1">{#N/A,#N/A,FALSE,"Plan1";#N/A,#N/A,FALSE,"Plan2"}</definedName>
    <definedName name="sdjrderertrr">{#N/A,#N/A,FALSE,"Plan1";#N/A,#N/A,FALSE,"Plan2"}</definedName>
    <definedName name="sdkdjk" localSheetId="0" hidden="1">{#N/A,#N/A,FALSE,"Plan1";#N/A,#N/A,FALSE,"Plan2"}</definedName>
    <definedName name="sdkdjk" localSheetId="6" hidden="1">{#N/A,#N/A,FALSE,"Plan1";#N/A,#N/A,FALSE,"Plan2"}</definedName>
    <definedName name="sdkdjk" localSheetId="5">{#N/A,#N/A,FALSE,"Plan1";#N/A,#N/A,FALSE,"Plan2"}</definedName>
    <definedName name="sdkdjk" localSheetId="4" hidden="1">{#N/A,#N/A,FALSE,"Plan1";#N/A,#N/A,FALSE,"Plan2"}</definedName>
    <definedName name="sdkdjk">{#N/A,#N/A,FALSE,"Plan1";#N/A,#N/A,FALSE,"Plan2"}</definedName>
    <definedName name="sdkfjhkdgfh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 localSheetId="0" hidden="1">{#N/A,#N/A,FALSE,"Plan1";#N/A,#N/A,FALSE,"Plan2"}</definedName>
    <definedName name="sdkfnjd" localSheetId="6" hidden="1">{#N/A,#N/A,FALSE,"Plan1";#N/A,#N/A,FALSE,"Plan2"}</definedName>
    <definedName name="sdkfnjd" localSheetId="5">{#N/A,#N/A,FALSE,"Plan1";#N/A,#N/A,FALSE,"Plan2"}</definedName>
    <definedName name="sdkfnjd" localSheetId="4" hidden="1">{#N/A,#N/A,FALSE,"Plan1";#N/A,#N/A,FALSE,"Plan2"}</definedName>
    <definedName name="sdkfnjd">{#N/A,#N/A,FALSE,"Plan1";#N/A,#N/A,FALSE,"Plan2"}</definedName>
    <definedName name="sdkk" localSheetId="0" hidden="1">{#N/A,#N/A,FALSE,"Plan1";#N/A,#N/A,FALSE,"Plan2"}</definedName>
    <definedName name="sdkk" localSheetId="6" hidden="1">{#N/A,#N/A,FALSE,"Plan1";#N/A,#N/A,FALSE,"Plan2"}</definedName>
    <definedName name="sdkk" localSheetId="5">{#N/A,#N/A,FALSE,"Plan1";#N/A,#N/A,FALSE,"Plan2"}</definedName>
    <definedName name="sdkk" localSheetId="4" hidden="1">{#N/A,#N/A,FALSE,"Plan1";#N/A,#N/A,FALSE,"Plan2"}</definedName>
    <definedName name="sdkk">{#N/A,#N/A,FALSE,"Plan1";#N/A,#N/A,FALSE,"Plan2"}</definedName>
    <definedName name="sdlfsdflj" localSheetId="0" hidden="1">{#N/A,#N/A,FALSE,"Plan1";#N/A,#N/A,FALSE,"Plan2"}</definedName>
    <definedName name="sdlfsdflj" localSheetId="6" hidden="1">{#N/A,#N/A,FALSE,"Plan1";#N/A,#N/A,FALSE,"Plan2"}</definedName>
    <definedName name="sdlfsdflj" localSheetId="5">{#N/A,#N/A,FALSE,"Plan1";#N/A,#N/A,FALSE,"Plan2"}</definedName>
    <definedName name="sdlfsdflj" localSheetId="4" hidden="1">{#N/A,#N/A,FALSE,"Plan1";#N/A,#N/A,FALSE,"Plan2"}</definedName>
    <definedName name="sdlfsdflj">{#N/A,#N/A,FALSE,"Plan1";#N/A,#N/A,FALSE,"Plan2"}</definedName>
    <definedName name="sdmfmdfsgfd" localSheetId="0" hidden="1">{#N/A,#N/A,FALSE,"Plan1";#N/A,#N/A,FALSE,"Plan2"}</definedName>
    <definedName name="sdmfmdfsgfd" localSheetId="6" hidden="1">{#N/A,#N/A,FALSE,"Plan1";#N/A,#N/A,FALSE,"Plan2"}</definedName>
    <definedName name="sdmfmdfsgfd" localSheetId="5">{#N/A,#N/A,FALSE,"Plan1";#N/A,#N/A,FALSE,"Plan2"}</definedName>
    <definedName name="sdmfmdfsgfd" localSheetId="4" hidden="1">{#N/A,#N/A,FALSE,"Plan1";#N/A,#N/A,FALSE,"Plan2"}</definedName>
    <definedName name="sdmfmdfsgfd">{#N/A,#N/A,FALSE,"Plan1";#N/A,#N/A,FALSE,"Plan2"}</definedName>
    <definedName name="sd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 localSheetId="0" hidden="1">{#N/A,#N/A,FALSE,"Plan1";#N/A,#N/A,FALSE,"Plan2"}</definedName>
    <definedName name="sdrfgt" localSheetId="6" hidden="1">{#N/A,#N/A,FALSE,"Plan1";#N/A,#N/A,FALSE,"Plan2"}</definedName>
    <definedName name="sdrfgt" localSheetId="5">{#N/A,#N/A,FALSE,"Plan1";#N/A,#N/A,FALSE,"Plan2"}</definedName>
    <definedName name="sdrfgt" localSheetId="4" hidden="1">{#N/A,#N/A,FALSE,"Plan1";#N/A,#N/A,FALSE,"Plan2"}</definedName>
    <definedName name="sdrfgt">{#N/A,#N/A,FALSE,"Plan1";#N/A,#N/A,FALSE,"Plan2"}</definedName>
    <definedName name="sdsd" localSheetId="0" hidden="1">{#N/A,#N/A,FALSE,"Plan1";#N/A,#N/A,FALSE,"Plan2"}</definedName>
    <definedName name="sdsd" localSheetId="6" hidden="1">{#N/A,#N/A,FALSE,"Plan1";#N/A,#N/A,FALSE,"Plan2"}</definedName>
    <definedName name="sdsd" localSheetId="5">{#N/A,#N/A,FALSE,"Plan1";#N/A,#N/A,FALSE,"Plan2"}</definedName>
    <definedName name="sdsd" localSheetId="4" hidden="1">{#N/A,#N/A,FALSE,"Plan1";#N/A,#N/A,FALSE,"Plan2"}</definedName>
    <definedName name="sdsd">{#N/A,#N/A,FALSE,"Plan1";#N/A,#N/A,FALSE,"Plan2"}</definedName>
    <definedName name="sdser" localSheetId="0" hidden="1">{#N/A,#N/A,FALSE,"Plan1";#N/A,#N/A,FALSE,"Plan2"}</definedName>
    <definedName name="sdser" localSheetId="6" hidden="1">{#N/A,#N/A,FALSE,"Plan1";#N/A,#N/A,FALSE,"Plan2"}</definedName>
    <definedName name="sdser" localSheetId="5">{#N/A,#N/A,FALSE,"Plan1";#N/A,#N/A,FALSE,"Plan2"}</definedName>
    <definedName name="sdser" localSheetId="4" hidden="1">{#N/A,#N/A,FALSE,"Plan1";#N/A,#N/A,FALSE,"Plan2"}</definedName>
    <definedName name="sdser">{#N/A,#N/A,FALSE,"Plan1";#N/A,#N/A,FALSE,"Plan2"}</definedName>
    <definedName name="sdsre" localSheetId="0" hidden="1">{#N/A,#N/A,FALSE,"Plan1";#N/A,#N/A,FALSE,"Plan2"}</definedName>
    <definedName name="sdsre" localSheetId="6" hidden="1">{#N/A,#N/A,FALSE,"Plan1";#N/A,#N/A,FALSE,"Plan2"}</definedName>
    <definedName name="sdsre" localSheetId="5">{#N/A,#N/A,FALSE,"Plan1";#N/A,#N/A,FALSE,"Plan2"}</definedName>
    <definedName name="sdsre" localSheetId="4" hidden="1">{#N/A,#N/A,FALSE,"Plan1";#N/A,#N/A,FALSE,"Plan2"}</definedName>
    <definedName name="sdsre">{#N/A,#N/A,FALSE,"Plan1";#N/A,#N/A,FALSE,"Plan2"}</definedName>
    <definedName name="sdss" localSheetId="0" hidden="1">{#N/A,#N/A,FALSE,"Plan1";#N/A,#N/A,FALSE,"Plan2"}</definedName>
    <definedName name="sdss" localSheetId="6" hidden="1">{#N/A,#N/A,FALSE,"Plan1";#N/A,#N/A,FALSE,"Plan2"}</definedName>
    <definedName name="sdss" localSheetId="5">{#N/A,#N/A,FALSE,"Plan1";#N/A,#N/A,FALSE,"Plan2"}</definedName>
    <definedName name="sdss" localSheetId="4" hidden="1">{#N/A,#N/A,FALSE,"Plan1";#N/A,#N/A,FALSE,"Plan2"}</definedName>
    <definedName name="sdss">{#N/A,#N/A,FALSE,"Plan1";#N/A,#N/A,FALSE,"Plan2"}</definedName>
    <definedName name="sdtrtg" localSheetId="0" hidden="1">#REF!</definedName>
    <definedName name="sdtrtg" localSheetId="5">#REF!</definedName>
    <definedName name="sdtrtg">#REF!</definedName>
    <definedName name="sdusi"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 localSheetId="0" hidden="1">{"Econ Consolidado",#N/A,FALSE,"Econ Consol";"Fluxo de Caixa",#N/A,FALSE,"Fluxo Caixa";"Investimentos",#N/A,FALSE,"Investimentos"}</definedName>
    <definedName name="SDWER" localSheetId="6" hidden="1">{"Econ Consolidado",#N/A,FALSE,"Econ Consol";"Fluxo de Caixa",#N/A,FALSE,"Fluxo Caixa";"Investimentos",#N/A,FALSE,"Investimentos"}</definedName>
    <definedName name="SDWER" localSheetId="5">{"Econ Consolidado",#N/A,FALSE,"Econ Consol";"Fluxo de Caixa",#N/A,FALSE,"Fluxo Caixa";"Investimentos",#N/A,FALSE,"Investimentos"}</definedName>
    <definedName name="SDWER" localSheetId="4" hidden="1">{"Econ Consolidado",#N/A,FALSE,"Econ Consol";"Fluxo de Caixa",#N/A,FALSE,"Fluxo Caixa";"Investimentos",#N/A,FALSE,"Investimentos"}</definedName>
    <definedName name="SDWER">{"Econ Consolidado",#N/A,FALSE,"Econ Consol";"Fluxo de Caixa",#N/A,FALSE,"Fluxo Caixa";"Investimentos",#N/A,FALSE,"Investimentos"}</definedName>
    <definedName name="sdxfrt" localSheetId="0" hidden="1">{#N/A,#N/A,FALSE,"Plan1";#N/A,#N/A,FALSE,"Plan2"}</definedName>
    <definedName name="sdxfrt" localSheetId="6" hidden="1">{#N/A,#N/A,FALSE,"Plan1";#N/A,#N/A,FALSE,"Plan2"}</definedName>
    <definedName name="sdxfrt" localSheetId="5">{#N/A,#N/A,FALSE,"Plan1";#N/A,#N/A,FALSE,"Plan2"}</definedName>
    <definedName name="sdxfrt" localSheetId="4" hidden="1">{#N/A,#N/A,FALSE,"Plan1";#N/A,#N/A,FALSE,"Plan2"}</definedName>
    <definedName name="sdxfrt">{#N/A,#N/A,FALSE,"Plan1";#N/A,#N/A,FALSE,"Plan2"}</definedName>
    <definedName name="SDZFERF" localSheetId="0" hidden="1">{#N/A,#N/A,FALSE,"Plan1";#N/A,#N/A,FALSE,"Plan2"}</definedName>
    <definedName name="SDZFERF" localSheetId="6" hidden="1">{#N/A,#N/A,FALSE,"Plan1";#N/A,#N/A,FALSE,"Plan2"}</definedName>
    <definedName name="SDZFERF" localSheetId="5">{#N/A,#N/A,FALSE,"Plan1";#N/A,#N/A,FALSE,"Plan2"}</definedName>
    <definedName name="SDZFERF" localSheetId="4" hidden="1">{#N/A,#N/A,FALSE,"Plan1";#N/A,#N/A,FALSE,"Plan2"}</definedName>
    <definedName name="SDZFERF">{#N/A,#N/A,FALSE,"Plan1";#N/A,#N/A,FALSE,"Plan2"}</definedName>
    <definedName name="se" localSheetId="5">#REF!</definedName>
    <definedName name="se">#REF!</definedName>
    <definedName name="SEDE" localSheetId="5">#REF!</definedName>
    <definedName name="SEDE">#REF!</definedName>
    <definedName name="sefret4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 localSheetId="0">#REF!</definedName>
    <definedName name="SEG" localSheetId="5">#REF!</definedName>
    <definedName name="SEG">#REF!</definedName>
    <definedName name="segftru" localSheetId="0" hidden="1">{#N/A,#N/A,FALSE,"Plan1";#N/A,#N/A,FALSE,"Plan2"}</definedName>
    <definedName name="segftru" localSheetId="6" hidden="1">{#N/A,#N/A,FALSE,"Plan1";#N/A,#N/A,FALSE,"Plan2"}</definedName>
    <definedName name="segftru" localSheetId="5">{#N/A,#N/A,FALSE,"Plan1";#N/A,#N/A,FALSE,"Plan2"}</definedName>
    <definedName name="segftru" localSheetId="4" hidden="1">{#N/A,#N/A,FALSE,"Plan1";#N/A,#N/A,FALSE,"Plan2"}</definedName>
    <definedName name="segftru">{#N/A,#N/A,FALSE,"Plan1";#N/A,#N/A,FALSE,"Plan2"}</definedName>
    <definedName name="SegmentaçãodeDados_UF1">""</definedName>
    <definedName name="SegmentaçãodeDados_UF11">""</definedName>
    <definedName name="SegmentaçãodeDados_UF12">""</definedName>
    <definedName name="SEIS" localSheetId="5">#REF!</definedName>
    <definedName name="SEIS">#REF!</definedName>
    <definedName name="sencount" localSheetId="0" hidden="1">3</definedName>
    <definedName name="sencount" localSheetId="6" hidden="1">1</definedName>
    <definedName name="sencount" localSheetId="5">3</definedName>
    <definedName name="sencount">3</definedName>
    <definedName name="SEQUENCIA" localSheetId="5">#REF!</definedName>
    <definedName name="SEQUENCIA">#REF!</definedName>
    <definedName name="SEREWRSWE" localSheetId="0" hidden="1">{"tabela",#N/A,FALSE,"Tabela";"decoração",#N/A,FALSE,"Decor.";"Informações",#N/A,FALSE,"Inform."}</definedName>
    <definedName name="SEREWRSWE" localSheetId="6" hidden="1">{"tabela",#N/A,FALSE,"Tabela";"decoração",#N/A,FALSE,"Decor.";"Informações",#N/A,FALSE,"Inform."}</definedName>
    <definedName name="SEREWRSWE" localSheetId="5">{"tabela",#N/A,FALSE,"Tabela";"decoração",#N/A,FALSE,"Decor.";"Informações",#N/A,FALSE,"Inform."}</definedName>
    <definedName name="SEREWRSWE" localSheetId="4" hidden="1">{"tabela",#N/A,FALSE,"Tabela";"decoração",#N/A,FALSE,"Decor.";"Informações",#N/A,FALSE,"Inform."}</definedName>
    <definedName name="SEREWRSWE">{"tabela",#N/A,FALSE,"Tabela";"decoração",#N/A,FALSE,"Decor.";"Informações",#N/A,FALSE,"Inform."}</definedName>
    <definedName name="Set_17" localSheetId="5">#REF!</definedName>
    <definedName name="Set_17">#REF!</definedName>
    <definedName name="SETE" localSheetId="5">#REF!</definedName>
    <definedName name="SETE">#REF!</definedName>
    <definedName name="SETEMBRO" localSheetId="5">#REF!</definedName>
    <definedName name="SETEMBRO">#REF!</definedName>
    <definedName name="setRJ17" localSheetId="5">#REF!</definedName>
    <definedName name="setRJ17">#REF!</definedName>
    <definedName name="severo" localSheetId="5">#REF!</definedName>
    <definedName name="severo">#REF!</definedName>
    <definedName name="sf" localSheetId="0" hidden="1">{#N/A,#N/A,FALSE,"Plan1";#N/A,#N/A,FALSE,"Plan2"}</definedName>
    <definedName name="sf" localSheetId="6" hidden="1">{#N/A,#N/A,FALSE,"Plan1";#N/A,#N/A,FALSE,"Plan2"}</definedName>
    <definedName name="sf" localSheetId="5">{#N/A,#N/A,FALSE,"Plan1";#N/A,#N/A,FALSE,"Plan2"}</definedName>
    <definedName name="sf" localSheetId="4" hidden="1">{#N/A,#N/A,FALSE,"Plan1";#N/A,#N/A,FALSE,"Plan2"}</definedName>
    <definedName name="sf">{#N/A,#N/A,FALSE,"Plan1";#N/A,#N/A,FALSE,"Plan2"}</definedName>
    <definedName name="sfcre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 localSheetId="0" hidden="1">{#N/A,#N/A,FALSE,"Plan1";#N/A,#N/A,FALSE,"Plan2"}</definedName>
    <definedName name="sfddfd" localSheetId="6" hidden="1">{#N/A,#N/A,FALSE,"Plan1";#N/A,#N/A,FALSE,"Plan2"}</definedName>
    <definedName name="sfddfd" localSheetId="5">{#N/A,#N/A,FALSE,"Plan1";#N/A,#N/A,FALSE,"Plan2"}</definedName>
    <definedName name="sfddfd" localSheetId="4" hidden="1">{#N/A,#N/A,FALSE,"Plan1";#N/A,#N/A,FALSE,"Plan2"}</definedName>
    <definedName name="sfddfd">{#N/A,#N/A,FALSE,"Plan1";#N/A,#N/A,FALSE,"Plan2"}</definedName>
    <definedName name="sfds" localSheetId="0" hidden="1">{#N/A,#N/A,FALSE,"Plan1";#N/A,#N/A,FALSE,"Plan2"}</definedName>
    <definedName name="sfds" localSheetId="6" hidden="1">{#N/A,#N/A,FALSE,"Plan1";#N/A,#N/A,FALSE,"Plan2"}</definedName>
    <definedName name="sfds" localSheetId="5">{#N/A,#N/A,FALSE,"Plan1";#N/A,#N/A,FALSE,"Plan2"}</definedName>
    <definedName name="sfds" localSheetId="4" hidden="1">{#N/A,#N/A,FALSE,"Plan1";#N/A,#N/A,FALSE,"Plan2"}</definedName>
    <definedName name="sfds">{#N/A,#N/A,FALSE,"Plan1";#N/A,#N/A,FALSE,"Plan2"}</definedName>
    <definedName name="sfdsd" localSheetId="0" hidden="1">{#N/A,#N/A,FALSE,"Plan1";#N/A,#N/A,FALSE,"Plan2"}</definedName>
    <definedName name="sfdsd" localSheetId="6" hidden="1">{#N/A,#N/A,FALSE,"Plan1";#N/A,#N/A,FALSE,"Plan2"}</definedName>
    <definedName name="sfdsd" localSheetId="5">{#N/A,#N/A,FALSE,"Plan1";#N/A,#N/A,FALSE,"Plan2"}</definedName>
    <definedName name="sfdsd" localSheetId="4" hidden="1">{#N/A,#N/A,FALSE,"Plan1";#N/A,#N/A,FALSE,"Plan2"}</definedName>
    <definedName name="sfdsd">{#N/A,#N/A,FALSE,"Plan1";#N/A,#N/A,FALSE,"Plan2"}</definedName>
    <definedName name="SFDSF">34</definedName>
    <definedName name="sfrsdrgt" localSheetId="0" hidden="1">{#N/A,#N/A,FALSE,"Plan1";#N/A,#N/A,FALSE,"Plan2"}</definedName>
    <definedName name="sfrsdrgt" localSheetId="6" hidden="1">{#N/A,#N/A,FALSE,"Plan1";#N/A,#N/A,FALSE,"Plan2"}</definedName>
    <definedName name="sfrsdrgt" localSheetId="5">{#N/A,#N/A,FALSE,"Plan1";#N/A,#N/A,FALSE,"Plan2"}</definedName>
    <definedName name="sfrsdrgt" localSheetId="4" hidden="1">{#N/A,#N/A,FALSE,"Plan1";#N/A,#N/A,FALSE,"Plan2"}</definedName>
    <definedName name="sfrsdrgt">{#N/A,#N/A,FALSE,"Plan1";#N/A,#N/A,FALSE,"Plan2"}</definedName>
    <definedName name="SFRT" localSheetId="0" hidden="1">{#N/A,#N/A,FALSE,"Plan1";#N/A,#N/A,FALSE,"Plan2"}</definedName>
    <definedName name="SFRT" localSheetId="6" hidden="1">{#N/A,#N/A,FALSE,"Plan1";#N/A,#N/A,FALSE,"Plan2"}</definedName>
    <definedName name="SFRT" localSheetId="5">{#N/A,#N/A,FALSE,"Plan1";#N/A,#N/A,FALSE,"Plan2"}</definedName>
    <definedName name="SFRT" localSheetId="4" hidden="1">{#N/A,#N/A,FALSE,"Plan1";#N/A,#N/A,FALSE,"Plan2"}</definedName>
    <definedName name="SFRT">{#N/A,#N/A,FALSE,"Plan1";#N/A,#N/A,FALSE,"Plan2"}</definedName>
    <definedName name="sfsdferf" localSheetId="0" hidden="1">{#N/A,#N/A,FALSE,"Plan1";#N/A,#N/A,FALSE,"Plan2"}</definedName>
    <definedName name="sfsdferf" localSheetId="6" hidden="1">{#N/A,#N/A,FALSE,"Plan1";#N/A,#N/A,FALSE,"Plan2"}</definedName>
    <definedName name="sfsdferf" localSheetId="5">{#N/A,#N/A,FALSE,"Plan1";#N/A,#N/A,FALSE,"Plan2"}</definedName>
    <definedName name="sfsdferf" localSheetId="4" hidden="1">{#N/A,#N/A,FALSE,"Plan1";#N/A,#N/A,FALSE,"Plan2"}</definedName>
    <definedName name="sfsdferf">{#N/A,#N/A,FALSE,"Plan1";#N/A,#N/A,FALSE,"Plan2"}</definedName>
    <definedName name="sfsdfs">34</definedName>
    <definedName name="SFSDS" localSheetId="0" hidden="1">{#N/A,#N/A,FALSE,"Plan1";#N/A,#N/A,FALSE,"Plan2"}</definedName>
    <definedName name="SFSDS" localSheetId="6" hidden="1">{#N/A,#N/A,FALSE,"Plan1";#N/A,#N/A,FALSE,"Plan2"}</definedName>
    <definedName name="SFSDS" localSheetId="5">{#N/A,#N/A,FALSE,"Plan1";#N/A,#N/A,FALSE,"Plan2"}</definedName>
    <definedName name="SFSDS" localSheetId="4" hidden="1">{#N/A,#N/A,FALSE,"Plan1";#N/A,#N/A,FALSE,"Plan2"}</definedName>
    <definedName name="SFSDS">{#N/A,#N/A,FALSE,"Plan1";#N/A,#N/A,FALSE,"Plan2"}</definedName>
    <definedName name="SGarantia" localSheetId="5">#REF!</definedName>
    <definedName name="SGarantia">#REF!</definedName>
    <definedName name="sgtghty" localSheetId="0" hidden="1">{#N/A,#N/A,FALSE,"Plan1";#N/A,#N/A,FALSE,"Plan2"}</definedName>
    <definedName name="sgtghty" localSheetId="6" hidden="1">{#N/A,#N/A,FALSE,"Plan1";#N/A,#N/A,FALSE,"Plan2"}</definedName>
    <definedName name="sgtghty" localSheetId="5">{#N/A,#N/A,FALSE,"Plan1";#N/A,#N/A,FALSE,"Plan2"}</definedName>
    <definedName name="sgtghty" localSheetId="4" hidden="1">{#N/A,#N/A,FALSE,"Plan1";#N/A,#N/A,FALSE,"Plan2"}</definedName>
    <definedName name="sgtghty">{#N/A,#N/A,FALSE,"Plan1";#N/A,#N/A,FALSE,"Plan2"}</definedName>
    <definedName name="SH" localSheetId="0" hidden="1">{#N/A,#N/A,FALSE,"GERAL";#N/A,#N/A,FALSE,"012-96";#N/A,#N/A,FALSE,"018-96";#N/A,#N/A,FALSE,"027-96";#N/A,#N/A,FALSE,"059-96";#N/A,#N/A,FALSE,"076-96";#N/A,#N/A,FALSE,"019-97";#N/A,#N/A,FALSE,"021-97";#N/A,#N/A,FALSE,"022-97";#N/A,#N/A,FALSE,"028-97"}</definedName>
    <definedName name="SH" localSheetId="6" hidden="1">{#N/A,#N/A,FALSE,"GERAL";#N/A,#N/A,FALSE,"012-96";#N/A,#N/A,FALSE,"018-96";#N/A,#N/A,FALSE,"027-96";#N/A,#N/A,FALSE,"059-96";#N/A,#N/A,FALSE,"076-96";#N/A,#N/A,FALSE,"019-97";#N/A,#N/A,FALSE,"021-97";#N/A,#N/A,FALSE,"022-97";#N/A,#N/A,FALSE,"028-97"}</definedName>
    <definedName name="SH" localSheetId="5">{#N/A,#N/A,FALSE,"GERAL";#N/A,#N/A,FALSE,"012-96";#N/A,#N/A,FALSE,"018-96";#N/A,#N/A,FALSE,"027-96";#N/A,#N/A,FALSE,"059-96";#N/A,#N/A,FALSE,"076-96";#N/A,#N/A,FALSE,"019-97";#N/A,#N/A,FALSE,"021-97";#N/A,#N/A,FALSE,"022-97";#N/A,#N/A,FALSE,"028-97"}</definedName>
    <definedName name="SH" localSheetId="4" hidden="1">{#N/A,#N/A,FALSE,"GERAL";#N/A,#N/A,FALSE,"012-96";#N/A,#N/A,FALSE,"018-96";#N/A,#N/A,FALSE,"027-96";#N/A,#N/A,FALSE,"059-96";#N/A,#N/A,FALSE,"076-96";#N/A,#N/A,FALSE,"019-97";#N/A,#N/A,FALSE,"021-97";#N/A,#N/A,FALSE,"022-97";#N/A,#N/A,FALSE,"028-97"}</definedName>
    <definedName name="SH">{#N/A,#N/A,FALSE,"GERAL";#N/A,#N/A,FALSE,"012-96";#N/A,#N/A,FALSE,"018-96";#N/A,#N/A,FALSE,"027-96";#N/A,#N/A,FALSE,"059-96";#N/A,#N/A,FALSE,"076-96";#N/A,#N/A,FALSE,"019-97";#N/A,#N/A,FALSE,"021-97";#N/A,#N/A,FALSE,"022-97";#N/A,#N/A,FALSE,"028-97"}</definedName>
    <definedName name="SHARED_FORMULA_0" localSheetId="0">#N/A</definedName>
    <definedName name="SHARED_FORMULA_0">#REF!</definedName>
    <definedName name="SHARED_FORMULA_1" localSheetId="0">#N/A</definedName>
    <definedName name="SHARED_FORMULA_1">#REF!</definedName>
    <definedName name="SHARED_FORMULA_10" localSheetId="0">#N/A</definedName>
    <definedName name="SHARED_FORMULA_10">#REF!</definedName>
    <definedName name="SHARED_FORMULA_11" localSheetId="0">#N/A</definedName>
    <definedName name="SHARED_FORMULA_11">#REF!</definedName>
    <definedName name="SHARED_FORMULA_12" localSheetId="0">#N/A</definedName>
    <definedName name="SHARED_FORMULA_12">#REF!</definedName>
    <definedName name="SHARED_FORMULA_13" localSheetId="0">#N/A</definedName>
    <definedName name="SHARED_FORMULA_13">#REF!</definedName>
    <definedName name="SHARED_FORMULA_14" localSheetId="0">#N/A</definedName>
    <definedName name="SHARED_FORMULA_14">#REF!</definedName>
    <definedName name="SHARED_FORMULA_15" localSheetId="0">#N/A</definedName>
    <definedName name="SHARED_FORMULA_15">#REF!</definedName>
    <definedName name="SHARED_FORMULA_16" localSheetId="0">#N/A</definedName>
    <definedName name="SHARED_FORMULA_16">#REF!</definedName>
    <definedName name="SHARED_FORMULA_17" localSheetId="0">#N/A</definedName>
    <definedName name="SHARED_FORMULA_17">#REF!</definedName>
    <definedName name="SHARED_FORMULA_18" localSheetId="0">#N/A</definedName>
    <definedName name="SHARED_FORMULA_18">#REF!</definedName>
    <definedName name="SHARED_FORMULA_19" localSheetId="0">#N/A</definedName>
    <definedName name="SHARED_FORMULA_19">#REF!</definedName>
    <definedName name="SHARED_FORMULA_2" localSheetId="0">#N/A</definedName>
    <definedName name="SHARED_FORMULA_2">#REF!</definedName>
    <definedName name="SHARED_FORMULA_20" localSheetId="0">#N/A</definedName>
    <definedName name="SHARED_FORMULA_20">#REF!</definedName>
    <definedName name="SHARED_FORMULA_21" localSheetId="0">#N/A</definedName>
    <definedName name="SHARED_FORMULA_21">#REF!</definedName>
    <definedName name="SHARED_FORMULA_22" localSheetId="0">#N/A</definedName>
    <definedName name="SHARED_FORMULA_22">#REF!</definedName>
    <definedName name="SHARED_FORMULA_23" localSheetId="0">#N/A</definedName>
    <definedName name="SHARED_FORMULA_23">#REF!</definedName>
    <definedName name="SHARED_FORMULA_24" localSheetId="0">#N/A</definedName>
    <definedName name="SHARED_FORMULA_24">#REF!</definedName>
    <definedName name="SHARED_FORMULA_25" localSheetId="0">#N/A</definedName>
    <definedName name="SHARED_FORMULA_25">#REF!</definedName>
    <definedName name="SHARED_FORMULA_26" localSheetId="0">#N/A</definedName>
    <definedName name="SHARED_FORMULA_26">#REF!</definedName>
    <definedName name="SHARED_FORMULA_27" localSheetId="0">#N/A</definedName>
    <definedName name="SHARED_FORMULA_27">#REF!</definedName>
    <definedName name="SHARED_FORMULA_28" localSheetId="0">#N/A</definedName>
    <definedName name="SHARED_FORMULA_28">#REF!</definedName>
    <definedName name="SHARED_FORMULA_29" localSheetId="0">#N/A</definedName>
    <definedName name="SHARED_FORMULA_29">#REF!</definedName>
    <definedName name="SHARED_FORMULA_3" localSheetId="0">#N/A</definedName>
    <definedName name="SHARED_FORMULA_3">#REF!</definedName>
    <definedName name="SHARED_FORMULA_30" localSheetId="0">#N/A</definedName>
    <definedName name="SHARED_FORMULA_30">#REF!</definedName>
    <definedName name="SHARED_FORMULA_31" localSheetId="0">#N/A</definedName>
    <definedName name="SHARED_FORMULA_31">#REF!</definedName>
    <definedName name="SHARED_FORMULA_32" localSheetId="0">#N/A</definedName>
    <definedName name="SHARED_FORMULA_32">#REF!</definedName>
    <definedName name="SHARED_FORMULA_33" localSheetId="0">#N/A</definedName>
    <definedName name="SHARED_FORMULA_33">#REF!</definedName>
    <definedName name="SHARED_FORMULA_34" localSheetId="0">#N/A</definedName>
    <definedName name="SHARED_FORMULA_34">#REF!</definedName>
    <definedName name="SHARED_FORMULA_35" localSheetId="0">#N/A</definedName>
    <definedName name="SHARED_FORMULA_35">#REF!</definedName>
    <definedName name="SHARED_FORMULA_36" localSheetId="0">#N/A</definedName>
    <definedName name="SHARED_FORMULA_36">#REF!</definedName>
    <definedName name="SHARED_FORMULA_37" localSheetId="0">#N/A</definedName>
    <definedName name="SHARED_FORMULA_37">#REF!</definedName>
    <definedName name="SHARED_FORMULA_38" localSheetId="0">#N/A</definedName>
    <definedName name="SHARED_FORMULA_38">#REF!</definedName>
    <definedName name="SHARED_FORMULA_39" localSheetId="0">#N/A</definedName>
    <definedName name="SHARED_FORMULA_39">#REF!</definedName>
    <definedName name="SHARED_FORMULA_4" localSheetId="0">#N/A</definedName>
    <definedName name="SHARED_FORMULA_4">#REF!</definedName>
    <definedName name="SHARED_FORMULA_40" localSheetId="0">#N/A</definedName>
    <definedName name="SHARED_FORMULA_40">#REF!</definedName>
    <definedName name="SHARED_FORMULA_41" localSheetId="0">#N/A</definedName>
    <definedName name="SHARED_FORMULA_41">#REF!</definedName>
    <definedName name="SHARED_FORMULA_42" localSheetId="0">#N/A</definedName>
    <definedName name="SHARED_FORMULA_42">#REF!</definedName>
    <definedName name="SHARED_FORMULA_43" localSheetId="0">#N/A</definedName>
    <definedName name="SHARED_FORMULA_43">#REF!</definedName>
    <definedName name="SHARED_FORMULA_44" localSheetId="0">#N/A</definedName>
    <definedName name="SHARED_FORMULA_44">#REF!</definedName>
    <definedName name="SHARED_FORMULA_45" localSheetId="0">#N/A</definedName>
    <definedName name="SHARED_FORMULA_45">#REF!</definedName>
    <definedName name="SHARED_FORMULA_46" localSheetId="0">#N/A</definedName>
    <definedName name="SHARED_FORMULA_46">#REF!</definedName>
    <definedName name="SHARED_FORMULA_47" localSheetId="0">#N/A</definedName>
    <definedName name="SHARED_FORMULA_47">#REF!</definedName>
    <definedName name="SHARED_FORMULA_48" localSheetId="0">#N/A</definedName>
    <definedName name="SHARED_FORMULA_48">#REF!</definedName>
    <definedName name="SHARED_FORMULA_49" localSheetId="0">#N/A</definedName>
    <definedName name="SHARED_FORMULA_49">#REF!</definedName>
    <definedName name="SHARED_FORMULA_5" localSheetId="0">#N/A</definedName>
    <definedName name="SHARED_FORMULA_5">#REF!</definedName>
    <definedName name="SHARED_FORMULA_50" localSheetId="0">#N/A</definedName>
    <definedName name="SHARED_FORMULA_50">#REF!</definedName>
    <definedName name="SHARED_FORMULA_51" localSheetId="0">#N/A</definedName>
    <definedName name="SHARED_FORMULA_51">#REF!</definedName>
    <definedName name="SHARED_FORMULA_52" localSheetId="0">#N/A</definedName>
    <definedName name="SHARED_FORMULA_52">#REF!</definedName>
    <definedName name="SHARED_FORMULA_53" localSheetId="0">#N/A</definedName>
    <definedName name="SHARED_FORMULA_53">#REF!</definedName>
    <definedName name="SHARED_FORMULA_54" localSheetId="0">#N/A</definedName>
    <definedName name="SHARED_FORMULA_54">#REF!</definedName>
    <definedName name="SHARED_FORMULA_55" localSheetId="0">#N/A</definedName>
    <definedName name="SHARED_FORMULA_55">#REF!</definedName>
    <definedName name="SHARED_FORMULA_56" localSheetId="0">#N/A</definedName>
    <definedName name="SHARED_FORMULA_56">#REF!</definedName>
    <definedName name="SHARED_FORMULA_57" localSheetId="0">#N/A</definedName>
    <definedName name="SHARED_FORMULA_57">#REF!</definedName>
    <definedName name="SHARED_FORMULA_58" localSheetId="0">#N/A</definedName>
    <definedName name="SHARED_FORMULA_58">#REF!</definedName>
    <definedName name="SHARED_FORMULA_59" localSheetId="0">#N/A</definedName>
    <definedName name="SHARED_FORMULA_59">#REF!</definedName>
    <definedName name="SHARED_FORMULA_6" localSheetId="0">#N/A</definedName>
    <definedName name="SHARED_FORMULA_6">#REF!</definedName>
    <definedName name="SHARED_FORMULA_60" localSheetId="0">#N/A</definedName>
    <definedName name="SHARED_FORMULA_60">#REF!</definedName>
    <definedName name="SHARED_FORMULA_61" localSheetId="0">#N/A</definedName>
    <definedName name="SHARED_FORMULA_61">#REF!</definedName>
    <definedName name="SHARED_FORMULA_62" localSheetId="0">#N/A</definedName>
    <definedName name="SHARED_FORMULA_62">#REF!</definedName>
    <definedName name="SHARED_FORMULA_7" localSheetId="0">#N/A</definedName>
    <definedName name="SHARED_FORMULA_7">#REF!</definedName>
    <definedName name="SHARED_FORMULA_8" localSheetId="0">#N/A</definedName>
    <definedName name="SHARED_FORMULA_8">#REF!</definedName>
    <definedName name="SHARED_FORMULA_9" localSheetId="0">#N/A</definedName>
    <definedName name="SHARED_FORMULA_9">#REF!</definedName>
    <definedName name="SIH" localSheetId="0">#REF!</definedName>
    <definedName name="SIH" localSheetId="5">#REF!</definedName>
    <definedName name="SIH">#REF!</definedName>
    <definedName name="SISTEM1" localSheetId="5">#REF!</definedName>
    <definedName name="SISTEM1">#REF!</definedName>
    <definedName name="SISTEM2" localSheetId="5">#REF!</definedName>
    <definedName name="SISTEM2">#REF!</definedName>
    <definedName name="SIV" localSheetId="0">#REF!</definedName>
    <definedName name="SIV" localSheetId="5">#REF!</definedName>
    <definedName name="SIV">#REF!</definedName>
    <definedName name="sjawe" localSheetId="0" hidden="1">{#N/A,#N/A,FALSE,"Plan1";#N/A,#N/A,FALSE,"Plan2"}</definedName>
    <definedName name="sjawe" localSheetId="6" hidden="1">{#N/A,#N/A,FALSE,"Plan1";#N/A,#N/A,FALSE,"Plan2"}</definedName>
    <definedName name="sjawe" localSheetId="5">{#N/A,#N/A,FALSE,"Plan1";#N/A,#N/A,FALSE,"Plan2"}</definedName>
    <definedName name="sjawe" localSheetId="4" hidden="1">{#N/A,#N/A,FALSE,"Plan1";#N/A,#N/A,FALSE,"Plan2"}</definedName>
    <definedName name="sjawe">{#N/A,#N/A,FALSE,"Plan1";#N/A,#N/A,FALSE,"Plan2"}</definedName>
    <definedName name="sjdffd" localSheetId="0" hidden="1">{#N/A,#N/A,FALSE,"Plan1";#N/A,#N/A,FALSE,"Plan2"}</definedName>
    <definedName name="sjdffd" localSheetId="6" hidden="1">{#N/A,#N/A,FALSE,"Plan1";#N/A,#N/A,FALSE,"Plan2"}</definedName>
    <definedName name="sjdffd" localSheetId="5">{#N/A,#N/A,FALSE,"Plan1";#N/A,#N/A,FALSE,"Plan2"}</definedName>
    <definedName name="sjdffd" localSheetId="4" hidden="1">{#N/A,#N/A,FALSE,"Plan1";#N/A,#N/A,FALSE,"Plan2"}</definedName>
    <definedName name="sjdffd">{#N/A,#N/A,FALSE,"Plan1";#N/A,#N/A,FALSE,"Plan2"}</definedName>
    <definedName name="SJDFHDJS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 localSheetId="0" hidden="1">{#N/A,#N/A,FALSE,"Plan1";#N/A,#N/A,FALSE,"Plan2"}</definedName>
    <definedName name="SJDHFHRE" localSheetId="6" hidden="1">{#N/A,#N/A,FALSE,"Plan1";#N/A,#N/A,FALSE,"Plan2"}</definedName>
    <definedName name="SJDHFHRE" localSheetId="5">{#N/A,#N/A,FALSE,"Plan1";#N/A,#N/A,FALSE,"Plan2"}</definedName>
    <definedName name="SJDHFHRE" localSheetId="4" hidden="1">{#N/A,#N/A,FALSE,"Plan1";#N/A,#N/A,FALSE,"Plan2"}</definedName>
    <definedName name="SJDHFHRE">{#N/A,#N/A,FALSE,"Plan1";#N/A,#N/A,FALSE,"Plan2"}</definedName>
    <definedName name="SJDKJDE" localSheetId="0" hidden="1">{"Econ Consolidado",#N/A,FALSE,"Econ Consol";"Fluxo de Caixa",#N/A,FALSE,"Fluxo Caixa";"Investimentos",#N/A,FALSE,"Investimentos"}</definedName>
    <definedName name="SJDKJDE" localSheetId="6" hidden="1">{"Econ Consolidado",#N/A,FALSE,"Econ Consol";"Fluxo de Caixa",#N/A,FALSE,"Fluxo Caixa";"Investimentos",#N/A,FALSE,"Investimentos"}</definedName>
    <definedName name="SJDKJDE" localSheetId="5">{"Econ Consolidado",#N/A,FALSE,"Econ Consol";"Fluxo de Caixa",#N/A,FALSE,"Fluxo Caixa";"Investimentos",#N/A,FALSE,"Investimentos"}</definedName>
    <definedName name="SJDKJDE" localSheetId="4" hidden="1">{"Econ Consolidado",#N/A,FALSE,"Econ Consol";"Fluxo de Caixa",#N/A,FALSE,"Fluxo Caixa";"Investimentos",#N/A,FALSE,"Investimentos"}</definedName>
    <definedName name="SJDKJDE">{"Econ Consolidado",#N/A,FALSE,"Econ Consol";"Fluxo de Caixa",#N/A,FALSE,"Fluxo Caixa";"Investimentos",#N/A,FALSE,"Investimentos"}</definedName>
    <definedName name="sjekwjri" localSheetId="0" hidden="1">{#N/A,#N/A,FALSE,"Plan1";#N/A,#N/A,FALSE,"Plan2"}</definedName>
    <definedName name="sjekwjri" localSheetId="6" hidden="1">{#N/A,#N/A,FALSE,"Plan1";#N/A,#N/A,FALSE,"Plan2"}</definedName>
    <definedName name="sjekwjri" localSheetId="5">{#N/A,#N/A,FALSE,"Plan1";#N/A,#N/A,FALSE,"Plan2"}</definedName>
    <definedName name="sjekwjri" localSheetId="4" hidden="1">{#N/A,#N/A,FALSE,"Plan1";#N/A,#N/A,FALSE,"Plan2"}</definedName>
    <definedName name="sjekwjri">{#N/A,#N/A,FALSE,"Plan1";#N/A,#N/A,FALSE,"Plan2"}</definedName>
    <definedName name="sjfkdhsfds" localSheetId="0" hidden="1">{#N/A,#N/A,FALSE,"Plan1";#N/A,#N/A,FALSE,"Plan2"}</definedName>
    <definedName name="sjfkdhsfds" localSheetId="6" hidden="1">{#N/A,#N/A,FALSE,"Plan1";#N/A,#N/A,FALSE,"Plan2"}</definedName>
    <definedName name="sjfkdhsfds" localSheetId="5">{#N/A,#N/A,FALSE,"Plan1";#N/A,#N/A,FALSE,"Plan2"}</definedName>
    <definedName name="sjfkdhsfds" localSheetId="4" hidden="1">{#N/A,#N/A,FALSE,"Plan1";#N/A,#N/A,FALSE,"Plan2"}</definedName>
    <definedName name="sjfkdhsfds">{#N/A,#N/A,FALSE,"Plan1";#N/A,#N/A,FALSE,"Plan2"}</definedName>
    <definedName name="sjkdljslkrje" localSheetId="0" hidden="1">{#N/A,#N/A,FALSE,"Plan1";#N/A,#N/A,FALSE,"Plan2"}</definedName>
    <definedName name="sjkdljslkrje" localSheetId="6" hidden="1">{#N/A,#N/A,FALSE,"Plan1";#N/A,#N/A,FALSE,"Plan2"}</definedName>
    <definedName name="sjkdljslkrje" localSheetId="5">{#N/A,#N/A,FALSE,"Plan1";#N/A,#N/A,FALSE,"Plan2"}</definedName>
    <definedName name="sjkdljslkrje" localSheetId="4" hidden="1">{#N/A,#N/A,FALSE,"Plan1";#N/A,#N/A,FALSE,"Plan2"}</definedName>
    <definedName name="sjkdljslkrje">{#N/A,#N/A,FALSE,"Plan1";#N/A,#N/A,FALSE,"Plan2"}</definedName>
    <definedName name="skadadaszs" localSheetId="0" hidden="1">{#N/A,#N/A,FALSE,"Plan1";#N/A,#N/A,FALSE,"Plan2"}</definedName>
    <definedName name="skadadaszs" localSheetId="6" hidden="1">{#N/A,#N/A,FALSE,"Plan1";#N/A,#N/A,FALSE,"Plan2"}</definedName>
    <definedName name="skadadaszs" localSheetId="5">{#N/A,#N/A,FALSE,"Plan1";#N/A,#N/A,FALSE,"Plan2"}</definedName>
    <definedName name="skadadaszs" localSheetId="4" hidden="1">{#N/A,#N/A,FALSE,"Plan1";#N/A,#N/A,FALSE,"Plan2"}</definedName>
    <definedName name="skadadaszs">{#N/A,#N/A,FALSE,"Plan1";#N/A,#N/A,FALSE,"Plan2"}</definedName>
    <definedName name="SKASH" localSheetId="0" hidden="1">{#N/A,#N/A,FALSE,"Plan1";#N/A,#N/A,FALSE,"Plan2"}</definedName>
    <definedName name="SKASH" localSheetId="6" hidden="1">{#N/A,#N/A,FALSE,"Plan1";#N/A,#N/A,FALSE,"Plan2"}</definedName>
    <definedName name="SKASH" localSheetId="5">{#N/A,#N/A,FALSE,"Plan1";#N/A,#N/A,FALSE,"Plan2"}</definedName>
    <definedName name="SKASH" localSheetId="4" hidden="1">{#N/A,#N/A,FALSE,"Plan1";#N/A,#N/A,FALSE,"Plan2"}</definedName>
    <definedName name="SKASH">{#N/A,#N/A,FALSE,"Plan1";#N/A,#N/A,FALSE,"Plan2"}</definedName>
    <definedName name="skldfrde" localSheetId="0" hidden="1">{#N/A,#N/A,FALSE,"Plan1";#N/A,#N/A,FALSE,"Plan2"}</definedName>
    <definedName name="skldfrde" localSheetId="6" hidden="1">{#N/A,#N/A,FALSE,"Plan1";#N/A,#N/A,FALSE,"Plan2"}</definedName>
    <definedName name="skldfrde" localSheetId="5">{#N/A,#N/A,FALSE,"Plan1";#N/A,#N/A,FALSE,"Plan2"}</definedName>
    <definedName name="skldfrde" localSheetId="4" hidden="1">{#N/A,#N/A,FALSE,"Plan1";#N/A,#N/A,FALSE,"Plan2"}</definedName>
    <definedName name="skldfrde">{#N/A,#N/A,FALSE,"Plan1";#N/A,#N/A,FALSE,"Plan2"}</definedName>
    <definedName name="skosroer" localSheetId="0" hidden="1">{#N/A,#N/A,FALSE,"Plan1";#N/A,#N/A,FALSE,"Plan2"}</definedName>
    <definedName name="skosroer" localSheetId="6" hidden="1">{#N/A,#N/A,FALSE,"Plan1";#N/A,#N/A,FALSE,"Plan2"}</definedName>
    <definedName name="skosroer" localSheetId="5">{#N/A,#N/A,FALSE,"Plan1";#N/A,#N/A,FALSE,"Plan2"}</definedName>
    <definedName name="skosroer" localSheetId="4" hidden="1">{#N/A,#N/A,FALSE,"Plan1";#N/A,#N/A,FALSE,"Plan2"}</definedName>
    <definedName name="skosroer">{#N/A,#N/A,FALSE,"Plan1";#N/A,#N/A,FALSE,"Plan2"}</definedName>
    <definedName name="SO" localSheetId="5">#REF!</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 localSheetId="5">#REF!</definedName>
    <definedName name="soma">#REF!</definedName>
    <definedName name="sp"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 localSheetId="0" hidden="1">{#N/A,#N/A,FALSE,"Plan1";#N/A,#N/A,FALSE,"Plan2"}</definedName>
    <definedName name="sQEWWE" localSheetId="6" hidden="1">{#N/A,#N/A,FALSE,"Plan1";#N/A,#N/A,FALSE,"Plan2"}</definedName>
    <definedName name="sQEWWE" localSheetId="5">{#N/A,#N/A,FALSE,"Plan1";#N/A,#N/A,FALSE,"Plan2"}</definedName>
    <definedName name="sQEWWE" localSheetId="4" hidden="1">{#N/A,#N/A,FALSE,"Plan1";#N/A,#N/A,FALSE,"Plan2"}</definedName>
    <definedName name="sQEWWE">{#N/A,#N/A,FALSE,"Plan1";#N/A,#N/A,FALSE,"Plan2"}</definedName>
    <definedName name="SR" localSheetId="0" hidden="1">#REF!</definedName>
    <definedName name="SR" localSheetId="5">#REF!</definedName>
    <definedName name="SR">#REF!</definedName>
    <definedName name="SRH" localSheetId="0" hidden="1">{#N/A,#N/A,FALSE,"GERAL";#N/A,#N/A,FALSE,"012-96";#N/A,#N/A,FALSE,"018-96";#N/A,#N/A,FALSE,"027-96";#N/A,#N/A,FALSE,"059-96";#N/A,#N/A,FALSE,"076-96";#N/A,#N/A,FALSE,"019-97";#N/A,#N/A,FALSE,"021-97";#N/A,#N/A,FALSE,"022-97";#N/A,#N/A,FALSE,"028-97"}</definedName>
    <definedName name="SRH" localSheetId="6" hidden="1">{#N/A,#N/A,FALSE,"GERAL";#N/A,#N/A,FALSE,"012-96";#N/A,#N/A,FALSE,"018-96";#N/A,#N/A,FALSE,"027-96";#N/A,#N/A,FALSE,"059-96";#N/A,#N/A,FALSE,"076-96";#N/A,#N/A,FALSE,"019-97";#N/A,#N/A,FALSE,"021-97";#N/A,#N/A,FALSE,"022-97";#N/A,#N/A,FALSE,"028-97"}</definedName>
    <definedName name="SRH" localSheetId="5">{#N/A,#N/A,FALSE,"GERAL";#N/A,#N/A,FALSE,"012-96";#N/A,#N/A,FALSE,"018-96";#N/A,#N/A,FALSE,"027-96";#N/A,#N/A,FALSE,"059-96";#N/A,#N/A,FALSE,"076-96";#N/A,#N/A,FALSE,"019-97";#N/A,#N/A,FALSE,"021-97";#N/A,#N/A,FALSE,"022-97";#N/A,#N/A,FALSE,"028-97"}</definedName>
    <definedName name="SRH" localSheetId="4" hidden="1">{#N/A,#N/A,FALSE,"GERAL";#N/A,#N/A,FALSE,"012-96";#N/A,#N/A,FALSE,"018-96";#N/A,#N/A,FALSE,"027-96";#N/A,#N/A,FALSE,"059-96";#N/A,#N/A,FALSE,"076-96";#N/A,#N/A,FALSE,"019-97";#N/A,#N/A,FALSE,"021-97";#N/A,#N/A,FALSE,"022-97";#N/A,#N/A,FALSE,"028-97"}</definedName>
    <definedName name="SRH">{#N/A,#N/A,FALSE,"GERAL";#N/A,#N/A,FALSE,"012-96";#N/A,#N/A,FALSE,"018-96";#N/A,#N/A,FALSE,"027-96";#N/A,#N/A,FALSE,"059-96";#N/A,#N/A,FALSE,"076-96";#N/A,#N/A,FALSE,"019-97";#N/A,#N/A,FALSE,"021-97";#N/A,#N/A,FALSE,"022-97";#N/A,#N/A,FALSE,"028-97"}</definedName>
    <definedName name="SRTSRT" localSheetId="0" hidden="1">{#N/A,#N/A,FALSE,"GERAL";#N/A,#N/A,FALSE,"012-96";#N/A,#N/A,FALSE,"018-96";#N/A,#N/A,FALSE,"027-96";#N/A,#N/A,FALSE,"059-96";#N/A,#N/A,FALSE,"076-96";#N/A,#N/A,FALSE,"019-97";#N/A,#N/A,FALSE,"021-97";#N/A,#N/A,FALSE,"022-97";#N/A,#N/A,FALSE,"028-97"}</definedName>
    <definedName name="SRTSRT" localSheetId="6" hidden="1">{#N/A,#N/A,FALSE,"GERAL";#N/A,#N/A,FALSE,"012-96";#N/A,#N/A,FALSE,"018-96";#N/A,#N/A,FALSE,"027-96";#N/A,#N/A,FALSE,"059-96";#N/A,#N/A,FALSE,"076-96";#N/A,#N/A,FALSE,"019-97";#N/A,#N/A,FALSE,"021-97";#N/A,#N/A,FALSE,"022-97";#N/A,#N/A,FALSE,"028-97"}</definedName>
    <definedName name="SRTSRT" localSheetId="5">{#N/A,#N/A,FALSE,"GERAL";#N/A,#N/A,FALSE,"012-96";#N/A,#N/A,FALSE,"018-96";#N/A,#N/A,FALSE,"027-96";#N/A,#N/A,FALSE,"059-96";#N/A,#N/A,FALSE,"076-96";#N/A,#N/A,FALSE,"019-97";#N/A,#N/A,FALSE,"021-97";#N/A,#N/A,FALSE,"022-97";#N/A,#N/A,FALSE,"028-97"}</definedName>
    <definedName name="SRTSRT" localSheetId="4" hidden="1">{#N/A,#N/A,FALSE,"GERAL";#N/A,#N/A,FALSE,"012-96";#N/A,#N/A,FALSE,"018-96";#N/A,#N/A,FALSE,"027-96";#N/A,#N/A,FALSE,"059-96";#N/A,#N/A,FALSE,"076-96";#N/A,#N/A,FALSE,"019-97";#N/A,#N/A,FALSE,"021-97";#N/A,#N/A,FALSE,"022-97";#N/A,#N/A,FALSE,"028-97"}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 localSheetId="0" hidden="1">{#N/A,#N/A,FALSE,"GERAL";#N/A,#N/A,FALSE,"012-96";#N/A,#N/A,FALSE,"018-96";#N/A,#N/A,FALSE,"027-96";#N/A,#N/A,FALSE,"059-96";#N/A,#N/A,FALSE,"076-96";#N/A,#N/A,FALSE,"019-97";#N/A,#N/A,FALSE,"021-97";#N/A,#N/A,FALSE,"022-97";#N/A,#N/A,FALSE,"028-97"}</definedName>
    <definedName name="SRTST" localSheetId="6" hidden="1">{#N/A,#N/A,FALSE,"GERAL";#N/A,#N/A,FALSE,"012-96";#N/A,#N/A,FALSE,"018-96";#N/A,#N/A,FALSE,"027-96";#N/A,#N/A,FALSE,"059-96";#N/A,#N/A,FALSE,"076-96";#N/A,#N/A,FALSE,"019-97";#N/A,#N/A,FALSE,"021-97";#N/A,#N/A,FALSE,"022-97";#N/A,#N/A,FALSE,"028-97"}</definedName>
    <definedName name="SRTST" localSheetId="5">{#N/A,#N/A,FALSE,"GERAL";#N/A,#N/A,FALSE,"012-96";#N/A,#N/A,FALSE,"018-96";#N/A,#N/A,FALSE,"027-96";#N/A,#N/A,FALSE,"059-96";#N/A,#N/A,FALSE,"076-96";#N/A,#N/A,FALSE,"019-97";#N/A,#N/A,FALSE,"021-97";#N/A,#N/A,FALSE,"022-97";#N/A,#N/A,FALSE,"028-97"}</definedName>
    <definedName name="SRTST" localSheetId="4" hidden="1">{#N/A,#N/A,FALSE,"GERAL";#N/A,#N/A,FALSE,"012-96";#N/A,#N/A,FALSE,"018-96";#N/A,#N/A,FALSE,"027-96";#N/A,#N/A,FALSE,"059-96";#N/A,#N/A,FALSE,"076-96";#N/A,#N/A,FALSE,"019-97";#N/A,#N/A,FALSE,"021-97";#N/A,#N/A,FALSE,"022-97";#N/A,#N/A,FALSE,"028-97"}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 localSheetId="0" hidden="1">#REF!</definedName>
    <definedName name="sssss" localSheetId="5">#REF!</definedName>
    <definedName name="sssss">#REF!</definedName>
    <definedName name="stake_cury" localSheetId="5">#REF!</definedName>
    <definedName name="stake_cury">#REF!</definedName>
    <definedName name="status_projeto" localSheetId="0" hidden="1">OFFSET(INDEX(#REF!,MATCH(#REF!,#REF!,0)),1,0,COUNTA(#REF!)-1)</definedName>
    <definedName name="status_projeto" localSheetId="5">OFFSET(INDEX(#REF!,MATCH(#REF!,#REF!,0)),1,0,COUNTA(#REF!)-1)</definedName>
    <definedName name="status_projeto">OFFSET(INDEX(#REF!,MATCH(#REF!,#REF!,0)),1,0,COUNTA(#REF!)-1)</definedName>
    <definedName name="SUB_TOTAL_1" localSheetId="5">#REF!</definedName>
    <definedName name="SUB_TOTAL_1">#REF!</definedName>
    <definedName name="SUBDER" localSheetId="5">#REF!</definedName>
    <definedName name="SUBDER">#REF!</definedName>
    <definedName name="SUBDIV" localSheetId="5">#REF!</definedName>
    <definedName name="SUBDIV">#REF!</definedName>
    <definedName name="SUBEQP" localSheetId="5">#REF!</definedName>
    <definedName name="SUBEQP">#REF!</definedName>
    <definedName name="SUBMUR" localSheetId="5">#REF!</definedName>
    <definedName name="SUBMUR">#REF!</definedName>
    <definedName name="summ" localSheetId="0" hidden="1">#REF!</definedName>
    <definedName name="summ">#REF!</definedName>
    <definedName name="susref" localSheetId="0">#REF!</definedName>
    <definedName name="susref" localSheetId="5">#REF!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 localSheetId="5">#REF!</definedName>
    <definedName name="T_actual">#REF!</definedName>
    <definedName name="t_cc" localSheetId="5">#REF!</definedName>
    <definedName name="t_cc">#REF!</definedName>
    <definedName name="t_KSB1_Transport" localSheetId="5">#REF!</definedName>
    <definedName name="t_KSB1_Transport">#REF!</definedName>
    <definedName name="tab"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 localSheetId="5">#REF!</definedName>
    <definedName name="TAB_GASTOS">#REF!</definedName>
    <definedName name="TABACABAMENTOS" localSheetId="5">#REF!</definedName>
    <definedName name="TABACABAMENTOS">#REF!</definedName>
    <definedName name="tabela" localSheetId="5">#REF!</definedName>
    <definedName name="tabela">#REF!</definedName>
    <definedName name="Tabela_Atribuição" localSheetId="5">#REF!</definedName>
    <definedName name="Tabela_Atribuição">#REF!</definedName>
    <definedName name="TABELA_DE_REVESTIMENTOS" localSheetId="5">#REF!</definedName>
    <definedName name="TABELA_DE_REVESTIMENTOS">#REF!</definedName>
    <definedName name="Tabela_Recursos" localSheetId="5">#REF!</definedName>
    <definedName name="Tabela_Recursos">#REF!</definedName>
    <definedName name="Tabela_Tarefas" localSheetId="5">#REF!</definedName>
    <definedName name="Tabela_Tarefas">#REF!</definedName>
    <definedName name="Tabela1" localSheetId="5">#REF!</definedName>
    <definedName name="Tabela1">#REF!</definedName>
    <definedName name="Tabela2" localSheetId="5">#REF!</definedName>
    <definedName name="Tabela2">#REF!</definedName>
    <definedName name="tabela3" localSheetId="5">#REF!</definedName>
    <definedName name="tabela3">#REF!</definedName>
    <definedName name="TABREF" localSheetId="5">#REF!</definedName>
    <definedName name="TABREF">#REF!</definedName>
    <definedName name="tania" localSheetId="0">#REF!</definedName>
    <definedName name="tania" localSheetId="5">#REF!</definedName>
    <definedName name="tania">#REF!</definedName>
    <definedName name="TAUX2" localSheetId="5">OFFSET(#REF!,0,0,COUNTA(#REF!)+1,1)</definedName>
    <definedName name="TAUX2">OFFSET(#REF!,0,0,COUNTA(#REF!)+1,1)</definedName>
    <definedName name="TAUX3" localSheetId="5">OFFSET(#REF!,0,0,COUNTA(#REF!)+1,1)</definedName>
    <definedName name="TAUX3">OFFSET(#REF!,0,0,COUNTA(#REF!)+1,1)</definedName>
    <definedName name="TAXA_VENTO" localSheetId="5">#REF!</definedName>
    <definedName name="TAXA_VENTO">#REF!</definedName>
    <definedName name="TAXAS" localSheetId="5">#REF!</definedName>
    <definedName name="TAXAS">#REF!</definedName>
    <definedName name="TbDin" localSheetId="5">OFFSET(#REF!,0,0,COUNTA(#REF!),13)</definedName>
    <definedName name="TbDin">OFFSET(#REF!,0,0,COUNTA(#REF!),13)</definedName>
    <definedName name="tc" localSheetId="0">#REF!</definedName>
    <definedName name="tc" localSheetId="5">#REF!</definedName>
    <definedName name="tc">#REF!</definedName>
    <definedName name="TE" localSheetId="5">#REF!</definedName>
    <definedName name="TE">#REF!</definedName>
    <definedName name="TECLA" localSheetId="5">#REF!</definedName>
    <definedName name="TECLA">#REF!</definedName>
    <definedName name="Tendência_Obra_Controladoria" localSheetId="5">#REF!</definedName>
    <definedName name="Tendência_Obra_Controladoria">#REF!</definedName>
    <definedName name="TERRENO" localSheetId="5">#REF!</definedName>
    <definedName name="TERRENO">#REF!</definedName>
    <definedName name="Test" localSheetId="0" hidden="1">{"'Edit'!$A$1:$V$2277"}</definedName>
    <definedName name="Test" localSheetId="6" hidden="1">{"'Edit'!$A$1:$V$2277"}</definedName>
    <definedName name="Test" localSheetId="5">{"'Edit'!$A$1:$V$2277"}</definedName>
    <definedName name="Test" localSheetId="4" hidden="1">{"'Edit'!$A$1:$V$2277"}</definedName>
    <definedName name="Test">{"'Edit'!$A$1:$V$2277"}</definedName>
    <definedName name="TESTANDO" localSheetId="0" hidden="1">{#N/A,#N/A,TRUE,"Quinzena 01 à 15-04-98 "}</definedName>
    <definedName name="TESTANDO" localSheetId="6" hidden="1">{#N/A,#N/A,TRUE,"Quinzena 01 à 15-04-98 "}</definedName>
    <definedName name="TESTANDO" localSheetId="5">{#N/A,#N/A,TRUE,"Quinzena 01 à 15-04-98 "}</definedName>
    <definedName name="TESTANDO" localSheetId="4" hidden="1">{#N/A,#N/A,TRUE,"Quinzena 01 à 15-04-98 "}</definedName>
    <definedName name="TESTANDO">{#N/A,#N/A,TRUE,"Quinzena 01 à 15-04-98 "}</definedName>
    <definedName name="teste" localSheetId="0">#REF!</definedName>
    <definedName name="teste" localSheetId="5">#REF!</definedName>
    <definedName name="teste">#REF!</definedName>
    <definedName name="teste1" localSheetId="0" hidden="1">{#N/A,#N/A,FALSE,"GERAL";#N/A,#N/A,FALSE,"012-96";#N/A,#N/A,FALSE,"018-96";#N/A,#N/A,FALSE,"027-96";#N/A,#N/A,FALSE,"059-96";#N/A,#N/A,FALSE,"076-96";#N/A,#N/A,FALSE,"019-97";#N/A,#N/A,FALSE,"021-97";#N/A,#N/A,FALSE,"022-97";#N/A,#N/A,FALSE,"028-97"}</definedName>
    <definedName name="teste1" localSheetId="6" hidden="1">{#N/A,#N/A,FALSE,"GERAL";#N/A,#N/A,FALSE,"012-96";#N/A,#N/A,FALSE,"018-96";#N/A,#N/A,FALSE,"027-96";#N/A,#N/A,FALSE,"059-96";#N/A,#N/A,FALSE,"076-96";#N/A,#N/A,FALSE,"019-97";#N/A,#N/A,FALSE,"021-97";#N/A,#N/A,FALSE,"022-97";#N/A,#N/A,FALSE,"028-97"}</definedName>
    <definedName name="teste1" localSheetId="5">{#N/A,#N/A,FALSE,"GERAL";#N/A,#N/A,FALSE,"012-96";#N/A,#N/A,FALSE,"018-96";#N/A,#N/A,FALSE,"027-96";#N/A,#N/A,FALSE,"059-96";#N/A,#N/A,FALSE,"076-96";#N/A,#N/A,FALSE,"019-97";#N/A,#N/A,FALSE,"021-97";#N/A,#N/A,FALSE,"022-97";#N/A,#N/A,FALSE,"028-97"}</definedName>
    <definedName name="teste1" localSheetId="4" hidden="1">{#N/A,#N/A,FALSE,"GERAL";#N/A,#N/A,FALSE,"012-96";#N/A,#N/A,FALSE,"018-96";#N/A,#N/A,FALSE,"027-96";#N/A,#N/A,FALSE,"059-96";#N/A,#N/A,FALSE,"076-96";#N/A,#N/A,FALSE,"019-97";#N/A,#N/A,FALSE,"021-97";#N/A,#N/A,FALSE,"022-97";#N/A,#N/A,FALSE,"028-97"}</definedName>
    <definedName name="teste1">{#N/A,#N/A,FALSE,"GERAL";#N/A,#N/A,FALSE,"012-96";#N/A,#N/A,FALSE,"018-96";#N/A,#N/A,FALSE,"027-96";#N/A,#N/A,FALSE,"059-96";#N/A,#N/A,FALSE,"076-96";#N/A,#N/A,FALSE,"019-97";#N/A,#N/A,FALSE,"021-97";#N/A,#N/A,FALSE,"022-97";#N/A,#N/A,FALSE,"028-97"}</definedName>
    <definedName name="teste3" localSheetId="5">#REF!</definedName>
    <definedName name="teste3">#REF!</definedName>
    <definedName name="TESTHKEY" localSheetId="5">#REF!</definedName>
    <definedName name="TESTHKEY">#REF!</definedName>
    <definedName name="teto1" localSheetId="5">#REF!</definedName>
    <definedName name="teto1">#REF!</definedName>
    <definedName name="Teto2" localSheetId="5">#REF!</definedName>
    <definedName name="Teto2">#REF!</definedName>
    <definedName name="tetuytw" localSheetId="5">#REF!</definedName>
    <definedName name="tetuytw">#REF!</definedName>
    <definedName name="TextRefCopyRangeCount">1</definedName>
    <definedName name="thjgsergsr" localSheetId="0" hidden="1">{#N/A,#N/A,FALSE,"Plan1";#N/A,#N/A,FALSE,"Plan2"}</definedName>
    <definedName name="thjgsergsr" localSheetId="6" hidden="1">{#N/A,#N/A,FALSE,"Plan1";#N/A,#N/A,FALSE,"Plan2"}</definedName>
    <definedName name="thjgsergsr" localSheetId="5">{#N/A,#N/A,FALSE,"Plan1";#N/A,#N/A,FALSE,"Plan2"}</definedName>
    <definedName name="thjgsergsr" localSheetId="4" hidden="1">{#N/A,#N/A,FALSE,"Plan1";#N/A,#N/A,FALSE,"Plan2"}</definedName>
    <definedName name="thjgsergsr">{#N/A,#N/A,FALSE,"Plan1";#N/A,#N/A,FALSE,"Plan2"}</definedName>
    <definedName name="THYJ" localSheetId="0" hidden="1">{#N/A,#N/A,FALSE,"Plan1";#N/A,#N/A,FALSE,"Plan2"}</definedName>
    <definedName name="THYJ" localSheetId="6" hidden="1">{#N/A,#N/A,FALSE,"Plan1";#N/A,#N/A,FALSE,"Plan2"}</definedName>
    <definedName name="THYJ" localSheetId="5">{#N/A,#N/A,FALSE,"Plan1";#N/A,#N/A,FALSE,"Plan2"}</definedName>
    <definedName name="THYJ" localSheetId="4" hidden="1">{#N/A,#N/A,FALSE,"Plan1";#N/A,#N/A,FALSE,"Plan2"}</definedName>
    <definedName name="THYJ">{#N/A,#N/A,FALSE,"Plan1";#N/A,#N/A,FALSE,"Plan2"}</definedName>
    <definedName name="tihjgih" localSheetId="0" hidden="1">{#N/A,#N/A,FALSE,"Plan1";#N/A,#N/A,FALSE,"Plan2"}</definedName>
    <definedName name="tihjgih" localSheetId="6" hidden="1">{#N/A,#N/A,FALSE,"Plan1";#N/A,#N/A,FALSE,"Plan2"}</definedName>
    <definedName name="tihjgih" localSheetId="5">{#N/A,#N/A,FALSE,"Plan1";#N/A,#N/A,FALSE,"Plan2"}</definedName>
    <definedName name="tihjgih" localSheetId="4" hidden="1">{#N/A,#N/A,FALSE,"Plan1";#N/A,#N/A,FALSE,"Plan2"}</definedName>
    <definedName name="tihjgih">{#N/A,#N/A,FALSE,"Plan1";#N/A,#N/A,FALSE,"Plan2"}</definedName>
    <definedName name="TIPO_CTT" localSheetId="5">#REF!</definedName>
    <definedName name="TIPO_CTT">#REF!</definedName>
    <definedName name="Tipo_de_Diretoria" localSheetId="5">#REF!</definedName>
    <definedName name="Tipo_de_Diretoria">#REF!</definedName>
    <definedName name="Tipo_de_Gestao" localSheetId="5">#REF!</definedName>
    <definedName name="Tipo_de_Gestao">#REF!</definedName>
    <definedName name="Tipo_de_Padrao" localSheetId="5">#REF!</definedName>
    <definedName name="Tipo_de_Padrao">#REF!</definedName>
    <definedName name="Tipo_de_Regiao" localSheetId="5">#REF!</definedName>
    <definedName name="Tipo_de_Regiao">#REF!</definedName>
    <definedName name="Tipo_de_Segmento" localSheetId="5">#REF!</definedName>
    <definedName name="Tipo_de_Segmento">#REF!</definedName>
    <definedName name="Tipo_de_Status" localSheetId="5">#REF!</definedName>
    <definedName name="Tipo_de_Status">#REF!</definedName>
    <definedName name="Tipo_de_UF" localSheetId="5">#REF!</definedName>
    <definedName name="Tipo_de_UF">#REF!</definedName>
    <definedName name="Tipo_de_Unidade_de_Negocio" localSheetId="5">#REF!</definedName>
    <definedName name="Tipo_de_Unidade_de_Negocio">#REF!</definedName>
    <definedName name="Tipo_do_cliente" localSheetId="5">#REF!</definedName>
    <definedName name="Tipo_do_cliente">#REF!</definedName>
    <definedName name="tipo_subtotal" localSheetId="5">#REF!</definedName>
    <definedName name="tipo_subtotal">#REF!</definedName>
    <definedName name="tipobloco" localSheetId="5">#REF!</definedName>
    <definedName name="tipobloco">#REF!</definedName>
    <definedName name="titbeb" localSheetId="5">#REF!</definedName>
    <definedName name="titbeb">#REF!</definedName>
    <definedName name="TITCHAF" localSheetId="5">#REF!</definedName>
    <definedName name="TITCHAF">#REF!</definedName>
    <definedName name="TituloMkt" localSheetId="5">#REF!</definedName>
    <definedName name="TituloMkt">#REF!</definedName>
    <definedName name="titulos" localSheetId="0">#REF!</definedName>
    <definedName name="titulos" localSheetId="5">#REF!</definedName>
    <definedName name="titulos">#REF!</definedName>
    <definedName name="_xlnm.Print_Titles">#REF!</definedName>
    <definedName name="Títulos_impressão_IM" localSheetId="5">#REF!</definedName>
    <definedName name="Títulos_impressão_IM">#REF!</definedName>
    <definedName name="TMO" localSheetId="5">#REF!</definedName>
    <definedName name="TMO">#REF!</definedName>
    <definedName name="TOLTAL2" localSheetId="5">#REF!</definedName>
    <definedName name="TOLTAL2">#REF!</definedName>
    <definedName name="TOT" localSheetId="0">#REF!</definedName>
    <definedName name="TOT" localSheetId="5">#REF!</definedName>
    <definedName name="TOT">#REF!</definedName>
    <definedName name="tot3estac" localSheetId="5">#REF!</definedName>
    <definedName name="tot3estac">#REF!</definedName>
    <definedName name="TOTAIS" localSheetId="5">#REF!</definedName>
    <definedName name="TOTAIS">#REF!</definedName>
    <definedName name="Total" localSheetId="0">#REF!</definedName>
    <definedName name="Total" localSheetId="5">#REF!</definedName>
    <definedName name="Total">#REF!</definedName>
    <definedName name="Total_2016_Rel_Controladoria" localSheetId="5">#REF!</definedName>
    <definedName name="Total_2016_Rel_Controladoria">#REF!</definedName>
    <definedName name="Total_Parcelas_MAP" localSheetId="5">#REF!</definedName>
    <definedName name="Total_Parcelas_MAP">#REF!</definedName>
    <definedName name="total_unid" localSheetId="5">#REF!</definedName>
    <definedName name="total_unid">#REF!</definedName>
    <definedName name="TOTAL1" localSheetId="5">#REF!</definedName>
    <definedName name="TOTAL1">#REF!</definedName>
    <definedName name="TOTAL10" localSheetId="5">#REF!</definedName>
    <definedName name="TOTAL10">#REF!</definedName>
    <definedName name="TOTAL11" localSheetId="5">#REF!</definedName>
    <definedName name="TOTAL11">#REF!</definedName>
    <definedName name="TOTAL12" localSheetId="5">#REF!</definedName>
    <definedName name="TOTAL12">#REF!</definedName>
    <definedName name="TOTAL13" localSheetId="5">#REF!</definedName>
    <definedName name="TOTAL13">#REF!</definedName>
    <definedName name="TOTAL14" localSheetId="5">#REF!</definedName>
    <definedName name="TOTAL14">#REF!</definedName>
    <definedName name="TOTAL15" localSheetId="5">#REF!</definedName>
    <definedName name="TOTAL15">#REF!</definedName>
    <definedName name="TOTAL16" localSheetId="5">#REF!</definedName>
    <definedName name="TOTAL16">#REF!</definedName>
    <definedName name="TOTAL2" localSheetId="5">#REF!</definedName>
    <definedName name="TOTAL2">#REF!</definedName>
    <definedName name="TOTAL3" localSheetId="5">#REF!</definedName>
    <definedName name="TOTAL3">#REF!</definedName>
    <definedName name="TOTAL4" localSheetId="5">#REF!</definedName>
    <definedName name="TOTAL4">#REF!</definedName>
    <definedName name="TOTAL5" localSheetId="5">#REF!</definedName>
    <definedName name="TOTAL5">#REF!</definedName>
    <definedName name="TOTAL6" localSheetId="5">#REF!</definedName>
    <definedName name="TOTAL6">#REF!</definedName>
    <definedName name="TOTAL7" localSheetId="5">#REF!</definedName>
    <definedName name="TOTAL7">#REF!</definedName>
    <definedName name="TOTAL8" localSheetId="5">#REF!</definedName>
    <definedName name="TOTAL8">#REF!</definedName>
    <definedName name="TOTAL9" localSheetId="5">#REF!</definedName>
    <definedName name="TOTAL9">#REF!</definedName>
    <definedName name="TOTALITEM" localSheetId="5">#REF!</definedName>
    <definedName name="TOTALITEM">#REF!</definedName>
    <definedName name="totbase" localSheetId="5">#REF!</definedName>
    <definedName name="totbase">#REF!</definedName>
    <definedName name="totestaca" localSheetId="5">#REF!</definedName>
    <definedName name="totestaca">#REF!</definedName>
    <definedName name="TOTG" localSheetId="5">OFFSET(#REF!,0,0,COUNTA(#REF!),1)</definedName>
    <definedName name="TOTG">OFFSET(#REF!,0,0,COUNTA(#REF!),1)</definedName>
    <definedName name="totperfura" localSheetId="5">#REF!</definedName>
    <definedName name="totperfura">#REF!</definedName>
    <definedName name="TOTQTS" localSheetId="5">#REF!</definedName>
    <definedName name="TOTQTS">#REF!</definedName>
    <definedName name="TOTT" localSheetId="5">OFFSET(#REF!,0,0,COUNTA(#REF!)+1,1)</definedName>
    <definedName name="TOTT">OFFSET(#REF!,0,0,COUNTA(#REF!)+1,1)</definedName>
    <definedName name="TR" localSheetId="5">#REF!</definedName>
    <definedName name="TR">#REF!</definedName>
    <definedName name="Transferencia1" localSheetId="5">#REF!</definedName>
    <definedName name="Transferencia1">#REF!</definedName>
    <definedName name="TRES" localSheetId="5">#REF!</definedName>
    <definedName name="TRES">#REF!</definedName>
    <definedName name="TREZE" localSheetId="5">#REF!</definedName>
    <definedName name="TREZE">#REF!</definedName>
    <definedName name="tri" localSheetId="5">#REF!</definedName>
    <definedName name="tri">#REF!</definedName>
    <definedName name="Trimestre_data_base" localSheetId="5">#REF!</definedName>
    <definedName name="Trimestre_data_base">#REF!</definedName>
    <definedName name="trjyidih" localSheetId="0" hidden="1">{#N/A,#N/A,FALSE,"Plan1";#N/A,#N/A,FALSE,"Plan2"}</definedName>
    <definedName name="trjyidih" localSheetId="6" hidden="1">{#N/A,#N/A,FALSE,"Plan1";#N/A,#N/A,FALSE,"Plan2"}</definedName>
    <definedName name="trjyidih" localSheetId="5">{#N/A,#N/A,FALSE,"Plan1";#N/A,#N/A,FALSE,"Plan2"}</definedName>
    <definedName name="trjyidih" localSheetId="4" hidden="1">{#N/A,#N/A,FALSE,"Plan1";#N/A,#N/A,FALSE,"Plan2"}</definedName>
    <definedName name="trjyidih">{#N/A,#N/A,FALSE,"Plan1";#N/A,#N/A,FALSE,"Plan2"}</definedName>
    <definedName name="TRP" localSheetId="0">#REF!</definedName>
    <definedName name="TRP" localSheetId="5">#REF!</definedName>
    <definedName name="TRP">#REF!</definedName>
    <definedName name="TTT" localSheetId="5">#REF!</definedName>
    <definedName name="TTT">#REF!</definedName>
    <definedName name="TURNO" localSheetId="5">#REF!</definedName>
    <definedName name="TURNO">#REF!</definedName>
    <definedName name="tuyedjsksj" localSheetId="0" hidden="1">{#N/A,#N/A,FALSE,"Plan1";#N/A,#N/A,FALSE,"Plan2"}</definedName>
    <definedName name="tuyedjsksj" localSheetId="6" hidden="1">{#N/A,#N/A,FALSE,"Plan1";#N/A,#N/A,FALSE,"Plan2"}</definedName>
    <definedName name="tuyedjsksj" localSheetId="5">{#N/A,#N/A,FALSE,"Plan1";#N/A,#N/A,FALSE,"Plan2"}</definedName>
    <definedName name="tuyedjsksj" localSheetId="4" hidden="1">{#N/A,#N/A,FALSE,"Plan1";#N/A,#N/A,FALSE,"Plan2"}</definedName>
    <definedName name="tuyedjsksj">{#N/A,#N/A,FALSE,"Plan1";#N/A,#N/A,FALSE,"Plan2"}</definedName>
    <definedName name="TX_ADM" localSheetId="5">#REF!</definedName>
    <definedName name="TX_ADM">#REF!</definedName>
    <definedName name="tx_desconto_real" localSheetId="5">#REF!</definedName>
    <definedName name="tx_desconto_real">#REF!</definedName>
    <definedName name="TxAplicMes" localSheetId="5">#REF!</definedName>
    <definedName name="TxAplicMes">#REF!</definedName>
    <definedName name="TxCdiMes" localSheetId="5">#REF!</definedName>
    <definedName name="TxCdiMes">#REF!</definedName>
    <definedName name="TxDescMes" localSheetId="5">#REF!</definedName>
    <definedName name="TxDescMes">#REF!</definedName>
    <definedName name="TxSecuritizacaoMes" localSheetId="5">#REF!</definedName>
    <definedName name="TxSecuritizacaoMes">#REF!</definedName>
    <definedName name="TxSfhEco" localSheetId="5">#REF!</definedName>
    <definedName name="TxSfhEco">#REF!</definedName>
    <definedName name="TxSfhMap" localSheetId="5">#REF!</definedName>
    <definedName name="TxSfhMap">#REF!</definedName>
    <definedName name="TXTEQUIP" localSheetId="5">#REF!</definedName>
    <definedName name="TXTEQUIP">#REF!</definedName>
    <definedName name="TXTMARCA" localSheetId="5">#REF!</definedName>
    <definedName name="TXTMARCA">#REF!</definedName>
    <definedName name="TXTMOD" localSheetId="5">#REF!</definedName>
    <definedName name="TXTMOD">#REF!</definedName>
    <definedName name="TXTPOT" localSheetId="5">#REF!</definedName>
    <definedName name="TXTPOT">#REF!</definedName>
    <definedName name="TYHGFHFHG" localSheetId="0" hidden="1">{#N/A,#N/A,FALSE,"Plan1";#N/A,#N/A,FALSE,"Plan2"}</definedName>
    <definedName name="TYHGFHFHG" localSheetId="6" hidden="1">{#N/A,#N/A,FALSE,"Plan1";#N/A,#N/A,FALSE,"Plan2"}</definedName>
    <definedName name="TYHGFHFHG" localSheetId="5">{#N/A,#N/A,FALSE,"Plan1";#N/A,#N/A,FALSE,"Plan2"}</definedName>
    <definedName name="TYHGFHFHG" localSheetId="4" hidden="1">{#N/A,#N/A,FALSE,"Plan1";#N/A,#N/A,FALSE,"Plan2"}</definedName>
    <definedName name="TYHGFHFHG">{#N/A,#N/A,FALSE,"Plan1";#N/A,#N/A,FALSE,"Plan2"}</definedName>
    <definedName name="u" localSheetId="0" hidden="1">{#N/A,#N/A,FALSE,"ET-CAPA";#N/A,#N/A,FALSE,"ET-PAG1";#N/A,#N/A,FALSE,"ET-PAG2";#N/A,#N/A,FALSE,"ET-PAG3";#N/A,#N/A,FALSE,"ET-PAG4";#N/A,#N/A,FALSE,"ET-PAG5"}</definedName>
    <definedName name="u" localSheetId="6" hidden="1">{#N/A,#N/A,FALSE,"ET-CAPA";#N/A,#N/A,FALSE,"ET-PAG1";#N/A,#N/A,FALSE,"ET-PAG2";#N/A,#N/A,FALSE,"ET-PAG3";#N/A,#N/A,FALSE,"ET-PAG4";#N/A,#N/A,FALSE,"ET-PAG5"}</definedName>
    <definedName name="u" localSheetId="5">{#N/A,#N/A,FALSE,"ET-CAPA";#N/A,#N/A,FALSE,"ET-PAG1";#N/A,#N/A,FALSE,"ET-PAG2";#N/A,#N/A,FALSE,"ET-PAG3";#N/A,#N/A,FALSE,"ET-PAG4";#N/A,#N/A,FALSE,"ET-PAG5"}</definedName>
    <definedName name="u" localSheetId="4" hidden="1">{#N/A,#N/A,FALSE,"ET-CAPA";#N/A,#N/A,FALSE,"ET-PAG1";#N/A,#N/A,FALSE,"ET-PAG2";#N/A,#N/A,FALSE,"ET-PAG3";#N/A,#N/A,FALSE,"ET-PAG4";#N/A,#N/A,FALSE,"ET-PAG5"}</definedName>
    <definedName name="u">{#N/A,#N/A,FALSE,"ET-CAPA";#N/A,#N/A,FALSE,"ET-PAG1";#N/A,#N/A,FALSE,"ET-PAG2";#N/A,#N/A,FALSE,"ET-PAG3";#N/A,#N/A,FALSE,"ET-PAG4";#N/A,#N/A,FALSE,"ET-PAG5"}</definedName>
    <definedName name="udhgfhfg" localSheetId="0" hidden="1">{#N/A,#N/A,FALSE,"Plan1";#N/A,#N/A,FALSE,"Plan2"}</definedName>
    <definedName name="udhgfhfg" localSheetId="6" hidden="1">{#N/A,#N/A,FALSE,"Plan1";#N/A,#N/A,FALSE,"Plan2"}</definedName>
    <definedName name="udhgfhfg" localSheetId="5">{#N/A,#N/A,FALSE,"Plan1";#N/A,#N/A,FALSE,"Plan2"}</definedName>
    <definedName name="udhgfhfg" localSheetId="4" hidden="1">{#N/A,#N/A,FALSE,"Plan1";#N/A,#N/A,FALSE,"Plan2"}</definedName>
    <definedName name="udhgfhfg">{#N/A,#N/A,FALSE,"Plan1";#N/A,#N/A,FALSE,"Plan2"}</definedName>
    <definedName name="ueiutriuef" localSheetId="0" hidden="1">{#N/A,#N/A,FALSE,"Plan1";#N/A,#N/A,FALSE,"Plan2"}</definedName>
    <definedName name="ueiutriuef" localSheetId="6" hidden="1">{#N/A,#N/A,FALSE,"Plan1";#N/A,#N/A,FALSE,"Plan2"}</definedName>
    <definedName name="ueiutriuef" localSheetId="5">{#N/A,#N/A,FALSE,"Plan1";#N/A,#N/A,FALSE,"Plan2"}</definedName>
    <definedName name="ueiutriuef" localSheetId="4" hidden="1">{#N/A,#N/A,FALSE,"Plan1";#N/A,#N/A,FALSE,"Plan2"}</definedName>
    <definedName name="ueiutriuef">{#N/A,#N/A,FALSE,"Plan1";#N/A,#N/A,FALSE,"Plan2"}</definedName>
    <definedName name="UENSIT" localSheetId="5">#REF!</definedName>
    <definedName name="UENSIT">#REF!</definedName>
    <definedName name="UENSITS" localSheetId="5">#REF!</definedName>
    <definedName name="UENSITS">#REF!</definedName>
    <definedName name="UHGSDUS" localSheetId="0" hidden="1">{#N/A,#N/A,FALSE,"Plan1";#N/A,#N/A,FALSE,"Plan2"}</definedName>
    <definedName name="UHGSDUS" localSheetId="6" hidden="1">{#N/A,#N/A,FALSE,"Plan1";#N/A,#N/A,FALSE,"Plan2"}</definedName>
    <definedName name="UHGSDUS" localSheetId="5">{#N/A,#N/A,FALSE,"Plan1";#N/A,#N/A,FALSE,"Plan2"}</definedName>
    <definedName name="UHGSDUS" localSheetId="4" hidden="1">{#N/A,#N/A,FALSE,"Plan1";#N/A,#N/A,FALSE,"Plan2"}</definedName>
    <definedName name="UHGSDUS">{#N/A,#N/A,FALSE,"Plan1";#N/A,#N/A,FALSE,"Plan2"}</definedName>
    <definedName name="UI" localSheetId="0" hidden="1">#REF!</definedName>
    <definedName name="UI" localSheetId="5">#REF!</definedName>
    <definedName name="UI">#REF!</definedName>
    <definedName name="UIHWER45R" localSheetId="0" hidden="1">{#N/A,#N/A,FALSE,"Plan1";#N/A,#N/A,FALSE,"Plan2"}</definedName>
    <definedName name="UIHWER45R" localSheetId="6" hidden="1">{#N/A,#N/A,FALSE,"Plan1";#N/A,#N/A,FALSE,"Plan2"}</definedName>
    <definedName name="UIHWER45R" localSheetId="5">{#N/A,#N/A,FALSE,"Plan1";#N/A,#N/A,FALSE,"Plan2"}</definedName>
    <definedName name="UIHWER45R" localSheetId="4" hidden="1">{#N/A,#N/A,FALSE,"Plan1";#N/A,#N/A,FALSE,"Plan2"}</definedName>
    <definedName name="UIHWER45R">{#N/A,#N/A,FALSE,"Plan1";#N/A,#N/A,FALSE,"Plan2"}</definedName>
    <definedName name="uiosderuiu" localSheetId="0" hidden="1">{#N/A,#N/A,FALSE,"Plan1";#N/A,#N/A,FALSE,"Plan2"}</definedName>
    <definedName name="uiosderuiu" localSheetId="6" hidden="1">{#N/A,#N/A,FALSE,"Plan1";#N/A,#N/A,FALSE,"Plan2"}</definedName>
    <definedName name="uiosderuiu" localSheetId="5">{#N/A,#N/A,FALSE,"Plan1";#N/A,#N/A,FALSE,"Plan2"}</definedName>
    <definedName name="uiosderuiu" localSheetId="4" hidden="1">{#N/A,#N/A,FALSE,"Plan1";#N/A,#N/A,FALSE,"Plan2"}</definedName>
    <definedName name="uiosderuiu">{#N/A,#N/A,FALSE,"Plan1";#N/A,#N/A,FALSE,"Plan2"}</definedName>
    <definedName name="UIOURET" localSheetId="0" hidden="1">{#N/A,#N/A,FALSE,"Plan1";#N/A,#N/A,FALSE,"Plan2"}</definedName>
    <definedName name="UIOURET" localSheetId="6" hidden="1">{#N/A,#N/A,FALSE,"Plan1";#N/A,#N/A,FALSE,"Plan2"}</definedName>
    <definedName name="UIOURET" localSheetId="5">{#N/A,#N/A,FALSE,"Plan1";#N/A,#N/A,FALSE,"Plan2"}</definedName>
    <definedName name="UIOURET" localSheetId="4" hidden="1">{#N/A,#N/A,FALSE,"Plan1";#N/A,#N/A,FALSE,"Plan2"}</definedName>
    <definedName name="UIOURET">{#N/A,#N/A,FALSE,"Plan1";#N/A,#N/A,FALSE,"Plan2"}</definedName>
    <definedName name="uiwuer" localSheetId="0" hidden="1">{#N/A,#N/A,FALSE,"Plan1";#N/A,#N/A,FALSE,"Plan2"}</definedName>
    <definedName name="uiwuer" localSheetId="6" hidden="1">{#N/A,#N/A,FALSE,"Plan1";#N/A,#N/A,FALSE,"Plan2"}</definedName>
    <definedName name="uiwuer" localSheetId="5">{#N/A,#N/A,FALSE,"Plan1";#N/A,#N/A,FALSE,"Plan2"}</definedName>
    <definedName name="uiwuer" localSheetId="4" hidden="1">{#N/A,#N/A,FALSE,"Plan1";#N/A,#N/A,FALSE,"Plan2"}</definedName>
    <definedName name="uiwuer">{#N/A,#N/A,FALSE,"Plan1";#N/A,#N/A,FALSE,"Plan2"}</definedName>
    <definedName name="UKHDFDSGUDFKD" localSheetId="0" hidden="1">{#N/A,#N/A,FALSE,"Plan1";#N/A,#N/A,FALSE,"Plan2"}</definedName>
    <definedName name="UKHDFDSGUDFKD" localSheetId="6" hidden="1">{#N/A,#N/A,FALSE,"Plan1";#N/A,#N/A,FALSE,"Plan2"}</definedName>
    <definedName name="UKHDFDSGUDFKD" localSheetId="5">{#N/A,#N/A,FALSE,"Plan1";#N/A,#N/A,FALSE,"Plan2"}</definedName>
    <definedName name="UKHDFDSGUDFKD" localSheetId="4" hidden="1">{#N/A,#N/A,FALSE,"Plan1";#N/A,#N/A,FALSE,"Plan2"}</definedName>
    <definedName name="UKHDFDSGUDFKD">{#N/A,#N/A,FALSE,"Plan1";#N/A,#N/A,FALSE,"Plan2"}</definedName>
    <definedName name="um" localSheetId="0" hidden="1">0</definedName>
    <definedName name="um" localSheetId="6" hidden="1">0</definedName>
    <definedName name="UM" localSheetId="5">#REF!</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 localSheetId="5">OFFSET(#REF!,0,0,COUNTA(#REF!),1)</definedName>
    <definedName name="UNID">OFFSET(#REF!,0,0,COUNTA(#REF!),1)</definedName>
    <definedName name="unit" localSheetId="0" hidden="1">{#N/A,#N/A,FALSE,"GERAL";#N/A,#N/A,FALSE,"012-96";#N/A,#N/A,FALSE,"018-96";#N/A,#N/A,FALSE,"027-96";#N/A,#N/A,FALSE,"059-96";#N/A,#N/A,FALSE,"076-96";#N/A,#N/A,FALSE,"019-97";#N/A,#N/A,FALSE,"021-97";#N/A,#N/A,FALSE,"022-97";#N/A,#N/A,FALSE,"028-97"}</definedName>
    <definedName name="unit" localSheetId="6" hidden="1">{#N/A,#N/A,FALSE,"GERAL";#N/A,#N/A,FALSE,"012-96";#N/A,#N/A,FALSE,"018-96";#N/A,#N/A,FALSE,"027-96";#N/A,#N/A,FALSE,"059-96";#N/A,#N/A,FALSE,"076-96";#N/A,#N/A,FALSE,"019-97";#N/A,#N/A,FALSE,"021-97";#N/A,#N/A,FALSE,"022-97";#N/A,#N/A,FALSE,"028-97"}</definedName>
    <definedName name="unit" localSheetId="5">{#N/A,#N/A,FALSE,"GERAL";#N/A,#N/A,FALSE,"012-96";#N/A,#N/A,FALSE,"018-96";#N/A,#N/A,FALSE,"027-96";#N/A,#N/A,FALSE,"059-96";#N/A,#N/A,FALSE,"076-96";#N/A,#N/A,FALSE,"019-97";#N/A,#N/A,FALSE,"021-97";#N/A,#N/A,FALSE,"022-97";#N/A,#N/A,FALSE,"028-97"}</definedName>
    <definedName name="unit" localSheetId="4" hidden="1">{#N/A,#N/A,FALSE,"GERAL";#N/A,#N/A,FALSE,"012-96";#N/A,#N/A,FALSE,"018-96";#N/A,#N/A,FALSE,"027-96";#N/A,#N/A,FALSE,"059-96";#N/A,#N/A,FALSE,"076-96";#N/A,#N/A,FALSE,"019-97";#N/A,#N/A,FALSE,"021-97";#N/A,#N/A,FALSE,"022-97";#N/A,#N/A,FALSE,"028-97"}</definedName>
    <definedName name="unit">{#N/A,#N/A,FALSE,"GERAL";#N/A,#N/A,FALSE,"012-96";#N/A,#N/A,FALSE,"018-96";#N/A,#N/A,FALSE,"027-96";#N/A,#N/A,FALSE,"059-96";#N/A,#N/A,FALSE,"076-96";#N/A,#N/A,FALSE,"019-97";#N/A,#N/A,FALSE,"021-97";#N/A,#N/A,FALSE,"022-97";#N/A,#N/A,FALSE,"028-97"}</definedName>
    <definedName name="univ_cdi" localSheetId="5">#REF!</definedName>
    <definedName name="univ_cdi">#REF!</definedName>
    <definedName name="univ_hist" localSheetId="5">#REF!</definedName>
    <definedName name="univ_hist">#REF!</definedName>
    <definedName name="univ_uss" localSheetId="5">#REF!</definedName>
    <definedName name="univ_uss">#REF!</definedName>
    <definedName name="UP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 localSheetId="0" hidden="1">{#N/A,#N/A,FALSE,"Plan1";#N/A,#N/A,FALSE,"Plan2"}</definedName>
    <definedName name="uryrtyt" localSheetId="6" hidden="1">{#N/A,#N/A,FALSE,"Plan1";#N/A,#N/A,FALSE,"Plan2"}</definedName>
    <definedName name="uryrtyt" localSheetId="5">{#N/A,#N/A,FALSE,"Plan1";#N/A,#N/A,FALSE,"Plan2"}</definedName>
    <definedName name="uryrtyt" localSheetId="4" hidden="1">{#N/A,#N/A,FALSE,"Plan1";#N/A,#N/A,FALSE,"Plan2"}</definedName>
    <definedName name="uryrtyt">{#N/A,#N/A,FALSE,"Plan1";#N/A,#N/A,FALSE,"Plan2"}</definedName>
    <definedName name="V" localSheetId="5">#REF!</definedName>
    <definedName name="V">#REF!</definedName>
    <definedName name="VALIDADE_EXECUÇÃO" localSheetId="5">#REF!</definedName>
    <definedName name="VALIDADE_EXECUÇÃO">#REF!</definedName>
    <definedName name="Valor_PLS_Controladoria" localSheetId="5">#REF!</definedName>
    <definedName name="Valor_PLS_Controladoria">#REF!</definedName>
    <definedName name="Valor_Previsto_Fin_Medições" localSheetId="5">#REF!</definedName>
    <definedName name="Valor_Previsto_Fin_Medições">#REF!</definedName>
    <definedName name="VALOR_REAIS" localSheetId="5">#REF!</definedName>
    <definedName name="VALOR_REAIS">#REF!</definedName>
    <definedName name="Valor_Recebido_Fin_Medições" localSheetId="5">#REF!</definedName>
    <definedName name="Valor_Recebido_Fin_Medições">#REF!</definedName>
    <definedName name="Valor_Sienge" localSheetId="5">#REF!</definedName>
    <definedName name="Valor_Sienge">#REF!</definedName>
    <definedName name="VALOR_VENDA" localSheetId="5">#REF!</definedName>
    <definedName name="VALOR_VENDA">#REF!</definedName>
    <definedName name="valores_diferidos" localSheetId="5">#REF!</definedName>
    <definedName name="valores_diferidos">#REF!</definedName>
    <definedName name="valv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 localSheetId="5">#REF!</definedName>
    <definedName name="VAOS">#REF!</definedName>
    <definedName name="vdsgfrhgfr" localSheetId="0" hidden="1">{#N/A,#N/A,FALSE,"Plan1";#N/A,#N/A,FALSE,"Plan2"}</definedName>
    <definedName name="vdsgfrhgfr" localSheetId="6" hidden="1">{#N/A,#N/A,FALSE,"Plan1";#N/A,#N/A,FALSE,"Plan2"}</definedName>
    <definedName name="vdsgfrhgfr" localSheetId="5">{#N/A,#N/A,FALSE,"Plan1";#N/A,#N/A,FALSE,"Plan2"}</definedName>
    <definedName name="vdsgfrhgfr" localSheetId="4" hidden="1">{#N/A,#N/A,FALSE,"Plan1";#N/A,#N/A,FALSE,"Plan2"}</definedName>
    <definedName name="vdsgfrhgfr">{#N/A,#N/A,FALSE,"Plan1";#N/A,#N/A,FALSE,"Plan2"}</definedName>
    <definedName name="Veiculos" localSheetId="5">#REF!</definedName>
    <definedName name="Veiculos">#REF!</definedName>
    <definedName name="VENDA_ADOTADA" localSheetId="5">#REF!</definedName>
    <definedName name="VENDA_ADOTADA">#REF!</definedName>
    <definedName name="VENDAFINAL_R" localSheetId="5">#REF!</definedName>
    <definedName name="VENDAFINAL_R">#REF!</definedName>
    <definedName name="VENDAFINAL_U" localSheetId="5">#REF!</definedName>
    <definedName name="VENDAFINAL_U">#REF!</definedName>
    <definedName name="Vendas" localSheetId="5">#REF!</definedName>
    <definedName name="Vendas">#REF!</definedName>
    <definedName name="vendas_" localSheetId="5">#REF!</definedName>
    <definedName name="vendas_">#REF!</definedName>
    <definedName name="VERIFICAR" localSheetId="0" hidden="1">{#N/A,#N/A,TRUE,"Quinzena 01 à 15-04-98 "}</definedName>
    <definedName name="VERIFICAR" localSheetId="6" hidden="1">{#N/A,#N/A,TRUE,"Quinzena 01 à 15-04-98 "}</definedName>
    <definedName name="VERIFICAR" localSheetId="5">{#N/A,#N/A,TRUE,"Quinzena 01 à 15-04-98 "}</definedName>
    <definedName name="VERIFICAR" localSheetId="4" hidden="1">{#N/A,#N/A,TRUE,"Quinzena 01 à 15-04-98 "}</definedName>
    <definedName name="VERIFICAR">{#N/A,#N/A,TRUE,"Quinzena 01 à 15-04-98 "}</definedName>
    <definedName name="versao_estudo" localSheetId="5">#REF!</definedName>
    <definedName name="versao_estudo">#REF!</definedName>
    <definedName name="vfbg" localSheetId="5">#REF!</definedName>
    <definedName name="vfbg">#REF!</definedName>
    <definedName name="vfnijf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 localSheetId="0" hidden="1">{#N/A,#N/A,FALSE,"Plan1";#N/A,#N/A,FALSE,"Plan2"}</definedName>
    <definedName name="VFV" localSheetId="6" hidden="1">{#N/A,#N/A,FALSE,"Plan1";#N/A,#N/A,FALSE,"Plan2"}</definedName>
    <definedName name="VFV" localSheetId="5">{#N/A,#N/A,FALSE,"Plan1";#N/A,#N/A,FALSE,"Plan2"}</definedName>
    <definedName name="VFV" localSheetId="4" hidden="1">{#N/A,#N/A,FALSE,"Plan1";#N/A,#N/A,FALSE,"Plan2"}</definedName>
    <definedName name="VFV">{#N/A,#N/A,FALSE,"Plan1";#N/A,#N/A,FALSE,"Plan2"}</definedName>
    <definedName name="VI" localSheetId="5">#REF!</definedName>
    <definedName name="VI">#REF!</definedName>
    <definedName name="VINTE" localSheetId="5">#REF!</definedName>
    <definedName name="VINTE">#REF!</definedName>
    <definedName name="visao_cashflow" localSheetId="5">#REF!</definedName>
    <definedName name="visao_cashflow">#REF!</definedName>
    <definedName name="visao_VL" localSheetId="5">#REF!</definedName>
    <definedName name="visao_VL">#REF!</definedName>
    <definedName name="vl_cd" localSheetId="5">#REF!</definedName>
    <definedName name="vl_cd">#REF!</definedName>
    <definedName name="vl_k1" localSheetId="5">#REF!</definedName>
    <definedName name="vl_k1">#REF!</definedName>
    <definedName name="vl_k2" localSheetId="5">#REF!</definedName>
    <definedName name="vl_k2">#REF!</definedName>
    <definedName name="vl_k3" localSheetId="5">#REF!</definedName>
    <definedName name="vl_k3">#REF!</definedName>
    <definedName name="vld_classificacao" localSheetId="0" hidden="1">IF(#REF!="Ativa",OFFSET(INDEX(rng_list_classificacao,MATCH(#REF!,rng_list_classificacao,0)),1,0,COUNTA(rng_list_classificacao)-1),#REF!)</definedName>
    <definedName name="vld_classificacao" localSheetId="6" hidden="1">IF(#REF!="Ativa",OFFSET(INDEX(rng_list_classificacao,MATCH(#REF!,rng_list_classificacao,0)),1,0,COUNTA(rng_list_classificacao)-1),#REF!)</definedName>
    <definedName name="vld_classificacao" localSheetId="5">IF(#REF!="Ativa",OFFSET(INDEX(rng_list_classificacao,MATCH(#REF!,rng_list_classificacao,0)),1,0,COUNTA(rng_list_classificacao)-1),#REF!)</definedName>
    <definedName name="vld_classificacao" localSheetId="4" hidden="1">IF(#REF!="Ativa",OFFSET(INDEX(rng_list_classificacao,MATCH(#REF!,rng_list_classificacao,0)),1,0,COUNTA(rng_list_classificacao)-1),#REF!)</definedName>
    <definedName name="vld_classificacao">IF(#REF!="Ativa",OFFSET(INDEX(rng_list_classificacao,MATCH(#REF!,rng_list_classificacao,0)),1,0,COUNTA(rng_list_classificacao)-1),#REF!)</definedName>
    <definedName name="vld_regional" localSheetId="0" hidden="1">OFFSET(INDEX(rng_list_regional,MATCH(#REF!,rng_list_regional,0)),1,0,COUNTA(rng_list_regional)-1)</definedName>
    <definedName name="vld_regional" localSheetId="6" hidden="1">OFFSET(INDEX(rng_list_regional,MATCH(#REF!,rng_list_regional,0)),1,0,COUNTA(rng_list_regional)-1)</definedName>
    <definedName name="vld_regional" localSheetId="5">OFFSET(INDEX(rng_list_regional,MATCH(#REF!,rng_list_regional,0)),1,0,COUNTA(rng_list_regional)-1)</definedName>
    <definedName name="vld_regional" localSheetId="4" hidden="1">OFFSET(INDEX(rng_list_regional,MATCH(#REF!,rng_list_regional,0)),1,0,COUNTA(rng_list_regional)-1)</definedName>
    <definedName name="vld_regional">OFFSET(INDEX(rng_list_regional,MATCH(#REF!,rng_list_regional,0)),1,0,COUNTA(rng_list_regional)-1)</definedName>
    <definedName name="vld_segmento" localSheetId="0" hidden="1">IF(#REF!="Ativa",OFFSET(INDEX(rng_list_segmento,MATCH(#REF!,rng_list_segmento,0)),1,0,COUNTA(rng_list_segmento)-1),#REF!)</definedName>
    <definedName name="vld_segmento" localSheetId="6" hidden="1">IF(#REF!="Ativa",OFFSET(INDEX(rng_list_segmento,MATCH(#REF!,rng_list_segmento,0)),1,0,COUNTA(rng_list_segmento)-1),#REF!)</definedName>
    <definedName name="vld_segmento" localSheetId="5">IF(#REF!="Ativa",OFFSET(INDEX(rng_list_segmento,MATCH(#REF!,rng_list_segmento,0)),1,0,COUNTA(rng_list_segmento)-1),#REF!)</definedName>
    <definedName name="vld_segmento" localSheetId="4" hidden="1">IF(#REF!="Ativa",OFFSET(INDEX(rng_list_segmento,MATCH(#REF!,rng_list_segmento,0)),1,0,COUNTA(rng_list_segmento)-1),#REF!)</definedName>
    <definedName name="vld_segmento">IF(#REF!="Ativa",OFFSET(INDEX(rng_list_segmento,MATCH(#REF!,rng_list_segmento,0)),1,0,COUNTA(rng_list_segmento)-1),#REF!)</definedName>
    <definedName name="vld_sociedade" localSheetId="0" hidden="1">OFFSET(INDEX(rng_list_sociedade,MATCH(#REF!,rng_list_sociedade,0)),1,0,COUNTA(rng_list_sociedade)-1)</definedName>
    <definedName name="vld_sociedade" localSheetId="6" hidden="1">OFFSET(INDEX(rng_list_sociedade,MATCH(#REF!,rng_list_sociedade,0)),1,0,COUNTA(rng_list_sociedade)-1)</definedName>
    <definedName name="vld_sociedade" localSheetId="5">OFFSET(INDEX(rng_list_sociedade,MATCH(#REF!,rng_list_sociedade,0)),1,0,COUNTA(rng_list_sociedade)-1)</definedName>
    <definedName name="vld_sociedade" localSheetId="4" hidden="1">OFFSET(INDEX(rng_list_sociedade,MATCH(#REF!,rng_list_sociedade,0)),1,0,COUNTA(rng_list_sociedade)-1)</definedName>
    <definedName name="vld_sociedade">OFFSET(INDEX(rng_list_sociedade,MATCH(#REF!,rng_list_sociedade,0)),1,0,COUNTA(rng_list_sociedade)-1)</definedName>
    <definedName name="vld_status_empresa" localSheetId="0" hidden="1">OFFSET(INDEX(rng_list_status_empresa,MATCH(#REF!,rng_list_status_empresa,0)),1,0,COUNTA(rng_list_status_empresa)-1)</definedName>
    <definedName name="vld_status_empresa" localSheetId="6" hidden="1">OFFSET(INDEX(rng_list_status_empresa,MATCH(#REF!,rng_list_status_empresa,0)),1,0,COUNTA(rng_list_status_empresa)-1)</definedName>
    <definedName name="vld_status_empresa" localSheetId="5">OFFSET(INDEX(rng_list_status_empresa,MATCH(#REF!,rng_list_status_empresa,0)),1,0,COUNTA(rng_list_status_empresa)-1)</definedName>
    <definedName name="vld_status_empresa" localSheetId="4" hidden="1">OFFSET(INDEX(rng_list_status_empresa,MATCH(#REF!,rng_list_status_empresa,0)),1,0,COUNTA(rng_list_status_empresa)-1)</definedName>
    <definedName name="vld_status_empresa">OFFSET(INDEX(rng_list_status_empresa,MATCH(#REF!,rng_list_status_empresa,0)),1,0,COUNTA(rng_list_status_empresa)-1)</definedName>
    <definedName name="vld_status_lancamento" localSheetId="0" hidden="1">IF(#REF!="Ativa",OFFSET(INDEX(rng_list_status_lancamento,MATCH(#REF!,rng_list_status_lancamento,0)),1,0,COUNTA(rng_list_status_lancamento)-1),#REF!)</definedName>
    <definedName name="vld_status_lancamento" localSheetId="6" hidden="1">IF(#REF!="Ativa",OFFSET(INDEX(rng_list_status_lancamento,MATCH(#REF!,rng_list_status_lancamento,0)),1,0,COUNTA(rng_list_status_lancamento)-1),#REF!)</definedName>
    <definedName name="vld_status_lancamento" localSheetId="5">IF(#REF!="Ativa",OFFSET(INDEX(rng_list_status_lancamento,MATCH(#REF!,rng_list_status_lancamento,0)),1,0,COUNTA(rng_list_status_lancamento)-1),#REF!)</definedName>
    <definedName name="vld_status_lancamento" localSheetId="4" hidden="1">IF(#REF!="Ativa",OFFSET(INDEX(rng_list_status_lancamento,MATCH(#REF!,rng_list_status_lancamento,0)),1,0,COUNTA(rng_list_status_lancamento)-1),#REF!)</definedName>
    <definedName name="vld_status_lancamento">IF(#REF!="Ativa",OFFSET(INDEX(rng_list_status_lancamento,MATCH(#REF!,rng_list_status_lancamento,0)),1,0,COUNTA(rng_list_status_lancamento)-1),#REF!)</definedName>
    <definedName name="vld_status_projeto" localSheetId="0" hidden="1">IF(#REF!="Ativa",OFFSET(INDEX(rng_list_status_projeto,MATCH(#REF!,rng_list_status_projeto,0)),1,0,COUNTA(rng_list_status_projeto)-1),#REF!)</definedName>
    <definedName name="vld_status_projeto" localSheetId="6" hidden="1">IF(#REF!="Ativa",OFFSET(INDEX(rng_list_status_projeto,MATCH(#REF!,rng_list_status_projeto,0)),1,0,COUNTA(rng_list_status_projeto)-1),#REF!)</definedName>
    <definedName name="vld_status_projeto" localSheetId="5">IF(#REF!="Ativa",OFFSET(INDEX(rng_list_status_projeto,MATCH(#REF!,rng_list_status_projeto,0)),1,0,COUNTA(rng_list_status_projeto)-1),#REF!)</definedName>
    <definedName name="vld_status_projeto" localSheetId="4" hidden="1">IF(#REF!="Ativa",OFFSET(INDEX(rng_list_status_projeto,MATCH(#REF!,rng_list_status_projeto,0)),1,0,COUNTA(rng_list_status_projeto)-1),#REF!)</definedName>
    <definedName name="vld_status_projeto">IF(#REF!="Ativa",OFFSET(INDEX(rng_list_status_projeto,MATCH(#REF!,rng_list_status_projeto,0)),1,0,COUNTA(rng_list_status_projeto)-1),#REF!)</definedName>
    <definedName name="vld_status_viabilidade" localSheetId="0" hidden="1">OFFSET(INDEX(rng_list_status_viabilidade,MATCH(#REF!,rng_list_status_viabilidade,0)),1,0,COUNTA(rng_list_status_viabilidade)-1)</definedName>
    <definedName name="vld_status_viabilidade" localSheetId="6" hidden="1">OFFSET(INDEX(rng_list_status_viabilidade,MATCH(#REF!,rng_list_status_viabilidade,0)),1,0,COUNTA(rng_list_status_viabilidade)-1)</definedName>
    <definedName name="vld_status_viabilidade" localSheetId="5">OFFSET(INDEX(rng_list_status_viabilidade,MATCH(#REF!,rng_list_status_viabilidade,0)),1,0,COUNTA(rng_list_status_viabilidade)-1)</definedName>
    <definedName name="vld_status_viabilidade" localSheetId="4" hidden="1">OFFSET(INDEX(rng_list_status_viabilidade,MATCH(#REF!,rng_list_status_viabilidade,0)),1,0,COUNTA(rng_list_status_viabilidade)-1)</definedName>
    <definedName name="vld_status_viabilidade">OFFSET(INDEX(rng_list_status_viabilidade,MATCH(#REF!,rng_list_status_viabilidade,0)),1,0,COUNTA(rng_list_status_viabilidade)-1)</definedName>
    <definedName name="VOLUME1" localSheetId="5">#REF!</definedName>
    <definedName name="VOLUME1">#REF!</definedName>
    <definedName name="VOLUME2" localSheetId="5">#REF!</definedName>
    <definedName name="VOLUME2">#REF!</definedName>
    <definedName name="VOLUME3" localSheetId="5">#REF!</definedName>
    <definedName name="VOLUME3">#REF!</definedName>
    <definedName name="VSDHFGDFGR" localSheetId="0" hidden="1">{#N/A,#N/A,FALSE,"Plan1";#N/A,#N/A,FALSE,"Plan2"}</definedName>
    <definedName name="VSDHFGDFGR" localSheetId="6" hidden="1">{#N/A,#N/A,FALSE,"Plan1";#N/A,#N/A,FALSE,"Plan2"}</definedName>
    <definedName name="VSDHFGDFGR" localSheetId="5">{#N/A,#N/A,FALSE,"Plan1";#N/A,#N/A,FALSE,"Plan2"}</definedName>
    <definedName name="VSDHFGDFGR" localSheetId="4" hidden="1">{#N/A,#N/A,FALSE,"Plan1";#N/A,#N/A,FALSE,"Plan2"}</definedName>
    <definedName name="VSDHFGDFGR">{#N/A,#N/A,FALSE,"Plan1";#N/A,#N/A,FALSE,"Plan2"}</definedName>
    <definedName name="vvbb" localSheetId="0" hidden="1">{"tabela",#N/A,FALSE,"Tabela";"decoração",#N/A,FALSE,"Decor.";"Informações",#N/A,FALSE,"Inform."}</definedName>
    <definedName name="vvbb" localSheetId="6" hidden="1">{"tabela",#N/A,FALSE,"Tabela";"decoração",#N/A,FALSE,"Decor.";"Informações",#N/A,FALSE,"Inform."}</definedName>
    <definedName name="vvbb" localSheetId="5">{"tabela",#N/A,FALSE,"Tabela";"decoração",#N/A,FALSE,"Decor.";"Informações",#N/A,FALSE,"Inform."}</definedName>
    <definedName name="vvbb" localSheetId="4" hidden="1">{"tabela",#N/A,FALSE,"Tabela";"decoração",#N/A,FALSE,"Decor.";"Informações",#N/A,FALSE,"Inform."}</definedName>
    <definedName name="vvbb">{"tabela",#N/A,FALSE,"Tabela";"decoração",#N/A,FALSE,"Decor.";"Informações",#N/A,FALSE,"Inform."}</definedName>
    <definedName name="vvcbnb" localSheetId="0" hidden="1">{#N/A,#N/A,FALSE,"Plan1";#N/A,#N/A,FALSE,"Plan2"}</definedName>
    <definedName name="vvcbnb" localSheetId="6" hidden="1">{#N/A,#N/A,FALSE,"Plan1";#N/A,#N/A,FALSE,"Plan2"}</definedName>
    <definedName name="vvcbnb" localSheetId="5">{#N/A,#N/A,FALSE,"Plan1";#N/A,#N/A,FALSE,"Plan2"}</definedName>
    <definedName name="vvcbnb" localSheetId="4" hidden="1">{#N/A,#N/A,FALSE,"Plan1";#N/A,#N/A,FALSE,"Plan2"}</definedName>
    <definedName name="vvcbnb">{#N/A,#N/A,FALSE,"Plan1";#N/A,#N/A,FALSE,"Plan2"}</definedName>
    <definedName name="vvvvv" localSheetId="0" hidden="1">{"Econ Consolidado",#N/A,FALSE,"Econ Consol";"Fluxo de Caixa",#N/A,FALSE,"Fluxo Caixa";"Investimentos",#N/A,FALSE,"Investimentos"}</definedName>
    <definedName name="vvvvv" localSheetId="6" hidden="1">{"Econ Consolidado",#N/A,FALSE,"Econ Consol";"Fluxo de Caixa",#N/A,FALSE,"Fluxo Caixa";"Investimentos",#N/A,FALSE,"Investimentos"}</definedName>
    <definedName name="vvvvv" localSheetId="5">{"Econ Consolidado",#N/A,FALSE,"Econ Consol";"Fluxo de Caixa",#N/A,FALSE,"Fluxo Caixa";"Investimentos",#N/A,FALSE,"Investimentos"}</definedName>
    <definedName name="vvvvv" localSheetId="4" hidden="1">{"Econ Consolidado",#N/A,FALSE,"Econ Consol";"Fluxo de Caixa",#N/A,FALSE,"Fluxo Caixa";"Investimentos",#N/A,FALSE,"Investimentos"}</definedName>
    <definedName name="vvvvv">{"Econ Consolidado",#N/A,FALSE,"Econ Consol";"Fluxo de Caixa",#N/A,FALSE,"Fluxo Caixa";"Investimentos",#N/A,FALSE,"Investimentos"}</definedName>
    <definedName name="vvvvvv" localSheetId="0" hidden="1">{#N/A,#N/A,FALSE,"Plan1";#N/A,#N/A,FALSE,"Plan2"}</definedName>
    <definedName name="vvvvvv" localSheetId="6" hidden="1">{#N/A,#N/A,FALSE,"Plan1";#N/A,#N/A,FALSE,"Plan2"}</definedName>
    <definedName name="vvvvvv" localSheetId="5">{#N/A,#N/A,FALSE,"Plan1";#N/A,#N/A,FALSE,"Plan2"}</definedName>
    <definedName name="vvvvvv" localSheetId="4" hidden="1">{#N/A,#N/A,FALSE,"Plan1";#N/A,#N/A,FALSE,"Plan2"}</definedName>
    <definedName name="vvvvvv">{#N/A,#N/A,FALSE,"Plan1";#N/A,#N/A,FALSE,"Plan2"}</definedName>
    <definedName name="vvvvvvvvvvvvvvvvv" localSheetId="0" hidden="1">{"HW",#N/A,FALSE,"1998"}</definedName>
    <definedName name="vvvvvvvvvvvvvvvvv" localSheetId="6" hidden="1">{"HW",#N/A,FALSE,"1998"}</definedName>
    <definedName name="vvvvvvvvvvvvvvvvv" localSheetId="5">{"HW",#N/A,FALSE,"1998"}</definedName>
    <definedName name="vvvvvvvvvvvvvvvvv" localSheetId="4" hidden="1">{"HW",#N/A,FALSE,"1998"}</definedName>
    <definedName name="vvvvvvvvvvvvvvvvv">{"HW",#N/A,FALSE,"1998"}</definedName>
    <definedName name="VX" localSheetId="0" hidden="1">#REF!</definedName>
    <definedName name="VX" localSheetId="5">#REF!</definedName>
    <definedName name="VX">#REF!</definedName>
    <definedName name="w"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5">#REF!</definedName>
    <definedName name="w">#REF!</definedName>
    <definedName name="wacc" localSheetId="5">#REF!</definedName>
    <definedName name="wacc">#REF!</definedName>
    <definedName name="wadalrdjlaev"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 localSheetId="0" hidden="1">#REF!</definedName>
    <definedName name="wdewr" localSheetId="5">#REF!</definedName>
    <definedName name="wdewr">#REF!</definedName>
    <definedName name="WE" localSheetId="0" hidden="1">#REF!</definedName>
    <definedName name="WE">#REF!</definedName>
    <definedName name="weki_9701.xls">#REF!</definedName>
    <definedName name="wekir9701.xls">#REF!</definedName>
    <definedName name="werw4tr" localSheetId="0" hidden="1">{#N/A,#N/A,FALSE,"Plan1";#N/A,#N/A,FALSE,"Plan2"}</definedName>
    <definedName name="werw4tr" localSheetId="6" hidden="1">{#N/A,#N/A,FALSE,"Plan1";#N/A,#N/A,FALSE,"Plan2"}</definedName>
    <definedName name="werw4tr" localSheetId="5">{#N/A,#N/A,FALSE,"Plan1";#N/A,#N/A,FALSE,"Plan2"}</definedName>
    <definedName name="werw4tr" localSheetId="4" hidden="1">{#N/A,#N/A,FALSE,"Plan1";#N/A,#N/A,FALSE,"Plan2"}</definedName>
    <definedName name="werw4tr">{#N/A,#N/A,FALSE,"Plan1";#N/A,#N/A,FALSE,"Plan2"}</definedName>
    <definedName name="wetoedjtkdr" localSheetId="0" hidden="1">{#N/A,#N/A,FALSE,"Plan1";#N/A,#N/A,FALSE,"Plan2"}</definedName>
    <definedName name="wetoedjtkdr" localSheetId="6" hidden="1">{#N/A,#N/A,FALSE,"Plan1";#N/A,#N/A,FALSE,"Plan2"}</definedName>
    <definedName name="wetoedjtkdr" localSheetId="5">{#N/A,#N/A,FALSE,"Plan1";#N/A,#N/A,FALSE,"Plan2"}</definedName>
    <definedName name="wetoedjtkdr" localSheetId="4" hidden="1">{#N/A,#N/A,FALSE,"Plan1";#N/A,#N/A,FALSE,"Plan2"}</definedName>
    <definedName name="wetoedjtkdr">{#N/A,#N/A,FALSE,"Plan1";#N/A,#N/A,FALSE,"Plan2"}</definedName>
    <definedName name="WHATS" localSheetId="0" hidden="1">{"'Edit'!$A$1:$V$2277"}</definedName>
    <definedName name="WHATS" localSheetId="6" hidden="1">{"'Edit'!$A$1:$V$2277"}</definedName>
    <definedName name="WHATS" localSheetId="5">{"'Edit'!$A$1:$V$2277"}</definedName>
    <definedName name="WHATS" localSheetId="4" hidden="1">{"'Edit'!$A$1:$V$2277"}</definedName>
    <definedName name="WHATS">{"'Edit'!$A$1:$V$2277"}</definedName>
    <definedName name="win.VESSE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 localSheetId="5">#REF!</definedName>
    <definedName name="WITENS">#REF!</definedName>
    <definedName name="WKJHIR" localSheetId="0" hidden="1">{#N/A,#N/A,FALSE,"Plan1";#N/A,#N/A,FALSE,"Plan2"}</definedName>
    <definedName name="WKJHIR" localSheetId="6" hidden="1">{#N/A,#N/A,FALSE,"Plan1";#N/A,#N/A,FALSE,"Plan2"}</definedName>
    <definedName name="WKJHIR" localSheetId="5">{#N/A,#N/A,FALSE,"Plan1";#N/A,#N/A,FALSE,"Plan2"}</definedName>
    <definedName name="WKJHIR" localSheetId="4" hidden="1">{#N/A,#N/A,FALSE,"Plan1";#N/A,#N/A,FALSE,"Plan2"}</definedName>
    <definedName name="WKJHIR">{#N/A,#N/A,FALSE,"Plan1";#N/A,#N/A,FALSE,"Plan2"}</definedName>
    <definedName name="WLQ" localSheetId="0" hidden="1">{#N/A,#N/A,FALSE,"명세표"}</definedName>
    <definedName name="WLQ" localSheetId="6" hidden="1">{#N/A,#N/A,FALSE,"명세표"}</definedName>
    <definedName name="WLQ" localSheetId="5">{#N/A,#N/A,FALSE,"명세표"}</definedName>
    <definedName name="WLQ" localSheetId="4" hidden="1">{#N/A,#N/A,FALSE,"명세표"}</definedName>
    <definedName name="WLQ">{#N/A,#N/A,FALSE,"명세표"}</definedName>
    <definedName name="WNMLOCAL" localSheetId="5">#REF!</definedName>
    <definedName name="WNMLOCAL">#REF!</definedName>
    <definedName name="WNMMUN" localSheetId="5">#REF!</definedName>
    <definedName name="WNMMUN">#REF!</definedName>
    <definedName name="WNMSERV" localSheetId="5">#REF!</definedName>
    <definedName name="WNMSERV">#REF!</definedName>
    <definedName name="worl_cdi" localSheetId="5">#REF!</definedName>
    <definedName name="worl_cdi">#REF!</definedName>
    <definedName name="worl_hist" localSheetId="5">#REF!</definedName>
    <definedName name="worl_hist">#REF!</definedName>
    <definedName name="worl_uss" localSheetId="5">#REF!</definedName>
    <definedName name="worl_uss">#REF!</definedName>
    <definedName name="WRITE" localSheetId="0" hidden="1">{#N/A,#N/A,FALSE,"CCTV"}</definedName>
    <definedName name="WRITE" localSheetId="6" hidden="1">{#N/A,#N/A,FALSE,"CCTV"}</definedName>
    <definedName name="WRITE" localSheetId="5">{#N/A,#N/A,FALSE,"CCTV"}</definedName>
    <definedName name="WRITE" localSheetId="4" hidden="1">{#N/A,#N/A,FALSE,"CCTV"}</definedName>
    <definedName name="WRITE">{#N/A,#N/A,FALSE,"CCTV"}</definedName>
    <definedName name="wrn.BM." localSheetId="0" hidden="1">{#N/A,#N/A,FALSE,"CCTV"}</definedName>
    <definedName name="wrn.BM." localSheetId="6" hidden="1">{#N/A,#N/A,FALSE,"CCTV"}</definedName>
    <definedName name="wrn.BM." localSheetId="5">{#N/A,#N/A,FALSE,"CCTV"}</definedName>
    <definedName name="wrn.BM." localSheetId="4" hidden="1">{#N/A,#N/A,FALSE,"CCTV"}</definedName>
    <definedName name="wrn.BM.">{#N/A,#N/A,FALSE,"CCTV"}</definedName>
    <definedName name="wrn.Brita98.xls." localSheetId="0" hidden="1">{#N/A,#N/A,TRUE,"Quinzena 01 à 15-04-98 "}</definedName>
    <definedName name="wrn.Brita98.xls." localSheetId="6" hidden="1">{#N/A,#N/A,TRUE,"Quinzena 01 à 15-04-98 "}</definedName>
    <definedName name="wrn.Brita98.xls." localSheetId="5">{#N/A,#N/A,TRUE,"Quinzena 01 à 15-04-98 "}</definedName>
    <definedName name="wrn.Brita98.xls." localSheetId="4" hidden="1">{#N/A,#N/A,TRUE,"Quinzena 01 à 15-04-98 "}</definedName>
    <definedName name="wrn.Brita98.xls.">{#N/A,#N/A,TRUE,"Quinzena 01 à 15-04-98 "}</definedName>
    <definedName name="wrn.Completo." localSheetId="0"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6"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5">{"EconCons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4"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 localSheetId="0" hidden="1">{"EconCons",#N/A,TRUE,"Econômico - Consolidado";"CaixaCons",#N/A,TRUE,"Caixa - Consolidado";"InvestCons",#N/A,TRUE,"Invest Consolidado"}</definedName>
    <definedName name="wrn.Cons." localSheetId="6" hidden="1">{"EconCons",#N/A,TRUE,"Econômico - Consolidado";"CaixaCons",#N/A,TRUE,"Caixa - Consolidado";"InvestCons",#N/A,TRUE,"Invest Consolidado"}</definedName>
    <definedName name="wrn.Cons." localSheetId="5">{"EconCons",#N/A,TRUE,"Econômico - Consolidado";"CaixaCons",#N/A,TRUE,"Caixa - Consolidado";"InvestCons",#N/A,TRUE,"Invest Consolidado"}</definedName>
    <definedName name="wrn.Cons." localSheetId="4" hidden="1">{"EconCons",#N/A,TRUE,"Econômico - Consolidado";"CaixaCons",#N/A,TRUE,"Caixa - Consolidado";"InvestCons",#N/A,TRUE,"Invest Consolidado"}</definedName>
    <definedName name="wrn.Cons.">{"EconCons",#N/A,TRUE,"Econômico - Consolidado";"CaixaCons",#N/A,TRUE,"Caixa - Consolidado";"InvestCons",#N/A,TRUE,"Invest Consolidado"}</definedName>
    <definedName name="wrn.Consolidado." localSheetId="0" hidden="1">{"Econ Consolidado",#N/A,FALSE,"Econ Consol";"Fluxo de Caixa",#N/A,FALSE,"Fluxo Caixa";"Investimentos",#N/A,FALSE,"Investimentos"}</definedName>
    <definedName name="wrn.Consolidado." localSheetId="6" hidden="1">{"Econ Consolidado",#N/A,FALSE,"Econ Consol";"Fluxo de Caixa",#N/A,FALSE,"Fluxo Caixa";"Investimentos",#N/A,FALSE,"Investimentos"}</definedName>
    <definedName name="wrn.Consolidado." localSheetId="5">{"Econ Consolidado",#N/A,FALSE,"Econ Consol";"Fluxo de Caixa",#N/A,FALSE,"Fluxo Caixa";"Investimentos",#N/A,FALSE,"Investimentos"}</definedName>
    <definedName name="wrn.Consolidado." localSheetId="4" hidden="1">{"Econ Consolidado",#N/A,FALSE,"Econ Consol";"Fluxo de Caixa",#N/A,FALSE,"Fluxo Caixa";"Investimentos",#N/A,FALSE,"Investimentos"}</definedName>
    <definedName name="wrn.Consolidado.">{"Econ Consolidado",#N/A,FALSE,"Econ Consol";"Fluxo de Caixa",#N/A,FALSE,"Fluxo Caixa";"Investimentos",#N/A,FALSE,"Investimentos"}</definedName>
    <definedName name="wrn.GERAL." localSheetId="0" hidden="1">{#N/A,#N/A,FALSE,"ET-CAPA";#N/A,#N/A,FALSE,"ET-PAG1";#N/A,#N/A,FALSE,"ET-PAG2";#N/A,#N/A,FALSE,"ET-PAG3";#N/A,#N/A,FALSE,"ET-PAG4";#N/A,#N/A,FALSE,"ET-PAG5"}</definedName>
    <definedName name="wrn.GERAL." localSheetId="6" hidden="1">{#N/A,#N/A,FALSE,"ET-CAPA";#N/A,#N/A,FALSE,"ET-PAG1";#N/A,#N/A,FALSE,"ET-PAG2";#N/A,#N/A,FALSE,"ET-PAG3";#N/A,#N/A,FALSE,"ET-PAG4";#N/A,#N/A,FALSE,"ET-PAG5"}</definedName>
    <definedName name="wrn.GERAL." localSheetId="5">{#N/A,#N/A,FALSE,"ET-CAPA";#N/A,#N/A,FALSE,"ET-PAG1";#N/A,#N/A,FALSE,"ET-PAG2";#N/A,#N/A,FALSE,"ET-PAG3";#N/A,#N/A,FALSE,"ET-PAG4";#N/A,#N/A,FALSE,"ET-PAG5"}</definedName>
    <definedName name="wrn.GERAL." localSheetId="4" hidden="1">{#N/A,#N/A,FALSE,"ET-CAPA";#N/A,#N/A,FALSE,"ET-PAG1";#N/A,#N/A,FALSE,"ET-PAG2";#N/A,#N/A,FALSE,"ET-PAG3";#N/A,#N/A,FALSE,"ET-PAG4";#N/A,#N/A,FALSE,"ET-PAG5"}</definedName>
    <definedName name="wrn.GERAL.">{#N/A,#N/A,FALSE,"ET-CAPA";#N/A,#N/A,FALSE,"ET-PAG1";#N/A,#N/A,FALSE,"ET-PAG2";#N/A,#N/A,FALSE,"ET-PAG3";#N/A,#N/A,FALSE,"ET-PAG4";#N/A,#N/A,FALSE,"ET-PAG5"}</definedName>
    <definedName name="wrn.HAGE." localSheetId="0" hidden="1">{#N/A,#N/A,FALSE,"cdi";#N/A,#N/A,FALSE,"debent";#N/A,#N/A,FALSE,"fdos";#N/A,#N/A,FALSE,"resumo"}</definedName>
    <definedName name="wrn.HAGE." localSheetId="6" hidden="1">{#N/A,#N/A,FALSE,"cdi";#N/A,#N/A,FALSE,"debent";#N/A,#N/A,FALSE,"fdos";#N/A,#N/A,FALSE,"resumo"}</definedName>
    <definedName name="wrn.HAGE." localSheetId="5">{#N/A,#N/A,FALSE,"cdi";#N/A,#N/A,FALSE,"debent";#N/A,#N/A,FALSE,"fdos";#N/A,#N/A,FALSE,"resumo"}</definedName>
    <definedName name="wrn.HAGE." localSheetId="4" hidden="1">{#N/A,#N/A,FALSE,"cdi";#N/A,#N/A,FALSE,"debent";#N/A,#N/A,FALSE,"fdos";#N/A,#N/A,FALSE,"resumo"}</definedName>
    <definedName name="wrn.HAGE.">{#N/A,#N/A,FALSE,"cdi";#N/A,#N/A,FALSE,"debent";#N/A,#N/A,FALSE,"fdos";#N/A,#N/A,FALSE,"resumo"}</definedName>
    <definedName name="wrn.HAGE01" localSheetId="0" hidden="1">{#N/A,#N/A,FALSE,"cdi";#N/A,#N/A,FALSE,"debent";#N/A,#N/A,FALSE,"fdos";#N/A,#N/A,FALSE,"resumo"}</definedName>
    <definedName name="wrn.HAGE01" localSheetId="6" hidden="1">{#N/A,#N/A,FALSE,"cdi";#N/A,#N/A,FALSE,"debent";#N/A,#N/A,FALSE,"fdos";#N/A,#N/A,FALSE,"resumo"}</definedName>
    <definedName name="wrn.HAGE01" localSheetId="5">{#N/A,#N/A,FALSE,"cdi";#N/A,#N/A,FALSE,"debent";#N/A,#N/A,FALSE,"fdos";#N/A,#N/A,FALSE,"resumo"}</definedName>
    <definedName name="wrn.HAGE01" localSheetId="4" hidden="1">{#N/A,#N/A,FALSE,"cdi";#N/A,#N/A,FALSE,"debent";#N/A,#N/A,FALSE,"fdos";#N/A,#N/A,FALSE,"resumo"}</definedName>
    <definedName name="wrn.HAGE01">{#N/A,#N/A,FALSE,"cdi";#N/A,#N/A,FALSE,"debent";#N/A,#N/A,FALSE,"fdos";#N/A,#N/A,FALSE,"resumo"}</definedName>
    <definedName name="wrn.HW." localSheetId="0" hidden="1">{"HW",#N/A,FALSE,"1998"}</definedName>
    <definedName name="wrn.HW." localSheetId="6" hidden="1">{"HW",#N/A,FALSE,"1998"}</definedName>
    <definedName name="wrn.HW." localSheetId="5">{"HW",#N/A,FALSE,"1998"}</definedName>
    <definedName name="wrn.HW." localSheetId="4" hidden="1">{"HW",#N/A,FALSE,"1998"}</definedName>
    <definedName name="wrn.HW.">{"HW",#N/A,FALSE,"1998"}</definedName>
    <definedName name="wrn.imp_flx." localSheetId="0" hidden="1">{#N/A,#N/A,FALSE,"CONSOLID";#N/A,#N/A,FALSE,"CIMENTO";#N/A,#N/A,FALSE,"METALURGIA";#N/A,#N/A,FALSE,"PAPEL";#N/A,#N/A,FALSE,"QUÍMICA";#N/A,#N/A,FALSE,"AGROINDL";#N/A,#N/A,FALSE,"OUTROS";#N/A,#N/A,FALSE,"REAL_ORCADO"}</definedName>
    <definedName name="wrn.imp_flx." localSheetId="6" hidden="1">{#N/A,#N/A,FALSE,"CONSOLID";#N/A,#N/A,FALSE,"CIMENTO";#N/A,#N/A,FALSE,"METALURGIA";#N/A,#N/A,FALSE,"PAPEL";#N/A,#N/A,FALSE,"QUÍMICA";#N/A,#N/A,FALSE,"AGROINDL";#N/A,#N/A,FALSE,"OUTROS";#N/A,#N/A,FALSE,"REAL_ORCADO"}</definedName>
    <definedName name="wrn.imp_flx." localSheetId="5">{#N/A,#N/A,FALSE,"CONSOLID";#N/A,#N/A,FALSE,"CIMENTO";#N/A,#N/A,FALSE,"METALURGIA";#N/A,#N/A,FALSE,"PAPEL";#N/A,#N/A,FALSE,"QUÍMICA";#N/A,#N/A,FALSE,"AGROINDL";#N/A,#N/A,FALSE,"OUTROS";#N/A,#N/A,FALSE,"REAL_ORCADO"}</definedName>
    <definedName name="wrn.imp_flx." localSheetId="4" hidden="1">{#N/A,#N/A,FALSE,"CONSOLID";#N/A,#N/A,FALSE,"CIMENTO";#N/A,#N/A,FALSE,"METALURGIA";#N/A,#N/A,FALSE,"PAPEL";#N/A,#N/A,FALSE,"QUÍMICA";#N/A,#N/A,FALSE,"AGROINDL";#N/A,#N/A,FALSE,"OUTROS";#N/A,#N/A,FALSE,"REAL_ORCADO"}</definedName>
    <definedName name="wrn.imp_flx.">{#N/A,#N/A,FALSE,"CONSOLID";#N/A,#N/A,FALSE,"CIMENTO";#N/A,#N/A,FALSE,"METALURGIA";#N/A,#N/A,FALSE,"PAPEL";#N/A,#N/A,FALSE,"QUÍMICA";#N/A,#N/A,FALSE,"AGROINDL";#N/A,#N/A,FALSE,"OUTROS";#N/A,#N/A,FALSE,"REAL_ORCADO"}</definedName>
    <definedName name="wrn.IMPRESSO." localSheetId="0" hidden="1">{#N/A,#N/A,FALSE,"Plan1";#N/A,#N/A,FALSE,"Plan2"}</definedName>
    <definedName name="wrn.IMPRESSO." localSheetId="6" hidden="1">{#N/A,#N/A,FALSE,"Plan1";#N/A,#N/A,FALSE,"Plan2"}</definedName>
    <definedName name="wrn.IMPRESSO." localSheetId="5">{#N/A,#N/A,FALSE,"Plan1";#N/A,#N/A,FALSE,"Plan2"}</definedName>
    <definedName name="wrn.IMPRESSO." localSheetId="4" hidden="1">{#N/A,#N/A,FALSE,"Plan1";#N/A,#N/A,FALSE,"Plan2"}</definedName>
    <definedName name="wrn.IMPRESSO.">{#N/A,#N/A,FALSE,"Plan1";#N/A,#N/A,FALSE,"Plan2"}</definedName>
    <definedName name="wrn.Imprimir." localSheetId="0" hidden="1">{"tabela",#N/A,FALSE,"Tabela";"decoração",#N/A,FALSE,"Decor.";"Informações",#N/A,FALSE,"Inform."}</definedName>
    <definedName name="wrn.Imprimir." localSheetId="6" hidden="1">{"tabela",#N/A,FALSE,"Tabela";"decoração",#N/A,FALSE,"Decor.";"Informações",#N/A,FALSE,"Inform."}</definedName>
    <definedName name="wrn.Imprimir." localSheetId="5">{"tabela",#N/A,FALSE,"Tabela";"decoração",#N/A,FALSE,"Decor.";"Informações",#N/A,FALSE,"Inform."}</definedName>
    <definedName name="wrn.Imprimir." localSheetId="4" hidden="1">{"tabela",#N/A,FALSE,"Tabela";"decoração",#N/A,FALSE,"Decor.";"Informações",#N/A,FALSE,"Inform."}</definedName>
    <definedName name="wrn.Imprimir.">{"tabela",#N/A,FALSE,"Tabela";"decoração",#N/A,FALSE,"Decor.";"Informações",#N/A,FALSE,"Inform."}</definedName>
    <definedName name="wrn.LPU._.MG." localSheetId="0" hidden="1">{"MG-2002-F1",#N/A,FALSE,"PPU-Telemig";"MG-2002-F2",#N/A,FALSE,"PPU-Telemig";"MG-2002-F3",#N/A,FALSE,"PPU-Telemig";"MG-2002-F4",#N/A,FALSE,"PPU-Telemig";"MG-2003-F1",#N/A,FALSE,"PPU-Telemig";"MG-2004-F1",#N/A,FALSE,"PPU-Telemig"}</definedName>
    <definedName name="wrn.LPU._.MG." localSheetId="6" hidden="1">{"MG-2002-F1",#N/A,FALSE,"PPU-Telemig";"MG-2002-F2",#N/A,FALSE,"PPU-Telemig";"MG-2002-F3",#N/A,FALSE,"PPU-Telemig";"MG-2002-F4",#N/A,FALSE,"PPU-Telemig";"MG-2003-F1",#N/A,FALSE,"PPU-Telemig";"MG-2004-F1",#N/A,FALSE,"PPU-Telemig"}</definedName>
    <definedName name="wrn.LPU._.MG." localSheetId="5">{"MG-2002-F1",#N/A,FALSE,"PPU-Telemig";"MG-2002-F2",#N/A,FALSE,"PPU-Telemig";"MG-2002-F3",#N/A,FALSE,"PPU-Telemig";"MG-2002-F4",#N/A,FALSE,"PPU-Telemig";"MG-2003-F1",#N/A,FALSE,"PPU-Telemig";"MG-2004-F1",#N/A,FALSE,"PPU-Telemig"}</definedName>
    <definedName name="wrn.LPU._.MG." localSheetId="4" hidden="1">{"MG-2002-F1",#N/A,FALSE,"PPU-Telemig";"MG-2002-F2",#N/A,FALSE,"PPU-Telemig";"MG-2002-F3",#N/A,FALSE,"PPU-Telemig";"MG-2002-F4",#N/A,FALSE,"PPU-Telemig";"MG-2003-F1",#N/A,FALSE,"PPU-Telemig";"MG-2004-F1",#N/A,FALSE,"PPU-Telemig"}</definedName>
    <definedName name="wrn.LPU._.MG.">{"MG-2002-F1",#N/A,FALSE,"PPU-Telemig";"MG-2002-F2",#N/A,FALSE,"PPU-Telemig";"MG-2002-F3",#N/A,FALSE,"PPU-Telemig";"MG-2002-F4",#N/A,FALSE,"PPU-Telemig";"MG-2003-F1",#N/A,FALSE,"PPU-Telemig";"MG-2004-F1",#N/A,FALSE,"PPU-Telemig"}</definedName>
    <definedName name="wrn.MGM機器リスト." localSheetId="0" hidden="1">{#N/A,#N/A,TRUE,"表紙";#N/A,#N/A,TRUE,"DMC合成";#N/A,#N/A,TRUE,"DMC回収･精製";#N/A,#N/A,TRUE,"MPC工程";#N/A,#N/A,TRUE,"DPC工程";#N/A,#N/A,TRUE,"ANI工程";#N/A,#N/A,TRUE,"PHOｰ触媒工程";#N/A,#N/A,TRUE,"用役"}</definedName>
    <definedName name="wrn.MGM機器リスト." localSheetId="6" hidden="1">{#N/A,#N/A,TRUE,"表紙";#N/A,#N/A,TRUE,"DMC合成";#N/A,#N/A,TRUE,"DMC回収･精製";#N/A,#N/A,TRUE,"MPC工程";#N/A,#N/A,TRUE,"DPC工程";#N/A,#N/A,TRUE,"ANI工程";#N/A,#N/A,TRUE,"PHOｰ触媒工程";#N/A,#N/A,TRUE,"用役"}</definedName>
    <definedName name="wrn.MGM機器リスト." localSheetId="5">{#N/A,#N/A,TRUE,"表紙";#N/A,#N/A,TRUE,"DMC合成";#N/A,#N/A,TRUE,"DMC回収･精製";#N/A,#N/A,TRUE,"MPC工程";#N/A,#N/A,TRUE,"DPC工程";#N/A,#N/A,TRUE,"ANI工程";#N/A,#N/A,TRUE,"PHOｰ触媒工程";#N/A,#N/A,TRUE,"用役"}</definedName>
    <definedName name="wrn.MGM機器リスト." localSheetId="4" hidden="1">{#N/A,#N/A,TRUE,"表紙";#N/A,#N/A,TRUE,"DMC合成";#N/A,#N/A,TRUE,"DMC回収･精製";#N/A,#N/A,TRUE,"MPC工程";#N/A,#N/A,TRUE,"DPC工程";#N/A,#N/A,TRUE,"ANI工程";#N/A,#N/A,TRUE,"PHOｰ触媒工程";#N/A,#N/A,TRUE,"用役"}</definedName>
    <definedName name="wrn.MGM機器リスト.">{#N/A,#N/A,TRUE,"表紙";#N/A,#N/A,TRUE,"DMC合成";#N/A,#N/A,TRUE,"DMC回収･精製";#N/A,#N/A,TRUE,"MPC工程";#N/A,#N/A,TRUE,"DPC工程";#N/A,#N/A,TRUE,"ANI工程";#N/A,#N/A,TRUE,"PHOｰ触媒工程";#N/A,#N/A,TRUE,"用役"}</definedName>
    <definedName name="wrn.mode_lev.xls." localSheetId="0" hidden="1">{#N/A,#N/A,FALSE,"ALVENARIA";#N/A,#N/A,FALSE,"BLOCOS";#N/A,#N/A,FALSE,"CINTAS";#N/A,#N/A,FALSE,"CORTINA";#N/A,#N/A,FALSE,"LAJES";#N/A,#N/A,FALSE,"PILARES";#N/A,#N/A,FALSE,"VIGAS"}</definedName>
    <definedName name="wrn.mode_lev.xls." localSheetId="6">{#N/A,#N/A,FALSE,"ALVENARIA";#N/A,#N/A,FALSE,"BLOCOS";#N/A,#N/A,FALSE,"CINTAS";#N/A,#N/A,FALSE,"CORTINA";#N/A,#N/A,FALSE,"LAJES";#N/A,#N/A,FALSE,"PILARES";#N/A,#N/A,FALSE,"VIGAS"}</definedName>
    <definedName name="wrn.mode_lev.xls." localSheetId="4">{#N/A,#N/A,FALSE,"ALVENARIA";#N/A,#N/A,FALSE,"BLOCOS";#N/A,#N/A,FALSE,"CINTAS";#N/A,#N/A,FALSE,"CORTINA";#N/A,#N/A,FALSE,"LAJES";#N/A,#N/A,FALSE,"PILARES";#N/A,#N/A,FALSE,"VIGAS"}</definedName>
    <definedName name="wrn.mode_lev.xls.">{#N/A,#N/A,FALSE,"ALVENARIA";#N/A,#N/A,FALSE,"BLOCOS";#N/A,#N/A,FALSE,"CINTAS";#N/A,#N/A,FALSE,"CORTINA";#N/A,#N/A,FALSE,"LAJES";#N/A,#N/A,FALSE,"PILARES";#N/A,#N/A,FALSE,"VIGAS"}</definedName>
    <definedName name="wrn.Month._.Report._.Package." localSheetId="0" hidden="1">{#N/A,#N/A,FALSE,"Global Wls Trend";#N/A,#N/A,FALSE,"Region Trend";#N/A,#N/A,FALSE,"PBU Trend"}</definedName>
    <definedName name="wrn.Month._.Report._.Package." localSheetId="6" hidden="1">{#N/A,#N/A,FALSE,"Global Wls Trend";#N/A,#N/A,FALSE,"Region Trend";#N/A,#N/A,FALSE,"PBU Trend"}</definedName>
    <definedName name="wrn.Month._.Report._.Package." localSheetId="5">{#N/A,#N/A,FALSE,"Global Wls Trend";#N/A,#N/A,FALSE,"Region Trend";#N/A,#N/A,FALSE,"PBU Trend"}</definedName>
    <definedName name="wrn.Month._.Report._.Package." localSheetId="4" hidden="1">{#N/A,#N/A,FALSE,"Global Wls Trend";#N/A,#N/A,FALSE,"Region Trend";#N/A,#N/A,FALSE,"PBU Trend"}</definedName>
    <definedName name="wrn.Month._.Report._.Package.">{#N/A,#N/A,FALSE,"Global Wls Trend";#N/A,#N/A,FALSE,"Region Trend";#N/A,#N/A,FALSE,"PBU Trend"}</definedName>
    <definedName name="wrn.Monthly._.Report._.Package." localSheetId="0" hidden="1">{#N/A,#N/A,FALSE,"Global by BU";#N/A,#N/A,FALSE,"U.S. by BU";#N/A,#N/A,FALSE,"Canada by BU";#N/A,#N/A,FALSE,"Europe by BU";#N/A,#N/A,FALSE,"Asia by BU";#N/A,#N/A,FALSE,"Cala by BU"}</definedName>
    <definedName name="wrn.Monthly._.Report._.Package." localSheetId="6" hidden="1">{#N/A,#N/A,FALSE,"Global by BU";#N/A,#N/A,FALSE,"U.S. by BU";#N/A,#N/A,FALSE,"Canada by BU";#N/A,#N/A,FALSE,"Europe by BU";#N/A,#N/A,FALSE,"Asia by BU";#N/A,#N/A,FALSE,"Cala by BU"}</definedName>
    <definedName name="wrn.Monthly._.Report._.Package." localSheetId="5">{#N/A,#N/A,FALSE,"Global by BU";#N/A,#N/A,FALSE,"U.S. by BU";#N/A,#N/A,FALSE,"Canada by BU";#N/A,#N/A,FALSE,"Europe by BU";#N/A,#N/A,FALSE,"Asia by BU";#N/A,#N/A,FALSE,"Cala by BU"}</definedName>
    <definedName name="wrn.Monthly._.Report._.Package." localSheetId="4" hidden="1">{#N/A,#N/A,FALSE,"Global by BU";#N/A,#N/A,FALSE,"U.S. by BU";#N/A,#N/A,FALSE,"Canada by BU";#N/A,#N/A,FALSE,"Europe by BU";#N/A,#N/A,FALSE,"Asia by BU";#N/A,#N/A,FALSE,"Cala by BU"}</definedName>
    <definedName name="wrn.Monthly._.Report._.Package.">{#N/A,#N/A,FALSE,"Global by BU";#N/A,#N/A,FALSE,"U.S. by BU";#N/A,#N/A,FALSE,"Canada by BU";#N/A,#N/A,FALSE,"Europe by BU";#N/A,#N/A,FALSE,"Asia by BU";#N/A,#N/A,FALSE,"Cala by BU"}</definedName>
    <definedName name="wrn.PENDENCIAS." localSheetId="0" hidden="1">{#N/A,#N/A,FALSE,"GERAL";#N/A,#N/A,FALSE,"012-96";#N/A,#N/A,FALSE,"018-96";#N/A,#N/A,FALSE,"027-96";#N/A,#N/A,FALSE,"059-96";#N/A,#N/A,FALSE,"076-96";#N/A,#N/A,FALSE,"019-97";#N/A,#N/A,FALSE,"021-97";#N/A,#N/A,FALSE,"022-97";#N/A,#N/A,FALSE,"028-97"}</definedName>
    <definedName name="wrn.PENDENCIAS." localSheetId="6" hidden="1">{#N/A,#N/A,FALSE,"GERAL";#N/A,#N/A,FALSE,"012-96";#N/A,#N/A,FALSE,"018-96";#N/A,#N/A,FALSE,"027-96";#N/A,#N/A,FALSE,"059-96";#N/A,#N/A,FALSE,"076-96";#N/A,#N/A,FALSE,"019-97";#N/A,#N/A,FALSE,"021-97";#N/A,#N/A,FALSE,"022-97";#N/A,#N/A,FALSE,"028-97"}</definedName>
    <definedName name="wrn.PENDENCIAS." localSheetId="5">{#N/A,#N/A,FALSE,"GERAL";#N/A,#N/A,FALSE,"012-96";#N/A,#N/A,FALSE,"018-96";#N/A,#N/A,FALSE,"027-96";#N/A,#N/A,FALSE,"059-96";#N/A,#N/A,FALSE,"076-96";#N/A,#N/A,FALSE,"019-97";#N/A,#N/A,FALSE,"021-97";#N/A,#N/A,FALSE,"022-97";#N/A,#N/A,FALSE,"028-97"}</definedName>
    <definedName name="wrn.PENDENCIAS." localSheetId="4" hidden="1">{#N/A,#N/A,FALSE,"GERAL";#N/A,#N/A,FALSE,"012-96";#N/A,#N/A,FALSE,"018-96";#N/A,#N/A,FALSE,"027-96";#N/A,#N/A,FALSE,"059-96";#N/A,#N/A,FALSE,"076-96";#N/A,#N/A,FALSE,"019-97";#N/A,#N/A,FALSE,"021-97";#N/A,#N/A,FALSE,"022-97";#N/A,#N/A,FALSE,"028-97"}</definedName>
    <definedName name="wrn.PENDENCIAS.">{#N/A,#N/A,FALSE,"GERAL";#N/A,#N/A,FALSE,"012-96";#N/A,#N/A,FALSE,"018-96";#N/A,#N/A,FALSE,"027-96";#N/A,#N/A,FALSE,"059-96";#N/A,#N/A,FALSE,"076-96";#N/A,#N/A,FALSE,"019-97";#N/A,#N/A,FALSE,"021-97";#N/A,#N/A,FALSE,"022-97";#N/A,#N/A,FALSE,"028-97"}</definedName>
    <definedName name="wrn.Planiha._.de._.Medição._.F._.01." localSheetId="0" hidden="1">{#N/A,#N/A,FALSE,"F-01"}</definedName>
    <definedName name="wrn.Planiha._.de._.Medição._.F._.01." localSheetId="6" hidden="1">{#N/A,#N/A,FALSE,"F-01"}</definedName>
    <definedName name="wrn.Planiha._.de._.Medição._.F._.01." localSheetId="5">{#N/A,#N/A,FALSE,"F-01"}</definedName>
    <definedName name="wrn.Planiha._.de._.Medição._.F._.01." localSheetId="4" hidden="1">{#N/A,#N/A,FALSE,"F-01"}</definedName>
    <definedName name="wrn.Planiha._.de._.Medição._.F._.01.">{#N/A,#N/A,FALSE,"F-01"}</definedName>
    <definedName name="wrn.Planiha._.de._.Medição._.F._.01._1" localSheetId="0" hidden="1">{#N/A,#N/A,FALSE,"F-01"}</definedName>
    <definedName name="wrn.Planiha._.de._.Medição._.F._.01._1" localSheetId="6" hidden="1">{#N/A,#N/A,FALSE,"F-01"}</definedName>
    <definedName name="wrn.Planiha._.de._.Medição._.F._.01._1" localSheetId="5">{#N/A,#N/A,FALSE,"F-01"}</definedName>
    <definedName name="wrn.Planiha._.de._.Medição._.F._.01._1" localSheetId="4" hidden="1">{#N/A,#N/A,FALSE,"F-01"}</definedName>
    <definedName name="wrn.Planiha._.de._.Medição._.F._.01._1">{#N/A,#N/A,FALSE,"F-01"}</definedName>
    <definedName name="wrn.Planilha_de_Medição_F_02" localSheetId="0" hidden="1">{#N/A,#N/A,FALSE,"F-01"}</definedName>
    <definedName name="wrn.Planilha_de_Medição_F_02" localSheetId="6" hidden="1">{#N/A,#N/A,FALSE,"F-01"}</definedName>
    <definedName name="wrn.Planilha_de_Medição_F_02" localSheetId="5">{#N/A,#N/A,FALSE,"F-01"}</definedName>
    <definedName name="wrn.Planilha_de_Medição_F_02" localSheetId="4" hidden="1">{#N/A,#N/A,FALSE,"F-01"}</definedName>
    <definedName name="wrn.Planilha_de_Medição_F_02">{#N/A,#N/A,FALSE,"F-01"}</definedName>
    <definedName name="wrn.print._.all." localSheetId="0" hidden="1">{#N/A,#N/A,FALSE,"$170M Cash";#N/A,#N/A,FALSE,"$250M Cash";#N/A,#N/A,FALSE,"$325M Cash"}</definedName>
    <definedName name="wrn.print._.all." localSheetId="6" hidden="1">{#N/A,#N/A,FALSE,"$170M Cash";#N/A,#N/A,FALSE,"$250M Cash";#N/A,#N/A,FALSE,"$325M Cash"}</definedName>
    <definedName name="wrn.print._.all." localSheetId="5">{#N/A,#N/A,FALSE,"$170M Cash";#N/A,#N/A,FALSE,"$250M Cash";#N/A,#N/A,FALSE,"$325M Cash"}</definedName>
    <definedName name="wrn.print._.all." localSheetId="4" hidden="1">{#N/A,#N/A,FALSE,"$170M Cash";#N/A,#N/A,FALSE,"$250M Cash";#N/A,#N/A,FALSE,"$325M Cash"}</definedName>
    <definedName name="wrn.print._.all.">{#N/A,#N/A,FALSE,"$170M Cash";#N/A,#N/A,FALSE,"$250M Cash";#N/A,#N/A,FALSE,"$325M Cash"}</definedName>
    <definedName name="wrn.PrintAll." localSheetId="0" hidden="1">{#N/A,#N/A,FALSE,"Sheet1";#N/A,#N/A,FALSE,"Sheet2";#N/A,#N/A,FALSE,"Sheet3";#N/A,#N/A,FALSE,"Sheet4";#N/A,#N/A,FALSE,"Sheet5";#N/A,#N/A,FALSE,"Sheet6";#N/A,#N/A,FALSE,"Sheet7";#N/A,#N/A,FALSE,"Sheet8";#N/A,#N/A,FALSE,"Sheet9"}</definedName>
    <definedName name="wrn.PrintAll." localSheetId="6" hidden="1">{#N/A,#N/A,FALSE,"Sheet1";#N/A,#N/A,FALSE,"Sheet2";#N/A,#N/A,FALSE,"Sheet3";#N/A,#N/A,FALSE,"Sheet4";#N/A,#N/A,FALSE,"Sheet5";#N/A,#N/A,FALSE,"Sheet6";#N/A,#N/A,FALSE,"Sheet7";#N/A,#N/A,FALSE,"Sheet8";#N/A,#N/A,FALSE,"Sheet9"}</definedName>
    <definedName name="wrn.PrintAll." localSheetId="5">{#N/A,#N/A,FALSE,"Sheet1";#N/A,#N/A,FALSE,"Sheet2";#N/A,#N/A,FALSE,"Sheet3";#N/A,#N/A,FALSE,"Sheet4";#N/A,#N/A,FALSE,"Sheet5";#N/A,#N/A,FALSE,"Sheet6";#N/A,#N/A,FALSE,"Sheet7";#N/A,#N/A,FALSE,"Sheet8";#N/A,#N/A,FALSE,"Sheet9"}</definedName>
    <definedName name="wrn.PrintAll." localSheetId="4" hidden="1">{#N/A,#N/A,FALSE,"Sheet1";#N/A,#N/A,FALSE,"Sheet2";#N/A,#N/A,FALSE,"Sheet3";#N/A,#N/A,FALSE,"Sheet4";#N/A,#N/A,FALSE,"Sheet5";#N/A,#N/A,FALSE,"Sheet6";#N/A,#N/A,FALSE,"Sheet7";#N/A,#N/A,FALSE,"Sheet8";#N/A,#N/A,FALSE,"Sheet9"}</definedName>
    <definedName name="wrn.PrintAll.">{#N/A,#N/A,FALSE,"Sheet1";#N/A,#N/A,FALSE,"Sheet2";#N/A,#N/A,FALSE,"Sheet3";#N/A,#N/A,FALSE,"Sheet4";#N/A,#N/A,FALSE,"Sheet5";#N/A,#N/A,FALSE,"Sheet6";#N/A,#N/A,FALSE,"Sheet7";#N/A,#N/A,FALSE,"Sheet8";#N/A,#N/A,FALSE,"Sheet9"}</definedName>
    <definedName name="wrn.PrintCurr." localSheetId="0" hidden="1">{#N/A,#N/A,FALSE,"Sheet1";#N/A,#N/A,FALSE,"Sheet2";#N/A,#N/A,FALSE,"Sheet3"}</definedName>
    <definedName name="wrn.PrintCurr." localSheetId="6" hidden="1">{#N/A,#N/A,FALSE,"Sheet1";#N/A,#N/A,FALSE,"Sheet2";#N/A,#N/A,FALSE,"Sheet3"}</definedName>
    <definedName name="wrn.PrintCurr." localSheetId="5">{#N/A,#N/A,FALSE,"Sheet1";#N/A,#N/A,FALSE,"Sheet2";#N/A,#N/A,FALSE,"Sheet3"}</definedName>
    <definedName name="wrn.PrintCurr." localSheetId="4" hidden="1">{#N/A,#N/A,FALSE,"Sheet1";#N/A,#N/A,FALSE,"Sheet2";#N/A,#N/A,FALSE,"Sheet3"}</definedName>
    <definedName name="wrn.PrintCurr.">{#N/A,#N/A,FALSE,"Sheet1";#N/A,#N/A,FALSE,"Sheet2";#N/A,#N/A,FALSE,"Sheet3"}</definedName>
    <definedName name="wrn.PrintPrev1." localSheetId="0" hidden="1">{#N/A,#N/A,FALSE,"Sheet4";#N/A,#N/A,FALSE,"Sheet5";#N/A,#N/A,FALSE,"Sheet6"}</definedName>
    <definedName name="wrn.PrintPrev1." localSheetId="6" hidden="1">{#N/A,#N/A,FALSE,"Sheet4";#N/A,#N/A,FALSE,"Sheet5";#N/A,#N/A,FALSE,"Sheet6"}</definedName>
    <definedName name="wrn.PrintPrev1." localSheetId="5">{#N/A,#N/A,FALSE,"Sheet4";#N/A,#N/A,FALSE,"Sheet5";#N/A,#N/A,FALSE,"Sheet6"}</definedName>
    <definedName name="wrn.PrintPrev1." localSheetId="4" hidden="1">{#N/A,#N/A,FALSE,"Sheet4";#N/A,#N/A,FALSE,"Sheet5";#N/A,#N/A,FALSE,"Sheet6"}</definedName>
    <definedName name="wrn.PrintPrev1.">{#N/A,#N/A,FALSE,"Sheet4";#N/A,#N/A,FALSE,"Sheet5";#N/A,#N/A,FALSE,"Sheet6"}</definedName>
    <definedName name="wrn.PrintPrev2." localSheetId="0" hidden="1">{#N/A,#N/A,FALSE,"Sheet7";#N/A,#N/A,FALSE,"Sheet8";#N/A,#N/A,FALSE,"Sheet9"}</definedName>
    <definedName name="wrn.PrintPrev2." localSheetId="6" hidden="1">{#N/A,#N/A,FALSE,"Sheet7";#N/A,#N/A,FALSE,"Sheet8";#N/A,#N/A,FALSE,"Sheet9"}</definedName>
    <definedName name="wrn.PrintPrev2." localSheetId="5">{#N/A,#N/A,FALSE,"Sheet7";#N/A,#N/A,FALSE,"Sheet8";#N/A,#N/A,FALSE,"Sheet9"}</definedName>
    <definedName name="wrn.PrintPrev2." localSheetId="4" hidden="1">{#N/A,#N/A,FALSE,"Sheet7";#N/A,#N/A,FALSE,"Sheet8";#N/A,#N/A,FALSE,"Sheet9"}</definedName>
    <definedName name="wrn.PrintPrev2.">{#N/A,#N/A,FALSE,"Sheet7";#N/A,#N/A,FALSE,"Sheet8";#N/A,#N/A,FALSE,"Sheet9"}</definedName>
    <definedName name="wrn.Quadros._.relatório." localSheetId="0" hidden="1">{#N/A,#N/A,FALSE,"QD_F1 Invest Detalhado";#N/A,#N/A,FALSE,"QD_F3 Invest_Comparado";#N/A,#N/A,FALSE,"QD_B Trafego";#N/A,#N/A,FALSE,"QD_D0 Custos Operacionais";#N/A,#N/A,FALSE,"QD_C Receita";#N/A,#N/A,FALSE,"QD_D Custos";#N/A,#N/A,FALSE,"QD_E Resultado";#N/A,#N/A,FALSE,"QD_G Fluxo Caixa"}</definedName>
    <definedName name="wrn.Quadros._.relatório." localSheetId="6" hidden="1">{#N/A,#N/A,FALSE,"QD_F1 Invest Detalhado";#N/A,#N/A,FALSE,"QD_F3 Invest_Comparado";#N/A,#N/A,FALSE,"QD_B Trafego";#N/A,#N/A,FALSE,"QD_D0 Custos Operacionais";#N/A,#N/A,FALSE,"QD_C Receita";#N/A,#N/A,FALSE,"QD_D Custos";#N/A,#N/A,FALSE,"QD_E Resultado";#N/A,#N/A,FALSE,"QD_G Fluxo Caixa"}</definedName>
    <definedName name="wrn.Quadros._.relatório." localSheetId="5">{#N/A,#N/A,FALSE,"QD_F1 Invest Detalhado";#N/A,#N/A,FALSE,"QD_F3 Invest_Comparado";#N/A,#N/A,FALSE,"QD_B Trafego";#N/A,#N/A,FALSE,"QD_D0 Custos Operacionais";#N/A,#N/A,FALSE,"QD_C Receita";#N/A,#N/A,FALSE,"QD_D Custos";#N/A,#N/A,FALSE,"QD_E Resultado";#N/A,#N/A,FALSE,"QD_G Fluxo Caixa"}</definedName>
    <definedName name="wrn.Quadros._.relatório." localSheetId="4" hidden="1">{#N/A,#N/A,FALSE,"QD_F1 Invest Detalhado";#N/A,#N/A,FALSE,"QD_F3 Invest_Comparado";#N/A,#N/A,FALSE,"QD_B Trafego";#N/A,#N/A,FALSE,"QD_D0 Custos Operacionais";#N/A,#N/A,FALSE,"QD_C Receita";#N/A,#N/A,FALSE,"QD_D Custos";#N/A,#N/A,FALSE,"QD_E Resultado";#N/A,#N/A,FALSE,"QD_G Fluxo Caixa"}</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 localSheetId="0" hidden="1">{#N/A,#N/A,FALSE,"표지";#N/A,#N/A,FALSE,"목차";#N/A,#N/A,FALSE,"내용1";#N/A,#N/A,FALSE,"내용2";#N/A,#N/A,FALSE,"결론";#N/A,#N/A,FALSE,"첨부";#N/A,#N/A,FALSE,"진공도달시간";#N/A,#N/A,FALSE,"배가스속도"}</definedName>
    <definedName name="wrn.REPORT." localSheetId="6" hidden="1">{#N/A,#N/A,FALSE,"표지";#N/A,#N/A,FALSE,"목차";#N/A,#N/A,FALSE,"내용1";#N/A,#N/A,FALSE,"내용2";#N/A,#N/A,FALSE,"결론";#N/A,#N/A,FALSE,"첨부";#N/A,#N/A,FALSE,"진공도달시간";#N/A,#N/A,FALSE,"배가스속도"}</definedName>
    <definedName name="wrn.REPORT." localSheetId="5">{#N/A,#N/A,FALSE,"표지";#N/A,#N/A,FALSE,"목차";#N/A,#N/A,FALSE,"내용1";#N/A,#N/A,FALSE,"내용2";#N/A,#N/A,FALSE,"결론";#N/A,#N/A,FALSE,"첨부";#N/A,#N/A,FALSE,"진공도달시간";#N/A,#N/A,FALSE,"배가스속도"}</definedName>
    <definedName name="wrn.REPORT." localSheetId="4" hidden="1">{#N/A,#N/A,FALSE,"표지";#N/A,#N/A,FALSE,"목차";#N/A,#N/A,FALSE,"내용1";#N/A,#N/A,FALSE,"내용2";#N/A,#N/A,FALSE,"결론";#N/A,#N/A,FALSE,"첨부";#N/A,#N/A,FALSE,"진공도달시간";#N/A,#N/A,FALSE,"배가스속도"}</definedName>
    <definedName name="wrn.REPORT.">{#N/A,#N/A,FALSE,"표지";#N/A,#N/A,FALSE,"목차";#N/A,#N/A,FALSE,"내용1";#N/A,#N/A,FALSE,"내용2";#N/A,#N/A,FALSE,"결론";#N/A,#N/A,FALSE,"첨부";#N/A,#N/A,FALSE,"진공도달시간";#N/A,#N/A,FALSE,"배가스속도"}</definedName>
    <definedName name="wrn.STAFFS." localSheetId="0" hidden="1">{#N/A,#N/A,FALSE,"TABLE"}</definedName>
    <definedName name="wrn.STAFFS." localSheetId="6" hidden="1">{#N/A,#N/A,FALSE,"TABLE"}</definedName>
    <definedName name="wrn.STAFFS." localSheetId="5">{#N/A,#N/A,FALSE,"TABLE"}</definedName>
    <definedName name="wrn.STAFFS." localSheetId="4" hidden="1">{#N/A,#N/A,FALSE,"TABLE"}</definedName>
    <definedName name="wrn.STAFFS.">{#N/A,#N/A,FALSE,"TABLE"}</definedName>
    <definedName name="wrn.TERCEIRO."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5">{#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5">{#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 localSheetId="0" hidden="1">{#N/A,#N/A,FALSE,"명세표"}</definedName>
    <definedName name="wrn.test1." localSheetId="6" hidden="1">{#N/A,#N/A,FALSE,"명세표"}</definedName>
    <definedName name="wrn.test1." localSheetId="5">{#N/A,#N/A,FALSE,"명세표"}</definedName>
    <definedName name="wrn.test1." localSheetId="4" hidden="1">{#N/A,#N/A,FALSE,"명세표"}</definedName>
    <definedName name="wrn.test1.">{#N/A,#N/A,FALSE,"명세표"}</definedName>
    <definedName name="wrn.Unidades." localSheetId="0" hidden="1">{"Rio Branco",#N/A,FALSE,"Rio Branco";"Itajaí",#N/A,FALSE,"Itajaí";"Pinheiro Machado",#N/A,FALSE,"PMachado";"Esteio",#N/A,FALSE,"Esteio"}</definedName>
    <definedName name="wrn.Unidades." localSheetId="6" hidden="1">{"Rio Branco",#N/A,FALSE,"Rio Branco";"Itajaí",#N/A,FALSE,"Itajaí";"Pinheiro Machado",#N/A,FALSE,"PMachado";"Esteio",#N/A,FALSE,"Esteio"}</definedName>
    <definedName name="wrn.Unidades." localSheetId="5">{"Rio Branco",#N/A,FALSE,"Rio Branco";"Itajaí",#N/A,FALSE,"Itajaí";"Pinheiro Machado",#N/A,FALSE,"PMachado";"Esteio",#N/A,FALSE,"Esteio"}</definedName>
    <definedName name="wrn.Unidades." localSheetId="4" hidden="1">{"Rio Branco",#N/A,FALSE,"Rio Branco";"Itajaí",#N/A,FALSE,"Itajaí";"Pinheiro Machado",#N/A,FALSE,"PMachado";"Esteio",#N/A,FALSE,"Esteio"}</definedName>
    <definedName name="wrn.Unidades.">{"Rio Branco",#N/A,FALSE,"Rio Branco";"Itajaí",#N/A,FALSE,"Itajaí";"Pinheiro Machado",#N/A,FALSE,"PMachado";"Esteio",#N/A,FALSE,"Esteio"}</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 localSheetId="0" hidden="1">{#N/A,#N/A,FALSE,"Sheet1";#N/A,#N/A,FALSE,"Sheet2";#N/A,#N/A,FALSE,"TAB96-1"}</definedName>
    <definedName name="wrn.견적." localSheetId="6" hidden="1">{#N/A,#N/A,FALSE,"Sheet1";#N/A,#N/A,FALSE,"Sheet2";#N/A,#N/A,FALSE,"TAB96-1"}</definedName>
    <definedName name="wrn.견적." localSheetId="5">{#N/A,#N/A,FALSE,"Sheet1";#N/A,#N/A,FALSE,"Sheet2";#N/A,#N/A,FALSE,"TAB96-1"}</definedName>
    <definedName name="wrn.견적." localSheetId="4" hidden="1">{#N/A,#N/A,FALSE,"Sheet1";#N/A,#N/A,FALSE,"Sheet2";#N/A,#N/A,FALSE,"TAB96-1"}</definedName>
    <definedName name="wrn.견적.">{#N/A,#N/A,FALSE,"Sheet1";#N/A,#N/A,FALSE,"Sheet2";#N/A,#N/A,FALSE,"TAB96-1"}</definedName>
    <definedName name="wrn.보호계전기." localSheetId="0" hidden="1">{#N/A,#N/A,FALSE,"ENG'G(보호계전기)"}</definedName>
    <definedName name="wrn.보호계전기." localSheetId="6" hidden="1">{#N/A,#N/A,FALSE,"ENG'G(보호계전기)"}</definedName>
    <definedName name="wrn.보호계전기." localSheetId="5">{#N/A,#N/A,FALSE,"ENG'G(보호계전기)"}</definedName>
    <definedName name="wrn.보호계전기." localSheetId="4" hidden="1">{#N/A,#N/A,FALSE,"ENG'G(보호계전기)"}</definedName>
    <definedName name="wrn.보호계전기.">{#N/A,#N/A,FALSE,"ENG'G(보호계전기)"}</definedName>
    <definedName name="wrn.현장._.NCR._.분석." localSheetId="0" hidden="1">{#N/A,#N/A,FALSE,"현장 NCR 분석";#N/A,#N/A,FALSE,"현장품질감사";#N/A,#N/A,FALSE,"현장품질감사"}</definedName>
    <definedName name="wrn.현장._.NCR._.분석." localSheetId="6" hidden="1">{#N/A,#N/A,FALSE,"현장 NCR 분석";#N/A,#N/A,FALSE,"현장품질감사";#N/A,#N/A,FALSE,"현장품질감사"}</definedName>
    <definedName name="wrn.현장._.NCR._.분석." localSheetId="5">{#N/A,#N/A,FALSE,"현장 NCR 분석";#N/A,#N/A,FALSE,"현장품질감사";#N/A,#N/A,FALSE,"현장품질감사"}</definedName>
    <definedName name="wrn.현장._.NCR._.분석." localSheetId="4" hidden="1">{#N/A,#N/A,FALSE,"현장 NCR 분석";#N/A,#N/A,FALSE,"현장품질감사";#N/A,#N/A,FALSE,"현장품질감사"}</definedName>
    <definedName name="wrn.현장._.NCR._.분석.">{#N/A,#N/A,FALSE,"현장 NCR 분석";#N/A,#N/A,FALSE,"현장품질감사";#N/A,#N/A,FALSE,"현장품질감사"}</definedName>
    <definedName name="wrn1.Cons." localSheetId="0" hidden="1">{"EconCons",#N/A,TRUE,"Econômico - Consolidado";"CaixaCons",#N/A,TRUE,"Caixa - Consolidado";"InvestCons",#N/A,TRUE,"Invest Consolidado"}</definedName>
    <definedName name="wrn1.Cons." localSheetId="6" hidden="1">{"EconCons",#N/A,TRUE,"Econômico - Consolidado";"CaixaCons",#N/A,TRUE,"Caixa - Consolidado";"InvestCons",#N/A,TRUE,"Invest Consolidado"}</definedName>
    <definedName name="wrn1.Cons." localSheetId="5">{"EconCons",#N/A,TRUE,"Econômico - Consolidado";"CaixaCons",#N/A,TRUE,"Caixa - Consolidado";"InvestCons",#N/A,TRUE,"Invest Consolidado"}</definedName>
    <definedName name="wrn1.Cons." localSheetId="4" hidden="1">{"EconCons",#N/A,TRUE,"Econômico - Consolidado";"CaixaCons",#N/A,TRUE,"Caixa - Consolidado";"InvestCons",#N/A,TRUE,"Invest Consolidado"}</definedName>
    <definedName name="wrn1.Cons.">{"EconCons",#N/A,TRUE,"Econômico - Consolidado";"CaixaCons",#N/A,TRUE,"Caixa - Consolidado";"InvestCons",#N/A,TRUE,"Invest Consolidado"}</definedName>
    <definedName name="wrn1.print._.all." localSheetId="0" hidden="1">{#N/A,#N/A,FALSE,"$170M Cash";#N/A,#N/A,FALSE,"$250M Cash";#N/A,#N/A,FALSE,"$325M Cash"}</definedName>
    <definedName name="wrn1.print._.all." localSheetId="6" hidden="1">{#N/A,#N/A,FALSE,"$170M Cash";#N/A,#N/A,FALSE,"$250M Cash";#N/A,#N/A,FALSE,"$325M Cash"}</definedName>
    <definedName name="wrn1.print._.all." localSheetId="5">{#N/A,#N/A,FALSE,"$170M Cash";#N/A,#N/A,FALSE,"$250M Cash";#N/A,#N/A,FALSE,"$325M Cash"}</definedName>
    <definedName name="wrn1.print._.all." localSheetId="4" hidden="1">{#N/A,#N/A,FALSE,"$170M Cash";#N/A,#N/A,FALSE,"$250M Cash";#N/A,#N/A,FALSE,"$325M Cash"}</definedName>
    <definedName name="wrn1.print._.all.">{#N/A,#N/A,FALSE,"$170M Cash";#N/A,#N/A,FALSE,"$250M Cash";#N/A,#N/A,FALSE,"$325M Cash"}</definedName>
    <definedName name="WRS" localSheetId="0" hidden="1">{"'장비'!$A$3:$M$12"}</definedName>
    <definedName name="WRS" localSheetId="6" hidden="1">{"'장비'!$A$3:$M$12"}</definedName>
    <definedName name="WRS" localSheetId="5">{"'장비'!$A$3:$M$12"}</definedName>
    <definedName name="WRS" localSheetId="4" hidden="1">{"'장비'!$A$3:$M$12"}</definedName>
    <definedName name="WRS">{"'장비'!$A$3:$M$12"}</definedName>
    <definedName name="wrt" localSheetId="0" hidden="1">{#N/A,#N/A,FALSE,"$170M Cash";#N/A,#N/A,FALSE,"$250M Cash";#N/A,#N/A,FALSE,"$325M Cash"}</definedName>
    <definedName name="wrt" localSheetId="6" hidden="1">{#N/A,#N/A,FALSE,"$170M Cash";#N/A,#N/A,FALSE,"$250M Cash";#N/A,#N/A,FALSE,"$325M Cash"}</definedName>
    <definedName name="wrt" localSheetId="5">{#N/A,#N/A,FALSE,"$170M Cash";#N/A,#N/A,FALSE,"$250M Cash";#N/A,#N/A,FALSE,"$325M Cash"}</definedName>
    <definedName name="wrt" localSheetId="4" hidden="1">{#N/A,#N/A,FALSE,"$170M Cash";#N/A,#N/A,FALSE,"$250M Cash";#N/A,#N/A,FALSE,"$325M Cash"}</definedName>
    <definedName name="wrt">{#N/A,#N/A,FALSE,"$170M Cash";#N/A,#N/A,FALSE,"$250M Cash";#N/A,#N/A,FALSE,"$325M Cash"}</definedName>
    <definedName name="wvu.PLANILHA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 localSheetId="0" hidden="1">{"'Ethernet Hubs'!$A$1:$F$14","'Licences'!$A$1:$F$16","'Ports and Converters'!$A$1:$F$46","'Standard Routers'!$A$1:$F$28","'Ports and Converters'!$A$1:$G$46","'Router Chassis'!$A$1:$F$21","'Cables and Connectors'!$A$1:$F$41","'Support, Training and Docs'!$A$1:$F$6","'Management'!$A$1:$F$8"}</definedName>
    <definedName name="wwwwwwwwww" localSheetId="6" hidden="1">{"'Ethernet Hubs'!$A$1:$F$14","'Licences'!$A$1:$F$16","'Ports and Converters'!$A$1:$F$46","'Standard Routers'!$A$1:$F$28","'Ports and Converters'!$A$1:$G$46","'Router Chassis'!$A$1:$F$21","'Cables and Connectors'!$A$1:$F$41","'Support, Training and Docs'!$A$1:$F$6","'Management'!$A$1:$F$8"}</definedName>
    <definedName name="wwwwwwwwww" localSheetId="5">{"'Ethernet Hubs'!$A$1:$F$14","'Licences'!$A$1:$F$16","'Ports and Converters'!$A$1:$F$46","'Standard Routers'!$A$1:$F$28","'Ports and Converters'!$A$1:$G$46","'Router Chassis'!$A$1:$F$21","'Cables and Connectors'!$A$1:$F$41","'Support, Training and Docs'!$A$1:$F$6","'Management'!$A$1:$F$8"}</definedName>
    <definedName name="wwwwwwwwww" localSheetId="4" hidden="1">{"'Ethernet Hubs'!$A$1:$F$14","'Licences'!$A$1:$F$16","'Ports and Converters'!$A$1:$F$46","'Standard Routers'!$A$1:$F$28","'Ports and Converters'!$A$1:$G$46","'Router Chassis'!$A$1:$F$21","'Cables and Connectors'!$A$1:$F$41","'Support, Training and Docs'!$A$1:$F$6","'Management'!$A$1:$F$8"}</definedName>
    <definedName name="wwwwwwwwww">{"'Ethernet Hubs'!$A$1:$F$14","'Licences'!$A$1:$F$16","'Ports and Converters'!$A$1:$F$46","'Standard Routers'!$A$1:$F$28","'Ports and Converters'!$A$1:$G$46","'Router Chassis'!$A$1:$F$21","'Cables and Connectors'!$A$1:$F$41","'Support, Training and Docs'!$A$1:$F$6","'Management'!$A$1:$F$8"}</definedName>
    <definedName name="X" localSheetId="5">#REF!</definedName>
    <definedName name="X">#REF!</definedName>
    <definedName name="XALFA" localSheetId="5">#REF!</definedName>
    <definedName name="XALFA">#REF!</definedName>
    <definedName name="XC" localSheetId="5">#REF!</definedName>
    <definedName name="XC">#REF!</definedName>
    <definedName name="xcfrt" localSheetId="0" hidden="1">{#N/A,#N/A,FALSE,"Plan1";#N/A,#N/A,FALSE,"Plan2"}</definedName>
    <definedName name="xcfrt" localSheetId="6" hidden="1">{#N/A,#N/A,FALSE,"Plan1";#N/A,#N/A,FALSE,"Plan2"}</definedName>
    <definedName name="xcfrt" localSheetId="5">{#N/A,#N/A,FALSE,"Plan1";#N/A,#N/A,FALSE,"Plan2"}</definedName>
    <definedName name="xcfrt" localSheetId="4" hidden="1">{#N/A,#N/A,FALSE,"Plan1";#N/A,#N/A,FALSE,"Plan2"}</definedName>
    <definedName name="xcfrt">{#N/A,#N/A,FALSE,"Plan1";#N/A,#N/A,FALSE,"Plan2"}</definedName>
    <definedName name="xcgjkfghf" localSheetId="0" hidden="1">{#N/A,#N/A,FALSE,"Plan1";#N/A,#N/A,FALSE,"Plan2"}</definedName>
    <definedName name="xcgjkfghf" localSheetId="6" hidden="1">{#N/A,#N/A,FALSE,"Plan1";#N/A,#N/A,FALSE,"Plan2"}</definedName>
    <definedName name="xcgjkfghf" localSheetId="5">{#N/A,#N/A,FALSE,"Plan1";#N/A,#N/A,FALSE,"Plan2"}</definedName>
    <definedName name="xcgjkfghf" localSheetId="4" hidden="1">{#N/A,#N/A,FALSE,"Plan1";#N/A,#N/A,FALSE,"Plan2"}</definedName>
    <definedName name="xcgjkfghf">{#N/A,#N/A,FALSE,"Plan1";#N/A,#N/A,FALSE,"Plan2"}</definedName>
    <definedName name="XCGJKVHFDG" localSheetId="0" hidden="1">{#N/A,#N/A,FALSE,"Plan1";#N/A,#N/A,FALSE,"Plan2"}</definedName>
    <definedName name="XCGJKVHFDG" localSheetId="6" hidden="1">{#N/A,#N/A,FALSE,"Plan1";#N/A,#N/A,FALSE,"Plan2"}</definedName>
    <definedName name="XCGJKVHFDG" localSheetId="5">{#N/A,#N/A,FALSE,"Plan1";#N/A,#N/A,FALSE,"Plan2"}</definedName>
    <definedName name="XCGJKVHFDG" localSheetId="4" hidden="1">{#N/A,#N/A,FALSE,"Plan1";#N/A,#N/A,FALSE,"Plan2"}</definedName>
    <definedName name="XCGJKVHFDG">{#N/A,#N/A,FALSE,"Plan1";#N/A,#N/A,FALSE,"Plan2"}</definedName>
    <definedName name="xcgtrty"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 localSheetId="5">#REF!</definedName>
    <definedName name="XCI">#REF!</definedName>
    <definedName name="XCII" localSheetId="5">#REF!</definedName>
    <definedName name="XCII">#REF!</definedName>
    <definedName name="XCIII" localSheetId="5">#REF!</definedName>
    <definedName name="XCIII">#REF!</definedName>
    <definedName name="XCIV" localSheetId="5">#REF!</definedName>
    <definedName name="XCIV">#REF!</definedName>
    <definedName name="XCIX" localSheetId="5">#REF!</definedName>
    <definedName name="XCIX">#REF!</definedName>
    <definedName name="xçl" localSheetId="0" hidden="1">{#N/A,#N/A,FALSE,"Plan1";#N/A,#N/A,FALSE,"Plan2"}</definedName>
    <definedName name="xçl" localSheetId="6" hidden="1">{#N/A,#N/A,FALSE,"Plan1";#N/A,#N/A,FALSE,"Plan2"}</definedName>
    <definedName name="xçl" localSheetId="5">{#N/A,#N/A,FALSE,"Plan1";#N/A,#N/A,FALSE,"Plan2"}</definedName>
    <definedName name="xçl" localSheetId="4" hidden="1">{#N/A,#N/A,FALSE,"Plan1";#N/A,#N/A,FALSE,"Plan2"}</definedName>
    <definedName name="xçl">{#N/A,#N/A,FALSE,"Plan1";#N/A,#N/A,FALSE,"Plan2"}</definedName>
    <definedName name="xcndj" localSheetId="0" hidden="1">{#N/A,#N/A,FALSE,"Plan1";#N/A,#N/A,FALSE,"Plan2"}</definedName>
    <definedName name="xcndj" localSheetId="6" hidden="1">{#N/A,#N/A,FALSE,"Plan1";#N/A,#N/A,FALSE,"Plan2"}</definedName>
    <definedName name="xcndj" localSheetId="5">{#N/A,#N/A,FALSE,"Plan1";#N/A,#N/A,FALSE,"Plan2"}</definedName>
    <definedName name="xcndj" localSheetId="4" hidden="1">{#N/A,#N/A,FALSE,"Plan1";#N/A,#N/A,FALSE,"Plan2"}</definedName>
    <definedName name="xcndj">{#N/A,#N/A,FALSE,"Plan1";#N/A,#N/A,FALSE,"Plan2"}</definedName>
    <definedName name="XCV" localSheetId="5">#REF!</definedName>
    <definedName name="XCV">#REF!</definedName>
    <definedName name="XCVGGT" localSheetId="0" hidden="1">{#N/A,#N/A,FALSE,"Plan1";#N/A,#N/A,FALSE,"Plan2"}</definedName>
    <definedName name="XCVGGT" localSheetId="6" hidden="1">{#N/A,#N/A,FALSE,"Plan1";#N/A,#N/A,FALSE,"Plan2"}</definedName>
    <definedName name="XCVGGT" localSheetId="5">{#N/A,#N/A,FALSE,"Plan1";#N/A,#N/A,FALSE,"Plan2"}</definedName>
    <definedName name="XCVGGT" localSheetId="4" hidden="1">{#N/A,#N/A,FALSE,"Plan1";#N/A,#N/A,FALSE,"Plan2"}</definedName>
    <definedName name="XCVGGT">{#N/A,#N/A,FALSE,"Plan1";#N/A,#N/A,FALSE,"Plan2"}</definedName>
    <definedName name="XCVI" localSheetId="5">#REF!</definedName>
    <definedName name="XCVI">#REF!</definedName>
    <definedName name="XCVII" localSheetId="5">#REF!</definedName>
    <definedName name="XCVII">#REF!</definedName>
    <definedName name="XCVIII" localSheetId="5">#REF!</definedName>
    <definedName name="XCVIII">#REF!</definedName>
    <definedName name="xcvrg" localSheetId="0" hidden="1">{#N/A,#N/A,FALSE,"Plan1";#N/A,#N/A,FALSE,"Plan2"}</definedName>
    <definedName name="xcvrg" localSheetId="6" hidden="1">{#N/A,#N/A,FALSE,"Plan1";#N/A,#N/A,FALSE,"Plan2"}</definedName>
    <definedName name="xcvrg" localSheetId="5">{#N/A,#N/A,FALSE,"Plan1";#N/A,#N/A,FALSE,"Plan2"}</definedName>
    <definedName name="xcvrg" localSheetId="4" hidden="1">{#N/A,#N/A,FALSE,"Plan1";#N/A,#N/A,FALSE,"Plan2"}</definedName>
    <definedName name="xcvrg">{#N/A,#N/A,FALSE,"Plan1";#N/A,#N/A,FALSE,"Plan2"}</definedName>
    <definedName name="XDATA" localSheetId="5">#REF!</definedName>
    <definedName name="XDATA">#REF!</definedName>
    <definedName name="xdfe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 localSheetId="0" hidden="1">{#N/A,#N/A,FALSE,"Plan1";#N/A,#N/A,FALSE,"Plan2"}</definedName>
    <definedName name="xdgtyhyt" localSheetId="6" hidden="1">{#N/A,#N/A,FALSE,"Plan1";#N/A,#N/A,FALSE,"Plan2"}</definedName>
    <definedName name="xdgtyhyt" localSheetId="5">{#N/A,#N/A,FALSE,"Plan1";#N/A,#N/A,FALSE,"Plan2"}</definedName>
    <definedName name="xdgtyhyt" localSheetId="4" hidden="1">{#N/A,#N/A,FALSE,"Plan1";#N/A,#N/A,FALSE,"Plan2"}</definedName>
    <definedName name="xdgtyhyt">{#N/A,#N/A,FALSE,"Plan1";#N/A,#N/A,FALSE,"Plan2"}</definedName>
    <definedName name="xfdlfj" localSheetId="0" hidden="1">{#N/A,#N/A,FALSE,"Plan1";#N/A,#N/A,FALSE,"Plan2"}</definedName>
    <definedName name="xfdlfj" localSheetId="6" hidden="1">{#N/A,#N/A,FALSE,"Plan1";#N/A,#N/A,FALSE,"Plan2"}</definedName>
    <definedName name="xfdlfj" localSheetId="5">{#N/A,#N/A,FALSE,"Plan1";#N/A,#N/A,FALSE,"Plan2"}</definedName>
    <definedName name="xfdlfj" localSheetId="4" hidden="1">{#N/A,#N/A,FALSE,"Plan1";#N/A,#N/A,FALSE,"Plan2"}</definedName>
    <definedName name="xfdlfj">{#N/A,#N/A,FALSE,"Plan1";#N/A,#N/A,FALSE,"Plan2"}</definedName>
    <definedName name="xfdxfdf" localSheetId="0" hidden="1">{#N/A,#N/A,FALSE,"Plan1";#N/A,#N/A,FALSE,"Plan2"}</definedName>
    <definedName name="xfdxfdf" localSheetId="6" hidden="1">{#N/A,#N/A,FALSE,"Plan1";#N/A,#N/A,FALSE,"Plan2"}</definedName>
    <definedName name="xfdxfdf" localSheetId="5">{#N/A,#N/A,FALSE,"Plan1";#N/A,#N/A,FALSE,"Plan2"}</definedName>
    <definedName name="xfdxfdf" localSheetId="4" hidden="1">{#N/A,#N/A,FALSE,"Plan1";#N/A,#N/A,FALSE,"Plan2"}</definedName>
    <definedName name="xfdxfdf">{#N/A,#N/A,FALSE,"Plan1";#N/A,#N/A,FALSE,"Plan2"}</definedName>
    <definedName name="XFJKLDJKLG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 localSheetId="0" hidden="1">{#N/A,#N/A,FALSE,"Plan1";#N/A,#N/A,FALSE,"Plan2"}</definedName>
    <definedName name="xfrty" localSheetId="6" hidden="1">{#N/A,#N/A,FALSE,"Plan1";#N/A,#N/A,FALSE,"Plan2"}</definedName>
    <definedName name="xfrty" localSheetId="5">{#N/A,#N/A,FALSE,"Plan1";#N/A,#N/A,FALSE,"Plan2"}</definedName>
    <definedName name="xfrty" localSheetId="4" hidden="1">{#N/A,#N/A,FALSE,"Plan1";#N/A,#N/A,FALSE,"Plan2"}</definedName>
    <definedName name="xfrty">{#N/A,#N/A,FALSE,"Plan1";#N/A,#N/A,FALSE,"Plan2"}</definedName>
    <definedName name="X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 localSheetId="0" hidden="1">{"Econ Consolidado",#N/A,FALSE,"Econ Consol";"Fluxo de Caixa",#N/A,FALSE,"Fluxo Caixa";"Investimentos",#N/A,FALSE,"Investimentos"}</definedName>
    <definedName name="xfvchdhhd" localSheetId="6" hidden="1">{"Econ Consolidado",#N/A,FALSE,"Econ Consol";"Fluxo de Caixa",#N/A,FALSE,"Fluxo Caixa";"Investimentos",#N/A,FALSE,"Investimentos"}</definedName>
    <definedName name="xfvchdhhd" localSheetId="5">{"Econ Consolidado",#N/A,FALSE,"Econ Consol";"Fluxo de Caixa",#N/A,FALSE,"Fluxo Caixa";"Investimentos",#N/A,FALSE,"Investimentos"}</definedName>
    <definedName name="xfvchdhhd" localSheetId="4" hidden="1">{"Econ Consolidado",#N/A,FALSE,"Econ Consol";"Fluxo de Caixa",#N/A,FALSE,"Fluxo Caixa";"Investimentos",#N/A,FALSE,"Investimentos"}</definedName>
    <definedName name="xfvchdhhd">{"Econ Consolidado",#N/A,FALSE,"Econ Consol";"Fluxo de Caixa",#N/A,FALSE,"Fluxo Caixa";"Investimentos",#N/A,FALSE,"Investimentos"}</definedName>
    <definedName name="xfvgcfgt" localSheetId="0" hidden="1">{#N/A,#N/A,FALSE,"Plan1";#N/A,#N/A,FALSE,"Plan2"}</definedName>
    <definedName name="xfvgcfgt" localSheetId="6" hidden="1">{#N/A,#N/A,FALSE,"Plan1";#N/A,#N/A,FALSE,"Plan2"}</definedName>
    <definedName name="xfvgcfgt" localSheetId="5">{#N/A,#N/A,FALSE,"Plan1";#N/A,#N/A,FALSE,"Plan2"}</definedName>
    <definedName name="xfvgcfgt" localSheetId="4" hidden="1">{#N/A,#N/A,FALSE,"Plan1";#N/A,#N/A,FALSE,"Plan2"}</definedName>
    <definedName name="xfvgcfgt">{#N/A,#N/A,FALSE,"Plan1";#N/A,#N/A,FALSE,"Plan2"}</definedName>
    <definedName name="xgrg" localSheetId="0" hidden="1">{#N/A,#N/A,FALSE,"Plan1";#N/A,#N/A,FALSE,"Plan2"}</definedName>
    <definedName name="xgrg" localSheetId="6" hidden="1">{#N/A,#N/A,FALSE,"Plan1";#N/A,#N/A,FALSE,"Plan2"}</definedName>
    <definedName name="xgrg" localSheetId="5">{#N/A,#N/A,FALSE,"Plan1";#N/A,#N/A,FALSE,"Plan2"}</definedName>
    <definedName name="xgrg" localSheetId="4" hidden="1">{#N/A,#N/A,FALSE,"Plan1";#N/A,#N/A,FALSE,"Plan2"}</definedName>
    <definedName name="xgrg">{#N/A,#N/A,FALSE,"Plan1";#N/A,#N/A,FALSE,"Plan2"}</definedName>
    <definedName name="XI" localSheetId="5">#REF!</definedName>
    <definedName name="XI">#REF!</definedName>
    <definedName name="XII" localSheetId="5">#REF!</definedName>
    <definedName name="XII">#REF!</definedName>
    <definedName name="XIII" localSheetId="5">#REF!</definedName>
    <definedName name="XIII">#REF!</definedName>
    <definedName name="XITEM" localSheetId="5">#REF!</definedName>
    <definedName name="XITEM">#REF!</definedName>
    <definedName name="XIV" localSheetId="5">#REF!</definedName>
    <definedName name="XIV">#REF!</definedName>
    <definedName name="XLOC" localSheetId="5">#REF!</definedName>
    <definedName name="XLOC">#REF!</definedName>
    <definedName name="xmght" localSheetId="0" hidden="1">{#N/A,#N/A,FALSE,"Plan1";#N/A,#N/A,FALSE,"Plan2"}</definedName>
    <definedName name="xmght" localSheetId="6" hidden="1">{#N/A,#N/A,FALSE,"Plan1";#N/A,#N/A,FALSE,"Plan2"}</definedName>
    <definedName name="xmght" localSheetId="5">{#N/A,#N/A,FALSE,"Plan1";#N/A,#N/A,FALSE,"Plan2"}</definedName>
    <definedName name="xmght" localSheetId="4" hidden="1">{#N/A,#N/A,FALSE,"Plan1";#N/A,#N/A,FALSE,"Plan2"}</definedName>
    <definedName name="xmght">{#N/A,#N/A,FALSE,"Plan1";#N/A,#N/A,FALSE,"Plan2"}</definedName>
    <definedName name="xnInforme_quantos_bebedouros____bebqt__if_bebqt__0__xlQt.bebedouros_invalida___ENTER_p_reinformar__xresp__branch_rqtderv" localSheetId="5">#REF!</definedName>
    <definedName name="xnInforme_quantos_bebedouros____bebqt__if_bebqt__0__xlQt.bebedouros_invalida___ENTER_p_reinformar__xresp__branch_rqtderv">#REF!</definedName>
    <definedName name="XNUCOPIAS" localSheetId="5">#REF!</definedName>
    <definedName name="XNUCOPIAS">#REF!</definedName>
    <definedName name="xo" localSheetId="0" hidden="1">{#N/A,#N/A,FALSE,"Global by BU";#N/A,#N/A,FALSE,"U.S. by BU";#N/A,#N/A,FALSE,"Canada by BU";#N/A,#N/A,FALSE,"Europe by BU";#N/A,#N/A,FALSE,"Asia by BU";#N/A,#N/A,FALSE,"Cala by BU"}</definedName>
    <definedName name="xo" localSheetId="6" hidden="1">{#N/A,#N/A,FALSE,"Global by BU";#N/A,#N/A,FALSE,"U.S. by BU";#N/A,#N/A,FALSE,"Canada by BU";#N/A,#N/A,FALSE,"Europe by BU";#N/A,#N/A,FALSE,"Asia by BU";#N/A,#N/A,FALSE,"Cala by BU"}</definedName>
    <definedName name="xo" localSheetId="5">{#N/A,#N/A,FALSE,"Global by BU";#N/A,#N/A,FALSE,"U.S. by BU";#N/A,#N/A,FALSE,"Canada by BU";#N/A,#N/A,FALSE,"Europe by BU";#N/A,#N/A,FALSE,"Asia by BU";#N/A,#N/A,FALSE,"Cala by BU"}</definedName>
    <definedName name="xo" localSheetId="4" hidden="1">{#N/A,#N/A,FALSE,"Global by BU";#N/A,#N/A,FALSE,"U.S. by BU";#N/A,#N/A,FALSE,"Canada by BU";#N/A,#N/A,FALSE,"Europe by BU";#N/A,#N/A,FALSE,"Asia by BU";#N/A,#N/A,FALSE,"Cala by BU"}</definedName>
    <definedName name="xo">{#N/A,#N/A,FALSE,"Global by BU";#N/A,#N/A,FALSE,"U.S. by BU";#N/A,#N/A,FALSE,"Canada by BU";#N/A,#N/A,FALSE,"Europe by BU";#N/A,#N/A,FALSE,"Asia by BU";#N/A,#N/A,FALSE,"Cala by BU"}</definedName>
    <definedName name="XREF_COLUMN_1" localSheetId="0" hidden="1">#REF!</definedName>
    <definedName name="XREF_COLUMN_1" localSheetId="5">#REF!</definedName>
    <definedName name="XREF_COLUMN_1">#REF!</definedName>
    <definedName name="XREF_COLUMN_2" localSheetId="0" hidden="1">#REF!</definedName>
    <definedName name="XREF_COLUMN_2" localSheetId="5">#REF!</definedName>
    <definedName name="XREF_COLUMN_2">#REF!</definedName>
    <definedName name="XREF_COLUMN_3">#REF!</definedName>
    <definedName name="XREF_COLUMN_4">#REF!</definedName>
    <definedName name="XRefColumnsCount">1</definedName>
    <definedName name="XRefCopy2" localSheetId="5">#REF!</definedName>
    <definedName name="XRefCopy2">#REF!</definedName>
    <definedName name="XRefCopy3Row" localSheetId="0" hidden="1">#REF!</definedName>
    <definedName name="XRefCopy3Row" localSheetId="5">#REF!</definedName>
    <definedName name="XRefCopy3Row">#REF!</definedName>
    <definedName name="XRefCopy4Row">#REF!</definedName>
    <definedName name="XRefCopy6">#REF!</definedName>
    <definedName name="XRefCopyRangeCount">1</definedName>
    <definedName name="XRefPaste2" localSheetId="5">#REF!</definedName>
    <definedName name="XRefPaste2">#REF!</definedName>
    <definedName name="XRefPaste4" localSheetId="5">#REF!</definedName>
    <definedName name="XRefPaste4">#REF!</definedName>
    <definedName name="XRefPaste5">#REF!</definedName>
    <definedName name="XRefPaste6">#REF!</definedName>
    <definedName name="XRefPaste7Row">#REF!</definedName>
    <definedName name="XRefPasteRangeCount">1</definedName>
    <definedName name="XRESP" localSheetId="5">#REF!</definedName>
    <definedName name="XRESP">#REF!</definedName>
    <definedName name="XTITRES" localSheetId="5">#REF!</definedName>
    <definedName name="XTITRES">#REF!</definedName>
    <definedName name="XV" localSheetId="5">#REF!</definedName>
    <definedName name="XV">#REF!</definedName>
    <definedName name="xx" localSheetId="0" hidden="1">#REF!</definedName>
    <definedName name="XX" localSheetId="5">#REF!</definedName>
    <definedName name="XX">#REF!</definedName>
    <definedName name="XXI" localSheetId="5">#REF!</definedName>
    <definedName name="XXI">#REF!</definedName>
    <definedName name="XXII" localSheetId="5">#REF!</definedName>
    <definedName name="XXII">#REF!</definedName>
    <definedName name="XXIII" localSheetId="5">#REF!</definedName>
    <definedName name="XXIII">#REF!</definedName>
    <definedName name="XXIV" localSheetId="5">#REF!</definedName>
    <definedName name="XXIV">#REF!</definedName>
    <definedName name="XXV" localSheetId="5">#REF!</definedName>
    <definedName name="XXV">#REF!</definedName>
    <definedName name="xxx" localSheetId="0" hidden="1">{#N/A,#N/A,FALSE,"GERAL";#N/A,#N/A,FALSE,"012-96";#N/A,#N/A,FALSE,"018-96";#N/A,#N/A,FALSE,"027-96";#N/A,#N/A,FALSE,"059-96";#N/A,#N/A,FALSE,"076-96";#N/A,#N/A,FALSE,"019-97";#N/A,#N/A,FALSE,"021-97";#N/A,#N/A,FALSE,"022-97";#N/A,#N/A,FALSE,"028-97"}</definedName>
    <definedName name="xxx" localSheetId="6" hidden="1">{#N/A,#N/A,FALSE,"GERAL";#N/A,#N/A,FALSE,"012-96";#N/A,#N/A,FALSE,"018-96";#N/A,#N/A,FALSE,"027-96";#N/A,#N/A,FALSE,"059-96";#N/A,#N/A,FALSE,"076-96";#N/A,#N/A,FALSE,"019-97";#N/A,#N/A,FALSE,"021-97";#N/A,#N/A,FALSE,"022-97";#N/A,#N/A,FALSE,"028-97"}</definedName>
    <definedName name="XXX" localSheetId="5">#REF!</definedName>
    <definedName name="XXX">#REF!</definedName>
    <definedName name="XXXI" localSheetId="5">#REF!</definedName>
    <definedName name="XXXI">#REF!</definedName>
    <definedName name="XXXII" localSheetId="5">#REF!</definedName>
    <definedName name="XXXII">#REF!</definedName>
    <definedName name="XXXIII" localSheetId="5">#REF!</definedName>
    <definedName name="XXXIII">#REF!</definedName>
    <definedName name="XXXIV" localSheetId="5">#REF!</definedName>
    <definedName name="XXXIV">#REF!</definedName>
    <definedName name="XXXIX" localSheetId="5">#REF!</definedName>
    <definedName name="XXXIX">#REF!</definedName>
    <definedName name="XXXV" localSheetId="5">#REF!</definedName>
    <definedName name="XXXV">#REF!</definedName>
    <definedName name="XXXVI" localSheetId="5">#REF!</definedName>
    <definedName name="XXXVI">#REF!</definedName>
    <definedName name="XXXVII" localSheetId="5">#REF!</definedName>
    <definedName name="XXXVII">#REF!</definedName>
    <definedName name="XXXVIII" localSheetId="5">#REF!</definedName>
    <definedName name="XXXVIII">#REF!</definedName>
    <definedName name="xxxx"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 localSheetId="0" hidden="1">{#N/A,#N/A,FALSE,"GERAL";#N/A,#N/A,FALSE,"012-96";#N/A,#N/A,FALSE,"018-96";#N/A,#N/A,FALSE,"027-96";#N/A,#N/A,FALSE,"059-96";#N/A,#N/A,FALSE,"076-96";#N/A,#N/A,FALSE,"019-97";#N/A,#N/A,FALSE,"021-97";#N/A,#N/A,FALSE,"022-97";#N/A,#N/A,FALSE,"028-97"}</definedName>
    <definedName name="XXXXX" localSheetId="6" hidden="1">{#N/A,#N/A,FALSE,"GERAL";#N/A,#N/A,FALSE,"012-96";#N/A,#N/A,FALSE,"018-96";#N/A,#N/A,FALSE,"027-96";#N/A,#N/A,FALSE,"059-96";#N/A,#N/A,FALSE,"076-96";#N/A,#N/A,FALSE,"019-97";#N/A,#N/A,FALSE,"021-97";#N/A,#N/A,FALSE,"022-97";#N/A,#N/A,FALSE,"028-97"}</definedName>
    <definedName name="XXXXX" localSheetId="5">{#N/A,#N/A,FALSE,"GERAL";#N/A,#N/A,FALSE,"012-96";#N/A,#N/A,FALSE,"018-96";#N/A,#N/A,FALSE,"027-96";#N/A,#N/A,FALSE,"059-96";#N/A,#N/A,FALSE,"076-96";#N/A,#N/A,FALSE,"019-97";#N/A,#N/A,FALSE,"021-97";#N/A,#N/A,FALSE,"022-97";#N/A,#N/A,FALSE,"028-97"}</definedName>
    <definedName name="XXXXX" localSheetId="4" hidden="1">{#N/A,#N/A,FALSE,"GERAL";#N/A,#N/A,FALSE,"012-96";#N/A,#N/A,FALSE,"018-96";#N/A,#N/A,FALSE,"027-96";#N/A,#N/A,FALSE,"059-96";#N/A,#N/A,FALSE,"076-96";#N/A,#N/A,FALSE,"019-97";#N/A,#N/A,FALSE,"021-97";#N/A,#N/A,FALSE,"022-97";#N/A,#N/A,FALSE,"028-97"}</definedName>
    <definedName name="XXXXX">{#N/A,#N/A,FALSE,"GERAL";#N/A,#N/A,FALSE,"012-96";#N/A,#N/A,FALSE,"018-96";#N/A,#N/A,FALSE,"027-96";#N/A,#N/A,FALSE,"059-96";#N/A,#N/A,FALSE,"076-96";#N/A,#N/A,FALSE,"019-97";#N/A,#N/A,FALSE,"021-97";#N/A,#N/A,FALSE,"022-97";#N/A,#N/A,FALSE,"028-97"}</definedName>
    <definedName name="xxxxxxxxxxxx" localSheetId="0" hidden="1">{"'Edit'!$A$1:$V$2277"}</definedName>
    <definedName name="xxxxxxxxxxxx" localSheetId="6" hidden="1">{"'Edit'!$A$1:$V$2277"}</definedName>
    <definedName name="xxxxxxxxxxxx" localSheetId="5">#REF!</definedName>
    <definedName name="xxxxxxxxxxxx">#REF!</definedName>
    <definedName name="xxxxxxxxxxxxxx" localSheetId="0" hidden="1">{#N/A,#N/A,FALSE,"Plan1";#N/A,#N/A,FALSE,"Plan2"}</definedName>
    <definedName name="xxxxxxxxxxxxxx" localSheetId="6" hidden="1">{#N/A,#N/A,FALSE,"Plan1";#N/A,#N/A,FALSE,"Plan2"}</definedName>
    <definedName name="xxxxxxxxxxxxxx" localSheetId="5">{#N/A,#N/A,FALSE,"Plan1";#N/A,#N/A,FALSE,"Plan2"}</definedName>
    <definedName name="xxxxxxxxxxxxxx" localSheetId="4" hidden="1">{#N/A,#N/A,FALSE,"Plan1";#N/A,#N/A,FALSE,"Plan2"}</definedName>
    <definedName name="xxxxxxxxxxxxxx">{#N/A,#N/A,FALSE,"Plan1";#N/A,#N/A,FALSE,"Plan2"}</definedName>
    <definedName name="xzfrt" localSheetId="0" hidden="1">{#N/A,#N/A,FALSE,"Plan1";#N/A,#N/A,FALSE,"Plan2"}</definedName>
    <definedName name="xzfrt" localSheetId="6" hidden="1">{#N/A,#N/A,FALSE,"Plan1";#N/A,#N/A,FALSE,"Plan2"}</definedName>
    <definedName name="xzfrt" localSheetId="5">{#N/A,#N/A,FALSE,"Plan1";#N/A,#N/A,FALSE,"Plan2"}</definedName>
    <definedName name="xzfrt" localSheetId="4" hidden="1">{#N/A,#N/A,FALSE,"Plan1";#N/A,#N/A,FALSE,"Plan2"}</definedName>
    <definedName name="xzfrt">{#N/A,#N/A,FALSE,"Plan1";#N/A,#N/A,FALSE,"Plan2"}</definedName>
    <definedName name="yeitrtged" localSheetId="0" hidden="1">{#N/A,#N/A,FALSE,"Plan1";#N/A,#N/A,FALSE,"Plan2"}</definedName>
    <definedName name="yeitrtged" localSheetId="6" hidden="1">{#N/A,#N/A,FALSE,"Plan1";#N/A,#N/A,FALSE,"Plan2"}</definedName>
    <definedName name="yeitrtged" localSheetId="5">{#N/A,#N/A,FALSE,"Plan1";#N/A,#N/A,FALSE,"Plan2"}</definedName>
    <definedName name="yeitrtged" localSheetId="4" hidden="1">{#N/A,#N/A,FALSE,"Plan1";#N/A,#N/A,FALSE,"Plan2"}</definedName>
    <definedName name="yeitrtged">{#N/A,#N/A,FALSE,"Plan1";#N/A,#N/A,FALSE,"Plan2"}</definedName>
    <definedName name="yhdfiuygrui" localSheetId="0" hidden="1">{#N/A,#N/A,FALSE,"Plan1";#N/A,#N/A,FALSE,"Plan2"}</definedName>
    <definedName name="yhdfiuygrui" localSheetId="6" hidden="1">{#N/A,#N/A,FALSE,"Plan1";#N/A,#N/A,FALSE,"Plan2"}</definedName>
    <definedName name="yhdfiuygrui" localSheetId="5">{#N/A,#N/A,FALSE,"Plan1";#N/A,#N/A,FALSE,"Plan2"}</definedName>
    <definedName name="yhdfiuygrui" localSheetId="4" hidden="1">{#N/A,#N/A,FALSE,"Plan1";#N/A,#N/A,FALSE,"Plan2"}</definedName>
    <definedName name="yhdfiuygrui">{#N/A,#N/A,FALSE,"Plan1";#N/A,#N/A,FALSE,"Plan2"}</definedName>
    <definedName name="YRGUYDRIY" localSheetId="0" hidden="1">{"Econ Consolidado",#N/A,FALSE,"Econ Consol";"Fluxo de Caixa",#N/A,FALSE,"Fluxo Caixa";"Investimentos",#N/A,FALSE,"Investimentos"}</definedName>
    <definedName name="YRGUYDRIY" localSheetId="6" hidden="1">{"Econ Consolidado",#N/A,FALSE,"Econ Consol";"Fluxo de Caixa",#N/A,FALSE,"Fluxo Caixa";"Investimentos",#N/A,FALSE,"Investimentos"}</definedName>
    <definedName name="YRGUYDRIY" localSheetId="5">{"Econ Consolidado",#N/A,FALSE,"Econ Consol";"Fluxo de Caixa",#N/A,FALSE,"Fluxo Caixa";"Investimentos",#N/A,FALSE,"Investimentos"}</definedName>
    <definedName name="YRGUYDRIY" localSheetId="4" hidden="1">{"Econ Consolidado",#N/A,FALSE,"Econ Consol";"Fluxo de Caixa",#N/A,FALSE,"Fluxo Caixa";"Investimentos",#N/A,FALSE,"Investimentos"}</definedName>
    <definedName name="YRGUYDRIY">{"Econ Consolidado",#N/A,FALSE,"Econ Consol";"Fluxo de Caixa",#N/A,FALSE,"Fluxo Caixa";"Investimentos",#N/A,FALSE,"Investimentos"}</definedName>
    <definedName name="ytdju" localSheetId="5">#REF!</definedName>
    <definedName name="ytdju">#REF!</definedName>
    <definedName name="yuegursdmksf" localSheetId="0" hidden="1">{#N/A,#N/A,FALSE,"Plan1";#N/A,#N/A,FALSE,"Plan2"}</definedName>
    <definedName name="yuegursdmksf" localSheetId="6" hidden="1">{#N/A,#N/A,FALSE,"Plan1";#N/A,#N/A,FALSE,"Plan2"}</definedName>
    <definedName name="yuegursdmksf" localSheetId="5">{#N/A,#N/A,FALSE,"Plan1";#N/A,#N/A,FALSE,"Plan2"}</definedName>
    <definedName name="yuegursdmksf" localSheetId="4" hidden="1">{#N/A,#N/A,FALSE,"Plan1";#N/A,#N/A,FALSE,"Plan2"}</definedName>
    <definedName name="yuegursdmksf">{#N/A,#N/A,FALSE,"Plan1";#N/A,#N/A,FALSE,"Plan2"}</definedName>
    <definedName name="yuekl4fr" localSheetId="0" hidden="1">{#N/A,#N/A,FALSE,"Plan1";#N/A,#N/A,FALSE,"Plan2"}</definedName>
    <definedName name="yuekl4fr" localSheetId="6" hidden="1">{#N/A,#N/A,FALSE,"Plan1";#N/A,#N/A,FALSE,"Plan2"}</definedName>
    <definedName name="yuekl4fr" localSheetId="5">{#N/A,#N/A,FALSE,"Plan1";#N/A,#N/A,FALSE,"Plan2"}</definedName>
    <definedName name="yuekl4fr" localSheetId="4" hidden="1">{#N/A,#N/A,FALSE,"Plan1";#N/A,#N/A,FALSE,"Plan2"}</definedName>
    <definedName name="yuekl4fr">{#N/A,#N/A,FALSE,"Plan1";#N/A,#N/A,FALSE,"Plan2"}</definedName>
    <definedName name="yureytuyrea" localSheetId="0" hidden="1">{#N/A,#N/A,FALSE,"Plan1";#N/A,#N/A,FALSE,"Plan2"}</definedName>
    <definedName name="yureytuyrea" localSheetId="6" hidden="1">{#N/A,#N/A,FALSE,"Plan1";#N/A,#N/A,FALSE,"Plan2"}</definedName>
    <definedName name="yureytuyrea" localSheetId="5">{#N/A,#N/A,FALSE,"Plan1";#N/A,#N/A,FALSE,"Plan2"}</definedName>
    <definedName name="yureytuyrea" localSheetId="4" hidden="1">{#N/A,#N/A,FALSE,"Plan1";#N/A,#N/A,FALSE,"Plan2"}</definedName>
    <definedName name="yureytuyrea">{#N/A,#N/A,FALSE,"Plan1";#N/A,#N/A,FALSE,"Plan2"}</definedName>
    <definedName name="z" localSheetId="0" hidden="1">{"'Estimativa de Lançamento-JAN'!$A$1:$AI$85"}</definedName>
    <definedName name="z" localSheetId="6" hidden="1">{"'Estimativa de Lançamento-JAN'!$A$1:$AI$85"}</definedName>
    <definedName name="z" localSheetId="5">{"'Estimativa de Lançamento-JAN'!$A$1:$AI$85"}</definedName>
    <definedName name="z" localSheetId="4" hidden="1">{"'Estimativa de Lançamento-JAN'!$A$1:$AI$85"}</definedName>
    <definedName name="z">{"'Estimativa de Lançamento-JAN'!$A$1:$AI$85"}</definedName>
    <definedName name="z\djs"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localSheetId="0" hidden="1">#REF!</definedName>
    <definedName name="Z_022B7420_7F94_427F_B370_84030F9B3342_.wvu.FilterData" hidden="1">#REF!</definedName>
    <definedName name="Z_04BC043C_175B_412D_8093_6F29CD74FBAE_.wvu.FilterData" localSheetId="0" hidden="1">#REF!</definedName>
    <definedName name="Z_04BC043C_175B_412D_8093_6F29CD74FBAE_.wvu.FilterData" hidden="1">#REF!</definedName>
    <definedName name="Z_058B9256_CB4D_4C39_834D_D693FEEB491F_.wvu.FilterData" localSheetId="0"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localSheetId="0" hidden="1">#REF!</definedName>
    <definedName name="Z_14D375AC_5615_46DE_8EE3_95915B2A8B54_.wvu.FilterData" hidden="1">#REF!</definedName>
    <definedName name="Z_15697660_066E_11D5_AF15_00010242ED40_.wvu.PrintArea" localSheetId="0" hidden="1">#REF!</definedName>
    <definedName name="Z_15697660_066E_11D5_AF15_00010242ED40_.wvu.PrintArea" localSheetId="5">#REF!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 localSheetId="0" hidden="1">#REF!,#REF!</definedName>
    <definedName name="Z_60DF8B29_1C1F_4B50_BDA8_B8E0C7DD04C3_.wvu.Cols" localSheetId="5">#REF!,#REF!</definedName>
    <definedName name="Z_60DF8B29_1C1F_4B50_BDA8_B8E0C7DD04C3_.wvu.Cols">#REF!,#REF!</definedName>
    <definedName name="Z_60DF8B29_1C1F_4B50_BDA8_B8E0C7DD04C3_.wvu.FilterData" localSheetId="0" hidden="1">#REF!</definedName>
    <definedName name="Z_60DF8B29_1C1F_4B50_BDA8_B8E0C7DD04C3_.wvu.FilterData" hidden="1">#REF!</definedName>
    <definedName name="Z_615F4A4D_D5AB_4A04_81F5_F436484247A5_.wvu.FilterData" localSheetId="0" hidden="1">#REF!</definedName>
    <definedName name="Z_615F4A4D_D5AB_4A04_81F5_F436484247A5_.wvu.FilterData" hidden="1">#REF!</definedName>
    <definedName name="Z_616443B5_6F0D_4082_9223_F71B54305366_.wvu.FilterData" localSheetId="0"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 localSheetId="0" hidden="1">#REF!,#REF!</definedName>
    <definedName name="Z_E3FFE9E0_6C4F_4FB4_A56E_FBE96871B5C8_.wvu.Cols" localSheetId="5">#REF!,#REF!</definedName>
    <definedName name="Z_E3FFE9E0_6C4F_4FB4_A56E_FBE96871B5C8_.wvu.Cols">#REF!,#REF!</definedName>
    <definedName name="Z_E3FFE9E0_6C4F_4FB4_A56E_FBE96871B5C8_.wvu.FilterData" localSheetId="0" hidden="1">#REF!</definedName>
    <definedName name="Z_E3FFE9E0_6C4F_4FB4_A56E_FBE96871B5C8_.wvu.FilterData" hidden="1">#REF!</definedName>
    <definedName name="Z_E42D429F_E4E8_41D2_9176_83C726BAF8E3_.wvu.FilterData" localSheetId="0" hidden="1">#REF!</definedName>
    <definedName name="Z_E42D429F_E4E8_41D2_9176_83C726BAF8E3_.wvu.FilterData" hidden="1">#REF!</definedName>
    <definedName name="Z_E491B72F_902A_11D7_9C1E_0004231B06E7_.wvu.FilterData" localSheetId="0"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localSheetId="0"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 localSheetId="0" hidden="1">{#N/A,#N/A,FALSE,"Plan1";#N/A,#N/A,FALSE,"Plan2"}</definedName>
    <definedName name="zcdçskld" localSheetId="6" hidden="1">{#N/A,#N/A,FALSE,"Plan1";#N/A,#N/A,FALSE,"Plan2"}</definedName>
    <definedName name="zcdçskld" localSheetId="5">{#N/A,#N/A,FALSE,"Plan1";#N/A,#N/A,FALSE,"Plan2"}</definedName>
    <definedName name="zcdçskld" localSheetId="4" hidden="1">{#N/A,#N/A,FALSE,"Plan1";#N/A,#N/A,FALSE,"Plan2"}</definedName>
    <definedName name="zcdçskld">{#N/A,#N/A,FALSE,"Plan1";#N/A,#N/A,FALSE,"Plan2"}</definedName>
    <definedName name="zcsdrfrt" localSheetId="0" hidden="1">{#N/A,#N/A,FALSE,"Plan1";#N/A,#N/A,FALSE,"Plan2"}</definedName>
    <definedName name="zcsdrfrt" localSheetId="6" hidden="1">{#N/A,#N/A,FALSE,"Plan1";#N/A,#N/A,FALSE,"Plan2"}</definedName>
    <definedName name="zcsdrfrt" localSheetId="5">{#N/A,#N/A,FALSE,"Plan1";#N/A,#N/A,FALSE,"Plan2"}</definedName>
    <definedName name="zcsdrfrt" localSheetId="4" hidden="1">{#N/A,#N/A,FALSE,"Plan1";#N/A,#N/A,FALSE,"Plan2"}</definedName>
    <definedName name="zcsdrfrt">{#N/A,#N/A,FALSE,"Plan1";#N/A,#N/A,FALSE,"Plan2"}</definedName>
    <definedName name="ZDRE" localSheetId="0" hidden="1">{#N/A,#N/A,FALSE,"Plan1";#N/A,#N/A,FALSE,"Plan2"}</definedName>
    <definedName name="ZDRE" localSheetId="6" hidden="1">{#N/A,#N/A,FALSE,"Plan1";#N/A,#N/A,FALSE,"Plan2"}</definedName>
    <definedName name="ZDRE" localSheetId="5">{#N/A,#N/A,FALSE,"Plan1";#N/A,#N/A,FALSE,"Plan2"}</definedName>
    <definedName name="ZDRE" localSheetId="4" hidden="1">{#N/A,#N/A,FALSE,"Plan1";#N/A,#N/A,FALSE,"Plan2"}</definedName>
    <definedName name="ZDRE">{#N/A,#N/A,FALSE,"Plan1";#N/A,#N/A,FALSE,"Plan2"}</definedName>
    <definedName name="ZEZE" localSheetId="5">#REF!</definedName>
    <definedName name="ZEZE">#REF!</definedName>
    <definedName name="ZIN" localSheetId="5">#REF!</definedName>
    <definedName name="ZIN">#REF!</definedName>
    <definedName name="ZINS" localSheetId="5">#REF!</definedName>
    <definedName name="ZINS">#REF!</definedName>
    <definedName name="ZSADF" localSheetId="0" hidden="1">{#N/A,#N/A,FALSE,"Plan1";#N/A,#N/A,FALSE,"Plan2"}</definedName>
    <definedName name="ZSADF" localSheetId="6" hidden="1">{#N/A,#N/A,FALSE,"Plan1";#N/A,#N/A,FALSE,"Plan2"}</definedName>
    <definedName name="ZSADF" localSheetId="5">{#N/A,#N/A,FALSE,"Plan1";#N/A,#N/A,FALSE,"Plan2"}</definedName>
    <definedName name="ZSADF" localSheetId="4" hidden="1">{#N/A,#N/A,FALSE,"Plan1";#N/A,#N/A,FALSE,"Plan2"}</definedName>
    <definedName name="ZSADF">{#N/A,#N/A,FALSE,"Plan1";#N/A,#N/A,FALSE,"Plan2"}</definedName>
    <definedName name="zsads" localSheetId="0" hidden="1">{#N/A,#N/A,FALSE,"Plan1";#N/A,#N/A,FALSE,"Plan2"}</definedName>
    <definedName name="zsads" localSheetId="6" hidden="1">{#N/A,#N/A,FALSE,"Plan1";#N/A,#N/A,FALSE,"Plan2"}</definedName>
    <definedName name="zsads" localSheetId="5">{#N/A,#N/A,FALSE,"Plan1";#N/A,#N/A,FALSE,"Plan2"}</definedName>
    <definedName name="zsads" localSheetId="4" hidden="1">{#N/A,#N/A,FALSE,"Plan1";#N/A,#N/A,FALSE,"Plan2"}</definedName>
    <definedName name="zsads">{#N/A,#N/A,FALSE,"Plan1";#N/A,#N/A,FALSE,"Plan2"}</definedName>
    <definedName name="ZSDFSETR" localSheetId="0" hidden="1">#REF!</definedName>
    <definedName name="ZSDFSETR" localSheetId="5">#REF!</definedName>
    <definedName name="ZSDFSETR">#REF!</definedName>
    <definedName name="zsds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 localSheetId="0" hidden="1">{#N/A,#N/A,FALSE,"Plan1";#N/A,#N/A,FALSE,"Plan2"}</definedName>
    <definedName name="zxccdf" localSheetId="6" hidden="1">{#N/A,#N/A,FALSE,"Plan1";#N/A,#N/A,FALSE,"Plan2"}</definedName>
    <definedName name="zxccdf" localSheetId="5">{#N/A,#N/A,FALSE,"Plan1";#N/A,#N/A,FALSE,"Plan2"}</definedName>
    <definedName name="zxccdf" localSheetId="4" hidden="1">{#N/A,#N/A,FALSE,"Plan1";#N/A,#N/A,FALSE,"Plan2"}</definedName>
    <definedName name="zxccdf">{#N/A,#N/A,FALSE,"Plan1";#N/A,#N/A,FALSE,"Plan2"}</definedName>
    <definedName name="zxcdsf" localSheetId="0" hidden="1">#REF!</definedName>
    <definedName name="zxcdsf" localSheetId="5">#REF!</definedName>
    <definedName name="zxcdsf">#REF!</definedName>
    <definedName name="zxcfdstrrt" localSheetId="0" hidden="1">{#N/A,#N/A,FALSE,"Plan1";#N/A,#N/A,FALSE,"Plan2"}</definedName>
    <definedName name="zxcfdstrrt" localSheetId="6" hidden="1">{#N/A,#N/A,FALSE,"Plan1";#N/A,#N/A,FALSE,"Plan2"}</definedName>
    <definedName name="zxcfdstrrt" localSheetId="5">{#N/A,#N/A,FALSE,"Plan1";#N/A,#N/A,FALSE,"Plan2"}</definedName>
    <definedName name="zxcfdstrrt" localSheetId="4" hidden="1">{#N/A,#N/A,FALSE,"Plan1";#N/A,#N/A,FALSE,"Plan2"}</definedName>
    <definedName name="zxcfdstrrt">{#N/A,#N/A,FALSE,"Plan1";#N/A,#N/A,FALSE,"Plan2"}</definedName>
    <definedName name="zxcx" localSheetId="0" hidden="1">{#N/A,#N/A,FALSE,"Plan1";#N/A,#N/A,FALSE,"Plan2"}</definedName>
    <definedName name="zxcx" localSheetId="6" hidden="1">{#N/A,#N/A,FALSE,"Plan1";#N/A,#N/A,FALSE,"Plan2"}</definedName>
    <definedName name="zxcx" localSheetId="5">{#N/A,#N/A,FALSE,"Plan1";#N/A,#N/A,FALSE,"Plan2"}</definedName>
    <definedName name="zxcx" localSheetId="4" hidden="1">{#N/A,#N/A,FALSE,"Plan1";#N/A,#N/A,FALSE,"Plan2"}</definedName>
    <definedName name="zxcx">{#N/A,#N/A,FALSE,"Plan1";#N/A,#N/A,FALSE,"Plan2"}</definedName>
    <definedName name="ZXFCR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5">{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 localSheetId="0" hidden="1">{#N/A,#N/A,FALSE,"Plan1";#N/A,#N/A,FALSE,"Plan2"}</definedName>
    <definedName name="ZXFHDFRHDF" localSheetId="6" hidden="1">{#N/A,#N/A,FALSE,"Plan1";#N/A,#N/A,FALSE,"Plan2"}</definedName>
    <definedName name="ZXFHDFRHDF" localSheetId="5">{#N/A,#N/A,FALSE,"Plan1";#N/A,#N/A,FALSE,"Plan2"}</definedName>
    <definedName name="ZXFHDFRHDF" localSheetId="4" hidden="1">{#N/A,#N/A,FALSE,"Plan1";#N/A,#N/A,FALSE,"Plan2"}</definedName>
    <definedName name="ZXFHDFRHDF">{#N/A,#N/A,FALSE,"Plan1";#N/A,#N/A,FALSE,"Plan2"}</definedName>
    <definedName name="ZZ" localSheetId="5">#REF!</definedName>
    <definedName name="ZZ">#REF!</definedName>
    <definedName name="zzdftr" localSheetId="0" hidden="1">{#N/A,#N/A,FALSE,"Plan1";#N/A,#N/A,FALSE,"Plan2"}</definedName>
    <definedName name="zzdftr" localSheetId="6" hidden="1">{#N/A,#N/A,FALSE,"Plan1";#N/A,#N/A,FALSE,"Plan2"}</definedName>
    <definedName name="zzdftr" localSheetId="5">{#N/A,#N/A,FALSE,"Plan1";#N/A,#N/A,FALSE,"Plan2"}</definedName>
    <definedName name="zzdftr" localSheetId="4" hidden="1">{#N/A,#N/A,FALSE,"Plan1";#N/A,#N/A,FALSE,"Plan2"}</definedName>
    <definedName name="zzdftr">{#N/A,#N/A,FALSE,"Plan1";#N/A,#N/A,FALSE,"Plan2"}</definedName>
    <definedName name="zzz" localSheetId="0" hidden="1">{#N/A,#N/A,FALSE,"QD_F1 Invest Detalhado";#N/A,#N/A,FALSE,"QD_F3 Invest_Comparado";#N/A,#N/A,FALSE,"QD_B Trafego";#N/A,#N/A,FALSE,"QD_D0 Custos Operacionais";#N/A,#N/A,FALSE,"QD_C Receita";#N/A,#N/A,FALSE,"QD_D Custos";#N/A,#N/A,FALSE,"QD_E Resultado";#N/A,#N/A,FALSE,"QD_G Fluxo Caixa"}</definedName>
    <definedName name="zzz" localSheetId="6" hidden="1">{#N/A,#N/A,FALSE,"QD_F1 Invest Detalhado";#N/A,#N/A,FALSE,"QD_F3 Invest_Comparado";#N/A,#N/A,FALSE,"QD_B Trafego";#N/A,#N/A,FALSE,"QD_D0 Custos Operacionais";#N/A,#N/A,FALSE,"QD_C Receita";#N/A,#N/A,FALSE,"QD_D Custos";#N/A,#N/A,FALSE,"QD_E Resultado";#N/A,#N/A,FALSE,"QD_G Fluxo Caixa"}</definedName>
    <definedName name="zzz" localSheetId="5">#REF!</definedName>
    <definedName name="zzz">#REF!</definedName>
    <definedName name="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 localSheetId="0" hidden="1">{"'장비'!$A$3:$M$12"}</definedName>
    <definedName name="ㄱㄷㄱㄷㄱㄱㅎㄺㄷ" localSheetId="6" hidden="1">{"'장비'!$A$3:$M$12"}</definedName>
    <definedName name="ㄱㄷㄱㄷㄱㄱㅎㄺㄷ" localSheetId="5">{"'장비'!$A$3:$M$12"}</definedName>
    <definedName name="ㄱㄷㄱㄷㄱㄱㅎㄺㄷ" localSheetId="4" hidden="1">{"'장비'!$A$3:$M$12"}</definedName>
    <definedName name="ㄱㄷㄱㄷㄱㄱㅎㄺㄷ">{"'장비'!$A$3:$M$12"}</definedName>
    <definedName name="가나다">#REF!</definedName>
    <definedName name="검증"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 localSheetId="0" hidden="1">#REF!</definedName>
    <definedName name="견적조건">#REF!</definedName>
    <definedName name="계약고햔황2" localSheetId="0" hidden="1">#REF!</definedName>
    <definedName name="계약고햔황2" localSheetId="5">#REF!</definedName>
    <definedName name="계약고햔황2">#REF!</definedName>
    <definedName name="계약고현황2" localSheetId="0" hidden="1">#REF!</definedName>
    <definedName name="계약고현황2">#REF!</definedName>
    <definedName name="고문" localSheetId="0" hidden="1">{#N/A,#N/A,FALSE,"현장 NCR 분석";#N/A,#N/A,FALSE,"현장품질감사";#N/A,#N/A,FALSE,"현장품질감사"}</definedName>
    <definedName name="고문" localSheetId="6" hidden="1">{#N/A,#N/A,FALSE,"현장 NCR 분석";#N/A,#N/A,FALSE,"현장품질감사";#N/A,#N/A,FALSE,"현장품질감사"}</definedName>
    <definedName name="고문" localSheetId="5">{#N/A,#N/A,FALSE,"현장 NCR 분석";#N/A,#N/A,FALSE,"현장품질감사";#N/A,#N/A,FALSE,"현장품질감사"}</definedName>
    <definedName name="고문" localSheetId="4" hidden="1">{#N/A,#N/A,FALSE,"현장 NCR 분석";#N/A,#N/A,FALSE,"현장품질감사";#N/A,#N/A,FALSE,"현장품질감사"}</definedName>
    <definedName name="고문">{#N/A,#N/A,FALSE,"현장 NCR 분석";#N/A,#N/A,FALSE,"현장품질감사";#N/A,#N/A,FALSE,"현장품질감사"}</definedName>
    <definedName name="고문2" localSheetId="0" hidden="1">{#N/A,#N/A,FALSE,"현장 NCR 분석";#N/A,#N/A,FALSE,"현장품질감사";#N/A,#N/A,FALSE,"현장품질감사"}</definedName>
    <definedName name="고문2" localSheetId="6" hidden="1">{#N/A,#N/A,FALSE,"현장 NCR 분석";#N/A,#N/A,FALSE,"현장품질감사";#N/A,#N/A,FALSE,"현장품질감사"}</definedName>
    <definedName name="고문2" localSheetId="5">{#N/A,#N/A,FALSE,"현장 NCR 분석";#N/A,#N/A,FALSE,"현장품질감사";#N/A,#N/A,FALSE,"현장품질감사"}</definedName>
    <definedName name="고문2" localSheetId="4" hidden="1">{#N/A,#N/A,FALSE,"현장 NCR 분석";#N/A,#N/A,FALSE,"현장품질감사";#N/A,#N/A,FALSE,"현장품질감사"}</definedName>
    <definedName name="고문2">{#N/A,#N/A,FALSE,"현장 NCR 분석";#N/A,#N/A,FALSE,"현장품질감사";#N/A,#N/A,FALSE,"현장품질감사"}</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 localSheetId="0" hidden="1">{#N/A,#N/A,FALSE,"ENG'G(보호계전기)"}</definedName>
    <definedName name="공급구분표_수정" localSheetId="6" hidden="1">{#N/A,#N/A,FALSE,"ENG'G(보호계전기)"}</definedName>
    <definedName name="공급구분표_수정" localSheetId="5">{#N/A,#N/A,FALSE,"ENG'G(보호계전기)"}</definedName>
    <definedName name="공급구분표_수정" localSheetId="4" hidden="1">{#N/A,#N/A,FALSE,"ENG'G(보호계전기)"}</definedName>
    <definedName name="공급구분표_수정">{#N/A,#N/A,FALSE,"ENG'G(보호계전기)"}</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 localSheetId="0" hidden="1">#REF!</definedName>
    <definedName name="ㄴㄴㄴㄴ">#REF!</definedName>
    <definedName name="내역" localSheetId="0" hidden="1">{#N/A,#N/A,FALSE,"CCTV"}</definedName>
    <definedName name="내역" localSheetId="6" hidden="1">{#N/A,#N/A,FALSE,"CCTV"}</definedName>
    <definedName name="내역" localSheetId="5">{#N/A,#N/A,FALSE,"CCTV"}</definedName>
    <definedName name="내역" localSheetId="4" hidden="1">{#N/A,#N/A,FALSE,"CCTV"}</definedName>
    <definedName name="내역">{#N/A,#N/A,FALSE,"CCTV"}</definedName>
    <definedName name="ㄷㄳ" localSheetId="0" hidden="1">{"'장비'!$A$3:$M$12"}</definedName>
    <definedName name="ㄷㄳ" localSheetId="6" hidden="1">{"'장비'!$A$3:$M$12"}</definedName>
    <definedName name="ㄷㄳ" localSheetId="5">{"'장비'!$A$3:$M$12"}</definedName>
    <definedName name="ㄷㄳ" localSheetId="4" hidden="1">{"'장비'!$A$3:$M$12"}</definedName>
    <definedName name="ㄷㄳ">{"'장비'!$A$3:$M$12"}</definedName>
    <definedName name="ㄷㄷㄷㄷ" localSheetId="0" hidden="1">{"'장비'!$A$3:$M$12"}</definedName>
    <definedName name="ㄷㄷㄷㄷ" localSheetId="6" hidden="1">{"'장비'!$A$3:$M$12"}</definedName>
    <definedName name="ㄷㄷㄷㄷ" localSheetId="5">{"'장비'!$A$3:$M$12"}</definedName>
    <definedName name="ㄷㄷㄷㄷ" localSheetId="4" hidden="1">{"'장비'!$A$3:$M$12"}</definedName>
    <definedName name="ㄷㄷㄷㄷ">{"'장비'!$A$3:$M$12"}</definedName>
    <definedName name="ㄷㅈㅂㄷ" localSheetId="0" hidden="1">{"'장비'!$A$3:$M$12"}</definedName>
    <definedName name="ㄷㅈㅂㄷ" localSheetId="6" hidden="1">{"'장비'!$A$3:$M$12"}</definedName>
    <definedName name="ㄷㅈㅂㄷ" localSheetId="5">{"'장비'!$A$3:$M$12"}</definedName>
    <definedName name="ㄷㅈㅂㄷ" localSheetId="4" hidden="1">{"'장비'!$A$3:$M$12"}</definedName>
    <definedName name="ㄷㅈㅂㄷ">{"'장비'!$A$3:$M$12"}</definedName>
    <definedName name="당초계획">#REF!</definedName>
    <definedName name="도면외주">#REF!</definedName>
    <definedName name="도면용역비">#REF!</definedName>
    <definedName name="ㄹㄹ" localSheetId="0" hidden="1">{"'장비'!$A$3:$M$12"}</definedName>
    <definedName name="ㄹㄹ" localSheetId="6" hidden="1">{"'장비'!$A$3:$M$12"}</definedName>
    <definedName name="ㄹㄹ" localSheetId="5">{"'장비'!$A$3:$M$12"}</definedName>
    <definedName name="ㄹㄹ" localSheetId="4" hidden="1">{"'장비'!$A$3:$M$12"}</definedName>
    <definedName name="ㄹㄹ">{"'장비'!$A$3:$M$12"}</definedName>
    <definedName name="ㄹㄹㄹ">#REF!</definedName>
    <definedName name="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 localSheetId="0" hidden="1">{#N/A,#N/A,FALSE,"현장 NCR 분석";#N/A,#N/A,FALSE,"현장품질감사";#N/A,#N/A,FALSE,"현장품질감사"}</definedName>
    <definedName name="러러러" localSheetId="6" hidden="1">{#N/A,#N/A,FALSE,"현장 NCR 분석";#N/A,#N/A,FALSE,"현장품질감사";#N/A,#N/A,FALSE,"현장품질감사"}</definedName>
    <definedName name="러러러" localSheetId="5">{#N/A,#N/A,FALSE,"현장 NCR 분석";#N/A,#N/A,FALSE,"현장품질감사";#N/A,#N/A,FALSE,"현장품질감사"}</definedName>
    <definedName name="러러러" localSheetId="4" hidden="1">{#N/A,#N/A,FALSE,"현장 NCR 분석";#N/A,#N/A,FALSE,"현장품질감사";#N/A,#N/A,FALSE,"현장품질감사"}</definedName>
    <definedName name="러러러">{#N/A,#N/A,FALSE,"현장 NCR 분석";#N/A,#N/A,FALSE,"현장품질감사";#N/A,#N/A,FALSE,"현장품질감사"}</definedName>
    <definedName name="ㅁ" localSheetId="0" hidden="1">{#N/A,#N/A,FALSE,"명세표"}</definedName>
    <definedName name="ㅁ" localSheetId="6" hidden="1">{#N/A,#N/A,FALSE,"명세표"}</definedName>
    <definedName name="ㅁ" localSheetId="5">{#N/A,#N/A,FALSE,"명세표"}</definedName>
    <definedName name="ㅁ" localSheetId="4" hidden="1">{#N/A,#N/A,FALSE,"명세표"}</definedName>
    <definedName name="ㅁ">{#N/A,#N/A,FALSE,"명세표"}</definedName>
    <definedName name="ㅁㄱ해ㅜ5" localSheetId="0" hidden="1">#REF!</definedName>
    <definedName name="ㅁㄱ해ㅜ5">#REF!</definedName>
    <definedName name="ㅁ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 localSheetId="0" hidden="1">{#N/A,#N/A,FALSE,"명세표"}</definedName>
    <definedName name="ㅁㅁ" localSheetId="6" hidden="1">{#N/A,#N/A,FALSE,"명세표"}</definedName>
    <definedName name="ㅁㅁ" localSheetId="5">{#N/A,#N/A,FALSE,"명세표"}</definedName>
    <definedName name="ㅁㅁ" localSheetId="4" hidden="1">{#N/A,#N/A,FALSE,"명세표"}</definedName>
    <definedName name="ㅁㅁ">{#N/A,#N/A,FALSE,"명세표"}</definedName>
    <definedName name="ㅁㅁㅁ" localSheetId="0" hidden="1">#REF!</definedName>
    <definedName name="ㅁㅁㅁ" localSheetId="5">#REF!</definedName>
    <definedName name="ㅁㅁㅁ">#REF!</definedName>
    <definedName name="ㅁㅁㅁㅁㅁㅁㅁㅁㅁㅁㅁ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 localSheetId="0" hidden="1">{#N/A,#N/A,FALSE,"명세표"}</definedName>
    <definedName name="머" localSheetId="6" hidden="1">{#N/A,#N/A,FALSE,"명세표"}</definedName>
    <definedName name="머" localSheetId="5">{#N/A,#N/A,FALSE,"명세표"}</definedName>
    <definedName name="머" localSheetId="4" hidden="1">{#N/A,#N/A,FALSE,"명세표"}</definedName>
    <definedName name="머">{#N/A,#N/A,FALSE,"명세표"}</definedName>
    <definedName name="ㅂㅂㅂㅂ" localSheetId="0" hidden="1">{#N/A,#N/A,FALSE,"명세표"}</definedName>
    <definedName name="ㅂㅂㅂㅂ" localSheetId="6" hidden="1">{#N/A,#N/A,FALSE,"명세표"}</definedName>
    <definedName name="ㅂㅂㅂㅂ" localSheetId="5">{#N/A,#N/A,FALSE,"명세표"}</definedName>
    <definedName name="ㅂㅂㅂㅂ" localSheetId="4" hidden="1">{#N/A,#N/A,FALSE,"명세표"}</definedName>
    <definedName name="ㅂㅂㅂㅂ">{#N/A,#N/A,FALSE,"명세표"}</definedName>
    <definedName name="ㅂㅂㅂㅂㅂㅂㅂ"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 localSheetId="0" hidden="1">{"'장비'!$A$3:$M$12"}</definedName>
    <definedName name="ㅂㅈㄱㅂㅈㄷㄱ" localSheetId="6" hidden="1">{"'장비'!$A$3:$M$12"}</definedName>
    <definedName name="ㅂㅈㄱㅂㅈㄷㄱ" localSheetId="5">{"'장비'!$A$3:$M$12"}</definedName>
    <definedName name="ㅂㅈㄱㅂㅈㄷㄱ" localSheetId="4" hidden="1">{"'장비'!$A$3:$M$12"}</definedName>
    <definedName name="ㅂㅈㄱㅂㅈㄷㄱ">{"'장비'!$A$3:$M$12"}</definedName>
    <definedName name="ㅂㅈㄷ" localSheetId="0" hidden="1">{"'장비'!$A$3:$M$12"}</definedName>
    <definedName name="ㅂㅈㄷ" localSheetId="6" hidden="1">{"'장비'!$A$3:$M$12"}</definedName>
    <definedName name="ㅂㅈㄷ" localSheetId="5">{"'장비'!$A$3:$M$12"}</definedName>
    <definedName name="ㅂㅈㄷ" localSheetId="4" hidden="1">{"'장비'!$A$3:$M$12"}</definedName>
    <definedName name="ㅂㅈㄷ">{"'장비'!$A$3:$M$12"}</definedName>
    <definedName name="ㅂㅈㄷㄷㅂㅈㅈㅂ" localSheetId="0" hidden="1">{"'장비'!$A$3:$M$12"}</definedName>
    <definedName name="ㅂㅈㄷㄷㅂㅈㅈㅂ" localSheetId="6" hidden="1">{"'장비'!$A$3:$M$12"}</definedName>
    <definedName name="ㅂㅈㄷㄷㅂㅈㅈㅂ" localSheetId="5">{"'장비'!$A$3:$M$12"}</definedName>
    <definedName name="ㅂㅈㄷㄷㅂㅈㅈㅂ" localSheetId="4" hidden="1">{"'장비'!$A$3:$M$12"}</definedName>
    <definedName name="ㅂㅈㄷㄷㅂㅈㅈㅂ">{"'장비'!$A$3:$M$12"}</definedName>
    <definedName name="ㅂㅈㄷㅂㅈ" localSheetId="0" hidden="1">{"'장비'!$A$3:$M$12"}</definedName>
    <definedName name="ㅂㅈㄷㅂㅈ" localSheetId="6" hidden="1">{"'장비'!$A$3:$M$12"}</definedName>
    <definedName name="ㅂㅈㄷㅂㅈ" localSheetId="5">{"'장비'!$A$3:$M$12"}</definedName>
    <definedName name="ㅂㅈㄷㅂㅈ" localSheetId="4" hidden="1">{"'장비'!$A$3:$M$12"}</definedName>
    <definedName name="ㅂㅈㄷㅂㅈ">{"'장비'!$A$3:$M$12"}</definedName>
    <definedName name="ㅂㅈㄷㅂㅈㅈㅂㄷ" localSheetId="0" hidden="1">{"'장비'!$A$3:$M$12"}</definedName>
    <definedName name="ㅂㅈㄷㅂㅈㅈㅂㄷ" localSheetId="6" hidden="1">{"'장비'!$A$3:$M$12"}</definedName>
    <definedName name="ㅂㅈㄷㅂㅈㅈㅂㄷ" localSheetId="5">{"'장비'!$A$3:$M$12"}</definedName>
    <definedName name="ㅂㅈㄷㅂㅈㅈㅂㄷ" localSheetId="4" hidden="1">{"'장비'!$A$3:$M$12"}</definedName>
    <definedName name="ㅂㅈㄷㅂㅈㅈㅂㄷ">{"'장비'!$A$3:$M$12"}</definedName>
    <definedName name="ㅂㅈㄷㅈㅂㄷ" localSheetId="0" hidden="1">{"'장비'!$A$3:$M$12"}</definedName>
    <definedName name="ㅂㅈㄷㅈㅂㄷ" localSheetId="6" hidden="1">{"'장비'!$A$3:$M$12"}</definedName>
    <definedName name="ㅂㅈㄷㅈㅂㄷ" localSheetId="5">{"'장비'!$A$3:$M$12"}</definedName>
    <definedName name="ㅂㅈㄷㅈㅂㄷ" localSheetId="4" hidden="1">{"'장비'!$A$3:$M$12"}</definedName>
    <definedName name="ㅂㅈㄷㅈㅂㄷ">{"'장비'!$A$3:$M$12"}</definedName>
    <definedName name="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 localSheetId="0" hidden="1">#REF!</definedName>
    <definedName name="보충" localSheetId="5">#REF!</definedName>
    <definedName name="보충">#REF!</definedName>
    <definedName name="보호" localSheetId="0" hidden="1">{#N/A,#N/A,FALSE,"ENG'G(보호계전기)"}</definedName>
    <definedName name="보호" localSheetId="6" hidden="1">{#N/A,#N/A,FALSE,"ENG'G(보호계전기)"}</definedName>
    <definedName name="보호" localSheetId="5">{#N/A,#N/A,FALSE,"ENG'G(보호계전기)"}</definedName>
    <definedName name="보호" localSheetId="4" hidden="1">{#N/A,#N/A,FALSE,"ENG'G(보호계전기)"}</definedName>
    <definedName name="보호">{#N/A,#N/A,FALSE,"ENG'G(보호계전기)"}</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 localSheetId="0" hidden="1">#REF!</definedName>
    <definedName name="부대공사" localSheetId="5">#REF!</definedName>
    <definedName name="부대공사">#REF!</definedName>
    <definedName name="부손익" localSheetId="0" hidden="1">{#N/A,#N/A,FALSE,"현장 NCR 분석";#N/A,#N/A,FALSE,"현장품질감사";#N/A,#N/A,FALSE,"현장품질감사"}</definedName>
    <definedName name="부손익" localSheetId="6" hidden="1">{#N/A,#N/A,FALSE,"현장 NCR 분석";#N/A,#N/A,FALSE,"현장품질감사";#N/A,#N/A,FALSE,"현장품질감사"}</definedName>
    <definedName name="부손익" localSheetId="5">{#N/A,#N/A,FALSE,"현장 NCR 분석";#N/A,#N/A,FALSE,"현장품질감사";#N/A,#N/A,FALSE,"현장품질감사"}</definedName>
    <definedName name="부손익" localSheetId="4" hidden="1">{#N/A,#N/A,FALSE,"현장 NCR 분석";#N/A,#N/A,FALSE,"현장품질감사";#N/A,#N/A,FALSE,"현장품질감사"}</definedName>
    <definedName name="부손익">{#N/A,#N/A,FALSE,"현장 NCR 분석";#N/A,#N/A,FALSE,"현장품질감사";#N/A,#N/A,FALSE,"현장품질감사"}</definedName>
    <definedName name="분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 localSheetId="0" hidden="1">{"'장비'!$A$3:$M$12"}</definedName>
    <definedName name="ㅅㄱㄱㄷ" localSheetId="6" hidden="1">{"'장비'!$A$3:$M$12"}</definedName>
    <definedName name="ㅅㄱㄱㄷ" localSheetId="5">{"'장비'!$A$3:$M$12"}</definedName>
    <definedName name="ㅅㄱㄱㄷ" localSheetId="4" hidden="1">{"'장비'!$A$3:$M$12"}</definedName>
    <definedName name="ㅅㄱㄱㄷ">{"'장비'!$A$3:$M$12"}</definedName>
    <definedName name="ㅅㅅㅅㅅㅅ" localSheetId="0" hidden="1">{"'장비'!$A$3:$M$12"}</definedName>
    <definedName name="ㅅㅅㅅㅅㅅ" localSheetId="6" hidden="1">{"'장비'!$A$3:$M$12"}</definedName>
    <definedName name="ㅅㅅㅅㅅㅅ" localSheetId="5">{"'장비'!$A$3:$M$12"}</definedName>
    <definedName name="ㅅㅅㅅㅅㅅ" localSheetId="4" hidden="1">{"'장비'!$A$3:$M$12"}</definedName>
    <definedName name="ㅅㅅㅅㅅㅅ">{"'장비'!$A$3:$M$12"}</definedName>
    <definedName name="사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localSheetId="0" hidden="1">#REF!</definedName>
    <definedName name="사업계획수정" localSheetId="5">#REF!</definedName>
    <definedName name="사업계획수정">#REF!</definedName>
    <definedName name="사업관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localSheetId="0" hidden="1">#REF!</definedName>
    <definedName name="사업부양식2" localSheetId="5">#REF!</definedName>
    <definedName name="사업부양식2">#REF!</definedName>
    <definedName name="산출" localSheetId="0" hidden="1">#REF!</definedName>
    <definedName name="산출">#REF!</definedName>
    <definedName name="새안" localSheetId="0" hidden="1">{#N/A,#N/A,FALSE,"TABLE"}</definedName>
    <definedName name="새안" localSheetId="6" hidden="1">{#N/A,#N/A,FALSE,"TABLE"}</definedName>
    <definedName name="새안" localSheetId="5">{#N/A,#N/A,FALSE,"TABLE"}</definedName>
    <definedName name="새안" localSheetId="4" hidden="1">{#N/A,#N/A,FALSE,"TABLE"}</definedName>
    <definedName name="새안">{#N/A,#N/A,FALSE,"TABLE"}</definedName>
    <definedName name="석항" localSheetId="0" hidden="1">{#N/A,#N/A,FALSE,"명세표"}</definedName>
    <definedName name="석항" localSheetId="6" hidden="1">{#N/A,#N/A,FALSE,"명세표"}</definedName>
    <definedName name="석항" localSheetId="5">{#N/A,#N/A,FALSE,"명세표"}</definedName>
    <definedName name="석항" localSheetId="4" hidden="1">{#N/A,#N/A,FALSE,"명세표"}</definedName>
    <definedName name="석항">{#N/A,#N/A,FALSE,"명세표"}</definedName>
    <definedName name="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 localSheetId="0" hidden="1">#REF!</definedName>
    <definedName name="손익계산서" localSheetId="5">#REF!</definedName>
    <definedName name="손익계산서">#REF!</definedName>
    <definedName name="쇼ㅗㅎ로" localSheetId="0" hidden="1">{"'장비'!$A$3:$M$12"}</definedName>
    <definedName name="쇼ㅗㅎ로" localSheetId="6" hidden="1">{"'장비'!$A$3:$M$12"}</definedName>
    <definedName name="쇼ㅗㅎ로" localSheetId="5">{"'장비'!$A$3:$M$12"}</definedName>
    <definedName name="쇼ㅗㅎ로" localSheetId="4" hidden="1">{"'장비'!$A$3:$M$12"}</definedName>
    <definedName name="쇼ㅗㅎ로">{"'장비'!$A$3:$M$12"}</definedName>
    <definedName name="수">#REF!</definedName>
    <definedName name="수당" localSheetId="0" hidden="1">#N/A</definedName>
    <definedName name="수당" localSheetId="6" hidden="1">#N/A</definedName>
    <definedName name="수당">#REF!</definedName>
    <definedName name="신설" localSheetId="0" hidden="1">{#N/A,#N/A,FALSE,"명세표"}</definedName>
    <definedName name="신설" localSheetId="6" hidden="1">{#N/A,#N/A,FALSE,"명세표"}</definedName>
    <definedName name="신설" localSheetId="5">{#N/A,#N/A,FALSE,"명세표"}</definedName>
    <definedName name="신설" localSheetId="4" hidden="1">{#N/A,#N/A,FALSE,"명세표"}</definedName>
    <definedName name="신설">{#N/A,#N/A,FALSE,"명세표"}</definedName>
    <definedName name="실적총괄1" localSheetId="0" hidden="1">#REF!</definedName>
    <definedName name="실적총괄1" localSheetId="5">#REF!</definedName>
    <definedName name="실적총괄1">#REF!</definedName>
    <definedName name="실총" localSheetId="0" hidden="1">#REF!</definedName>
    <definedName name="실총">#REF!</definedName>
    <definedName name="ㅇㄹㄹ" localSheetId="0" hidden="1">#REF!</definedName>
    <definedName name="ㅇㄹㄹ">#REF!</definedName>
    <definedName name="ㅇ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 localSheetId="0" hidden="1">#REF!</definedName>
    <definedName name="ㅇㅇㅇㅇ">#REF!</definedName>
    <definedName name="양식변경12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 localSheetId="0" hidden="1">#REF!</definedName>
    <definedName name="이월" localSheetId="5">#REF!</definedName>
    <definedName name="이월">#REF!</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 localSheetId="0" hidden="1">{#N/A,#N/A,FALSE,"명세표"}</definedName>
    <definedName name="ㅈ" localSheetId="6" hidden="1">{#N/A,#N/A,FALSE,"명세표"}</definedName>
    <definedName name="ㅈ" localSheetId="5">{#N/A,#N/A,FALSE,"명세표"}</definedName>
    <definedName name="ㅈ" localSheetId="4" hidden="1">{#N/A,#N/A,FALSE,"명세표"}</definedName>
    <definedName name="ㅈ">{#N/A,#N/A,FALSE,"명세표"}</definedName>
    <definedName name="ㅈㅈㅈㅈ" localSheetId="0" hidden="1">{#N/A,#N/A,FALSE,"명세표"}</definedName>
    <definedName name="ㅈㅈㅈㅈ" localSheetId="6" hidden="1">{#N/A,#N/A,FALSE,"명세표"}</definedName>
    <definedName name="ㅈㅈㅈㅈ" localSheetId="5">{#N/A,#N/A,FALSE,"명세표"}</definedName>
    <definedName name="ㅈㅈㅈㅈ" localSheetId="4" hidden="1">{#N/A,#N/A,FALSE,"명세표"}</definedName>
    <definedName name="ㅈㅈㅈㅈ">{#N/A,#N/A,FALSE,"명세표"}</definedName>
    <definedName name="자미" localSheetId="0" hidden="1">{#N/A,#N/A,FALSE,"명세표"}</definedName>
    <definedName name="자미" localSheetId="6" hidden="1">{#N/A,#N/A,FALSE,"명세표"}</definedName>
    <definedName name="자미" localSheetId="5">{#N/A,#N/A,FALSE,"명세표"}</definedName>
    <definedName name="자미" localSheetId="4" hidden="1">{#N/A,#N/A,FALSE,"명세표"}</definedName>
    <definedName name="자미">{#N/A,#N/A,FALSE,"명세표"}</definedName>
    <definedName name="자운" localSheetId="0" hidden="1">#REF!</definedName>
    <definedName name="자운" localSheetId="5">#REF!</definedName>
    <definedName name="자운">#REF!</definedName>
    <definedName name="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 localSheetId="0" hidden="1">#REF!</definedName>
    <definedName name="전계장금액" localSheetId="5">#REF!</definedName>
    <definedName name="전계장금액">#REF!</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 localSheetId="0" hidden="1">#REF!</definedName>
    <definedName name="전선조장" localSheetId="5">#REF!</definedName>
    <definedName name="전선조장">#REF!</definedName>
    <definedName name="조직표현장" localSheetId="0" hidden="1">#REF!</definedName>
    <definedName name="조직표현장" localSheetId="5">#REF!</definedName>
    <definedName name="조직표현장">#REF!</definedName>
    <definedName name="종합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 localSheetId="0" hidden="1">{#N/A,#N/A,FALSE,"ENG'G(보호계전기)"}</definedName>
    <definedName name="중량비교검토" localSheetId="6" hidden="1">{#N/A,#N/A,FALSE,"ENG'G(보호계전기)"}</definedName>
    <definedName name="중량비교검토" localSheetId="5">{#N/A,#N/A,FALSE,"ENG'G(보호계전기)"}</definedName>
    <definedName name="중량비교검토" localSheetId="4" hidden="1">{#N/A,#N/A,FALSE,"ENG'G(보호계전기)"}</definedName>
    <definedName name="중량비교검토">{#N/A,#N/A,FALSE,"ENG'G(보호계전기)"}</definedName>
    <definedName name="집계" localSheetId="0" hidden="1">{#N/A,#N/A,FALSE,"명세표"}</definedName>
    <definedName name="집계" localSheetId="6" hidden="1">{#N/A,#N/A,FALSE,"명세표"}</definedName>
    <definedName name="집계" localSheetId="5">{#N/A,#N/A,FALSE,"명세표"}</definedName>
    <definedName name="집계" localSheetId="4" hidden="1">{#N/A,#N/A,FALSE,"명세표"}</definedName>
    <definedName name="집계">{#N/A,#N/A,FALSE,"명세표"}</definedName>
    <definedName name="철골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 localSheetId="0" hidden="1">{#N/A,#N/A,FALSE,"명세표"}</definedName>
    <definedName name="ㅋㅁ" localSheetId="6" hidden="1">{#N/A,#N/A,FALSE,"명세표"}</definedName>
    <definedName name="ㅋㅁ" localSheetId="5">{#N/A,#N/A,FALSE,"명세표"}</definedName>
    <definedName name="ㅋㅁ" localSheetId="4" hidden="1">{#N/A,#N/A,FALSE,"명세표"}</definedName>
    <definedName name="ㅋㅁ">{#N/A,#N/A,FALSE,"명세표"}</definedName>
    <definedName name="ㅋㅋㅋ" localSheetId="0" hidden="1">{#N/A,#N/A,FALSE,"명세표"}</definedName>
    <definedName name="ㅋㅋㅋ" localSheetId="6" hidden="1">{#N/A,#N/A,FALSE,"명세표"}</definedName>
    <definedName name="ㅋㅋㅋ" localSheetId="5">{#N/A,#N/A,FALSE,"명세표"}</definedName>
    <definedName name="ㅋㅋㅋ" localSheetId="4" hidden="1">{#N/A,#N/A,FALSE,"명세표"}</definedName>
    <definedName name="ㅋㅋㅋ">{#N/A,#N/A,FALSE,"명세표"}</definedName>
    <definedName name="ㅌㅌ" localSheetId="0" hidden="1">{#N/A,#N/A,FALSE,"명세표"}</definedName>
    <definedName name="ㅌㅌ" localSheetId="6" hidden="1">{#N/A,#N/A,FALSE,"명세표"}</definedName>
    <definedName name="ㅌㅌ" localSheetId="5">{#N/A,#N/A,FALSE,"명세표"}</definedName>
    <definedName name="ㅌㅌ" localSheetId="4" hidden="1">{#N/A,#N/A,FALSE,"명세표"}</definedName>
    <definedName name="ㅌㅌ">{#N/A,#N/A,FALSE,"명세표"}</definedName>
    <definedName name="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 localSheetId="0" hidden="1">{"'장비'!$A$3:$M$12"}</definedName>
    <definedName name="ㅎㅎㅎㅎ" localSheetId="6" hidden="1">{"'장비'!$A$3:$M$12"}</definedName>
    <definedName name="ㅎㅎㅎㅎ" localSheetId="5">{"'장비'!$A$3:$M$12"}</definedName>
    <definedName name="ㅎㅎㅎㅎ" localSheetId="4" hidden="1">{"'장비'!$A$3:$M$12"}</definedName>
    <definedName name="ㅎㅎㅎㅎ">{"'장비'!$A$3:$M$12"}</definedName>
    <definedName name="하하하" localSheetId="0" hidden="1">{#N/A,#N/A,FALSE,"명세표"}</definedName>
    <definedName name="하하하" localSheetId="6" hidden="1">{#N/A,#N/A,FALSE,"명세표"}</definedName>
    <definedName name="하하하" localSheetId="5">{#N/A,#N/A,FALSE,"명세표"}</definedName>
    <definedName name="하하하" localSheetId="4" hidden="1">{#N/A,#N/A,FALSE,"명세표"}</definedName>
    <definedName name="하하하">{#N/A,#N/A,FALSE,"명세표"}</definedName>
    <definedName name="한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 localSheetId="0" hidden="1">{#N/A,#N/A,FALSE,"명세표"}</definedName>
    <definedName name="호호호" localSheetId="6" hidden="1">{#N/A,#N/A,FALSE,"명세표"}</definedName>
    <definedName name="호호호" localSheetId="5">{#N/A,#N/A,FALSE,"명세표"}</definedName>
    <definedName name="호호호" localSheetId="4" hidden="1">{#N/A,#N/A,FALSE,"명세표"}</definedName>
    <definedName name="호호호">{#N/A,#N/A,FALSE,"명세표"}</definedName>
    <definedName name="ㅏㅏㅏ" localSheetId="0" hidden="1">{#N/A,#N/A,FALSE,"명세표"}</definedName>
    <definedName name="ㅏㅏㅏ" localSheetId="6" hidden="1">{#N/A,#N/A,FALSE,"명세표"}</definedName>
    <definedName name="ㅏㅏㅏ" localSheetId="5">{#N/A,#N/A,FALSE,"명세표"}</definedName>
    <definedName name="ㅏㅏㅏ" localSheetId="4" hidden="1">{#N/A,#N/A,FALSE,"명세표"}</definedName>
    <definedName name="ㅏㅏㅏ">{#N/A,#N/A,FALSE,"명세표"}</definedName>
    <definedName name="ㅔㅔ" localSheetId="0" hidden="1">{#N/A,#N/A,FALSE,"명세표"}</definedName>
    <definedName name="ㅔㅔ" localSheetId="6" hidden="1">{#N/A,#N/A,FALSE,"명세표"}</definedName>
    <definedName name="ㅔㅔ" localSheetId="5">{#N/A,#N/A,FALSE,"명세표"}</definedName>
    <definedName name="ㅔㅔ" localSheetId="4" hidden="1">{#N/A,#N/A,FALSE,"명세표"}</definedName>
    <definedName name="ㅔㅔ">{#N/A,#N/A,FALSE,"명세표"}</definedName>
    <definedName name="ㅔㅔㅔㅔ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 localSheetId="0" hidden="1">{"'장비'!$A$3:$M$12"}</definedName>
    <definedName name="ㅗ홓ㅎ로" localSheetId="6" hidden="1">{"'장비'!$A$3:$M$12"}</definedName>
    <definedName name="ㅗ홓ㅎ로" localSheetId="5">{"'장비'!$A$3:$M$12"}</definedName>
    <definedName name="ㅗ홓ㅎ로" localSheetId="4" hidden="1">{"'장비'!$A$3:$M$12"}</definedName>
    <definedName name="ㅗ홓ㅎ로">{"'장비'!$A$3:$M$12"}</definedName>
    <definedName name="ㅗㅗ" localSheetId="0" hidden="1">{#N/A,#N/A,FALSE,"명세표"}</definedName>
    <definedName name="ㅗㅗ" localSheetId="6" hidden="1">{#N/A,#N/A,FALSE,"명세표"}</definedName>
    <definedName name="ㅗㅗ" localSheetId="5">{#N/A,#N/A,FALSE,"명세표"}</definedName>
    <definedName name="ㅗㅗ" localSheetId="4" hidden="1">{#N/A,#N/A,FALSE,"명세표"}</definedName>
    <definedName name="ㅗㅗ">{#N/A,#N/A,FALSE,"명세표"}</definedName>
    <definedName name="ㅗㅗㅗㅗㅗ" localSheetId="0" hidden="1">{"'장비'!$A$3:$M$12"}</definedName>
    <definedName name="ㅗㅗㅗㅗㅗ" localSheetId="6" hidden="1">{"'장비'!$A$3:$M$12"}</definedName>
    <definedName name="ㅗㅗㅗㅗㅗ" localSheetId="5">{"'장비'!$A$3:$M$12"}</definedName>
    <definedName name="ㅗㅗㅗㅗㅗ" localSheetId="4" hidden="1">{"'장비'!$A$3:$M$12"}</definedName>
    <definedName name="ㅗㅗㅗㅗㅗ">{"'장비'!$A$3:$M$12"}</definedName>
    <definedName name="ㅛ" localSheetId="0" hidden="1">{"'장비'!$A$3:$M$12"}</definedName>
    <definedName name="ㅛ" localSheetId="6" hidden="1">{"'장비'!$A$3:$M$12"}</definedName>
    <definedName name="ㅛ" localSheetId="5">{"'장비'!$A$3:$M$12"}</definedName>
    <definedName name="ㅛ" localSheetId="4" hidden="1">{"'장비'!$A$3:$M$12"}</definedName>
    <definedName name="ㅛ">{"'장비'!$A$3:$M$12"}</definedName>
    <definedName name="ㅛㅕㅛㅕㅛ"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 localSheetId="0" hidden="1">{"'장비'!$A$3:$M$12"}</definedName>
    <definedName name="ㅛㅛㅛ" localSheetId="6" hidden="1">{"'장비'!$A$3:$M$12"}</definedName>
    <definedName name="ㅛㅛㅛ" localSheetId="5">{"'장비'!$A$3:$M$12"}</definedName>
    <definedName name="ㅛㅛㅛ" localSheetId="4" hidden="1">{"'장비'!$A$3:$M$12"}</definedName>
    <definedName name="ㅛㅛㅛ">{"'장비'!$A$3:$M$12"}</definedName>
    <definedName name="ㅜ" localSheetId="0" hidden="1">{#N/A,#N/A,FALSE,"명세표"}</definedName>
    <definedName name="ㅜ" localSheetId="6" hidden="1">{#N/A,#N/A,FALSE,"명세표"}</definedName>
    <definedName name="ㅜ" localSheetId="5">{#N/A,#N/A,FALSE,"명세표"}</definedName>
    <definedName name="ㅜ" localSheetId="4" hidden="1">{#N/A,#N/A,FALSE,"명세표"}</definedName>
    <definedName name="ㅜ">{#N/A,#N/A,FALSE,"명세표"}</definedName>
    <definedName name="ㅠ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 localSheetId="0" hidden="1">{#N/A,#N/A,FALSE,"명세표"}</definedName>
    <definedName name="ㅡㅡ" localSheetId="6" hidden="1">{#N/A,#N/A,FALSE,"명세표"}</definedName>
    <definedName name="ㅡㅡ" localSheetId="5">{#N/A,#N/A,FALSE,"명세표"}</definedName>
    <definedName name="ㅡㅡ" localSheetId="4" hidden="1">{#N/A,#N/A,FALSE,"명세표"}</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28" l="1"/>
  <c r="I15" i="128"/>
  <c r="I16" i="128"/>
  <c r="I17" i="128"/>
  <c r="I18" i="128"/>
  <c r="I19" i="128"/>
  <c r="I20" i="128"/>
  <c r="I21" i="128"/>
  <c r="I22" i="128"/>
  <c r="I23" i="128"/>
  <c r="I24" i="128"/>
  <c r="I25" i="128"/>
  <c r="I26" i="128"/>
  <c r="I27" i="128"/>
  <c r="I28" i="128"/>
  <c r="I29" i="128"/>
  <c r="I30" i="128"/>
  <c r="I31" i="128"/>
  <c r="I32" i="128"/>
  <c r="I33" i="128"/>
  <c r="I34" i="128"/>
  <c r="I35" i="128"/>
  <c r="I36" i="128"/>
  <c r="I37" i="128"/>
  <c r="I38" i="128"/>
  <c r="I39" i="128"/>
  <c r="I40" i="128"/>
  <c r="I41" i="128"/>
  <c r="I42" i="128"/>
  <c r="I43" i="128"/>
  <c r="I44" i="128"/>
  <c r="I45" i="128"/>
  <c r="I46" i="128"/>
  <c r="I47" i="128"/>
  <c r="I48" i="128"/>
  <c r="I49" i="128"/>
  <c r="I50" i="128"/>
  <c r="I51" i="128"/>
  <c r="I52" i="128"/>
  <c r="I53" i="128"/>
  <c r="I54" i="128"/>
  <c r="I55" i="128"/>
  <c r="I56" i="128"/>
  <c r="I57" i="128"/>
  <c r="I58" i="128"/>
  <c r="I59" i="128"/>
  <c r="I60" i="128"/>
  <c r="I61" i="128"/>
  <c r="O14" i="127"/>
  <c r="O17" i="127"/>
  <c r="O20" i="127"/>
  <c r="O23" i="127"/>
  <c r="O32" i="127"/>
  <c r="O34" i="127"/>
  <c r="O38" i="127"/>
  <c r="O40" i="127"/>
  <c r="O43" i="127"/>
  <c r="O45" i="127"/>
  <c r="O47" i="127"/>
  <c r="O49" i="127"/>
  <c r="O54" i="127"/>
  <c r="O57" i="127"/>
  <c r="O60" i="127"/>
  <c r="O63" i="127"/>
  <c r="O65" i="127"/>
  <c r="O68" i="127"/>
  <c r="O71" i="127"/>
  <c r="O73" i="127"/>
  <c r="O75" i="127"/>
  <c r="O80" i="127"/>
  <c r="O84" i="127"/>
  <c r="O88" i="127"/>
  <c r="O93" i="127"/>
  <c r="O97" i="127"/>
  <c r="O100" i="127"/>
  <c r="O105" i="127"/>
  <c r="O107" i="127"/>
  <c r="O110" i="127"/>
  <c r="O113" i="127"/>
  <c r="O118" i="127"/>
  <c r="O120" i="127"/>
  <c r="O122" i="127"/>
  <c r="O124" i="127"/>
  <c r="O126" i="127"/>
  <c r="O128" i="127"/>
  <c r="O132" i="127"/>
  <c r="H11" i="104"/>
  <c r="H12" i="104"/>
  <c r="H13" i="104"/>
  <c r="H14" i="104"/>
  <c r="H15" i="104"/>
  <c r="H16" i="104"/>
  <c r="H17" i="104"/>
  <c r="H18" i="104"/>
  <c r="H19" i="104"/>
  <c r="H21" i="104"/>
  <c r="H22" i="104"/>
  <c r="H23" i="104"/>
  <c r="H24" i="104"/>
  <c r="H25" i="104"/>
  <c r="H26" i="104"/>
  <c r="H27" i="104"/>
  <c r="H28" i="104"/>
  <c r="H29" i="104"/>
  <c r="H30" i="104"/>
  <c r="H31" i="104"/>
  <c r="H32" i="104"/>
  <c r="H33" i="104"/>
  <c r="H34" i="104"/>
  <c r="H35" i="104"/>
  <c r="H36" i="104"/>
  <c r="H37" i="104"/>
  <c r="H38" i="104"/>
  <c r="H39" i="104"/>
  <c r="H40" i="104"/>
  <c r="H42" i="104"/>
  <c r="H43" i="104"/>
  <c r="H44" i="104"/>
  <c r="H45" i="104"/>
  <c r="H47" i="104"/>
  <c r="H48" i="104"/>
  <c r="H49" i="104"/>
  <c r="H50" i="104"/>
  <c r="H51" i="104"/>
  <c r="H52" i="104"/>
  <c r="H53" i="104"/>
  <c r="H54" i="104"/>
  <c r="H55" i="104"/>
  <c r="H56" i="104"/>
  <c r="H59" i="104"/>
  <c r="H60" i="104"/>
  <c r="H61" i="104"/>
  <c r="H62" i="104"/>
  <c r="H63" i="104"/>
  <c r="H64" i="104"/>
  <c r="H65" i="104"/>
  <c r="H66" i="104"/>
  <c r="H67" i="104"/>
  <c r="H68" i="104"/>
  <c r="H69" i="104"/>
  <c r="H70" i="104"/>
  <c r="H71" i="104"/>
  <c r="H72" i="104"/>
  <c r="H73" i="104"/>
  <c r="H74" i="104"/>
  <c r="H76" i="104"/>
  <c r="H77" i="104"/>
  <c r="H78" i="104"/>
  <c r="H79" i="104"/>
  <c r="H83" i="104"/>
  <c r="H84" i="104"/>
  <c r="H85" i="104"/>
  <c r="H87" i="104"/>
  <c r="H88" i="104"/>
  <c r="H89" i="104"/>
  <c r="H90" i="104"/>
  <c r="H91" i="104"/>
  <c r="H92" i="104"/>
  <c r="H93" i="104"/>
  <c r="H94" i="104"/>
  <c r="H95" i="104"/>
  <c r="H96" i="104"/>
  <c r="H97" i="104"/>
  <c r="H99" i="104"/>
  <c r="H100" i="104"/>
  <c r="H101" i="104"/>
  <c r="H103" i="104"/>
  <c r="H104" i="104"/>
  <c r="H105" i="104"/>
  <c r="H108" i="104"/>
  <c r="H109" i="104"/>
  <c r="H110" i="104"/>
  <c r="H111" i="104"/>
  <c r="H112" i="104"/>
  <c r="H113" i="104"/>
  <c r="H115" i="104"/>
  <c r="H116" i="104"/>
  <c r="H117" i="104"/>
  <c r="H118" i="104"/>
  <c r="H119" i="104"/>
  <c r="H120" i="104"/>
  <c r="H121" i="104"/>
  <c r="H122" i="104"/>
  <c r="H123" i="104"/>
  <c r="H124" i="104"/>
  <c r="H125" i="104"/>
  <c r="H126" i="104"/>
  <c r="H127" i="104"/>
  <c r="H128" i="104"/>
  <c r="H129" i="104"/>
  <c r="H130" i="104"/>
  <c r="H131" i="104"/>
  <c r="H132" i="104"/>
  <c r="H134" i="104"/>
  <c r="H135" i="104"/>
  <c r="H136" i="104"/>
  <c r="H137" i="104"/>
  <c r="H139" i="104"/>
  <c r="H140" i="104"/>
  <c r="H141" i="104"/>
  <c r="H142" i="104"/>
  <c r="H143" i="104"/>
  <c r="H144" i="104"/>
  <c r="H145" i="104"/>
  <c r="H146" i="104"/>
  <c r="H147" i="104"/>
  <c r="H150" i="104"/>
  <c r="H149" i="104" s="1"/>
  <c r="H148" i="104" s="1"/>
  <c r="H154" i="104"/>
  <c r="H155" i="104"/>
  <c r="H156" i="104"/>
  <c r="H157" i="104"/>
  <c r="H158" i="104"/>
  <c r="H159" i="104"/>
  <c r="H160" i="104"/>
  <c r="H161" i="104"/>
  <c r="H163" i="104"/>
  <c r="H164" i="104"/>
  <c r="H165" i="104"/>
  <c r="H166" i="104"/>
  <c r="H167" i="104"/>
  <c r="H168" i="104"/>
  <c r="H169" i="104"/>
  <c r="H170" i="104"/>
  <c r="H172" i="104"/>
  <c r="H173" i="104"/>
  <c r="H174" i="104"/>
  <c r="H175" i="104"/>
  <c r="H176" i="104"/>
  <c r="H177" i="104"/>
  <c r="H178" i="104"/>
  <c r="H179" i="104"/>
  <c r="H180" i="104"/>
  <c r="H181" i="104"/>
  <c r="F92" i="44"/>
  <c r="E92" i="44"/>
  <c r="D92" i="44"/>
  <c r="G83" i="44"/>
  <c r="F83" i="44"/>
  <c r="E83" i="44"/>
  <c r="D83" i="44"/>
  <c r="G82" i="44"/>
  <c r="G81" i="44"/>
  <c r="G80" i="44"/>
  <c r="G79" i="44"/>
  <c r="G78" i="44"/>
  <c r="G77" i="44"/>
  <c r="D38" i="44" a="1"/>
  <c r="G29" i="44"/>
  <c r="G28" i="44"/>
  <c r="F16" i="44"/>
  <c r="C16" i="44"/>
  <c r="F12" i="44"/>
  <c r="C12" i="44"/>
  <c r="C10" i="44"/>
  <c r="E67" i="44" l="1"/>
  <c r="E59" i="44"/>
  <c r="E51" i="44"/>
  <c r="E43" i="44"/>
  <c r="C50" i="44"/>
  <c r="E57" i="44"/>
  <c r="E41" i="44"/>
  <c r="C57" i="44"/>
  <c r="C41" i="44"/>
  <c r="E72" i="44"/>
  <c r="E40" i="44"/>
  <c r="C40" i="44"/>
  <c r="E47" i="44"/>
  <c r="C47" i="44"/>
  <c r="D38" i="44"/>
  <c r="C67" i="44"/>
  <c r="C59" i="44"/>
  <c r="C51" i="44"/>
  <c r="C43" i="44"/>
  <c r="C58" i="44"/>
  <c r="C42" i="44"/>
  <c r="E49" i="44"/>
  <c r="C49" i="44"/>
  <c r="E48" i="44"/>
  <c r="C64" i="44"/>
  <c r="E55" i="44"/>
  <c r="E70" i="44"/>
  <c r="C62" i="44"/>
  <c r="E45" i="44"/>
  <c r="C69" i="44"/>
  <c r="E68" i="44"/>
  <c r="C68" i="44"/>
  <c r="E66" i="44"/>
  <c r="E58" i="44"/>
  <c r="E50" i="44"/>
  <c r="E42" i="44"/>
  <c r="E64" i="44"/>
  <c r="C72" i="44"/>
  <c r="E63" i="44"/>
  <c r="C71" i="44"/>
  <c r="E62" i="44"/>
  <c r="C70" i="44"/>
  <c r="C46" i="44"/>
  <c r="C44" i="44"/>
  <c r="E52" i="44"/>
  <c r="C45" i="44"/>
  <c r="E69" i="44"/>
  <c r="C39" i="44"/>
  <c r="C52" i="44"/>
  <c r="E44" i="44"/>
  <c r="C61" i="44"/>
  <c r="E39" i="44"/>
  <c r="C60" i="44"/>
  <c r="E60" i="44"/>
  <c r="C53" i="44"/>
  <c r="E53" i="44"/>
  <c r="E54" i="44"/>
  <c r="C63" i="44"/>
  <c r="C56" i="44"/>
  <c r="E65" i="44"/>
  <c r="E61" i="44"/>
  <c r="C54" i="44"/>
  <c r="E46" i="44"/>
  <c r="C55" i="44"/>
  <c r="E71" i="44"/>
  <c r="C48" i="44"/>
  <c r="E56" i="44"/>
  <c r="C65" i="44"/>
  <c r="C66" i="44"/>
  <c r="H10" i="104"/>
  <c r="H20" i="104"/>
  <c r="H41" i="104"/>
  <c r="H46" i="104"/>
  <c r="H58" i="104"/>
  <c r="H75" i="104"/>
  <c r="H82" i="104"/>
  <c r="H86" i="104"/>
  <c r="H98" i="104"/>
  <c r="H102" i="104"/>
  <c r="H107" i="104"/>
  <c r="H114" i="104"/>
  <c r="H133" i="104"/>
  <c r="H138" i="104"/>
  <c r="H153" i="104"/>
  <c r="H162" i="104"/>
  <c r="H171" i="104"/>
  <c r="H152" i="104" s="1"/>
  <c r="H151" i="104" s="1"/>
  <c r="H9" i="104"/>
  <c r="H57" i="104"/>
  <c r="H81" i="104"/>
  <c r="H106" i="104"/>
  <c r="G186" i="104"/>
  <c r="E38" i="44" l="1"/>
  <c r="C14" i="44" s="1"/>
  <c r="C38" i="44"/>
  <c r="H8" i="104"/>
  <c r="H80" i="104"/>
  <c r="G184" i="104" l="1"/>
  <c r="G183" i="104"/>
  <c r="G185" i="10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<sst xmlns="http://schemas.openxmlformats.org/spreadsheetml/2006/main" count="23252" uniqueCount="6166">
  <si>
    <t>INFRAESTRUTURA</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</si>
  <si>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</si>
  <si>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</si>
  <si>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</si>
  <si>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</si>
  <si>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</si>
  <si>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</si>
  <si>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</si>
  <si>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</si>
  <si>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</si>
  <si>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</si>
  <si>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</si>
  <si>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</si>
  <si>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</si>
  <si>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</si>
  <si>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</si>
  <si>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</si>
  <si>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</si>
  <si>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</si>
  <si>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</si>
  <si>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</si>
  <si>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</si>
  <si>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</si>
  <si>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</si>
  <si>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</si>
  <si>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</si>
  <si>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</si>
  <si>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</si>
  <si>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</si>
  <si>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</si>
  <si>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</si>
  <si>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</si>
  <si>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</si>
  <si>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</si>
  <si>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</si>
  <si>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</si>
  <si>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</si>
  <si>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</si>
  <si>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</si>
  <si>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</si>
  <si>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</si>
  <si>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</si>
  <si>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</si>
  <si>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</si>
  <si>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</si>
  <si>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</si>
  <si>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</si>
  <si>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</si>
  <si>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</si>
  <si>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</si>
  <si>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</si>
  <si>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</si>
  <si>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</si>
  <si>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Tipo</t>
  </si>
  <si>
    <t>Descrição</t>
  </si>
  <si>
    <t>Quantidade</t>
  </si>
  <si>
    <t>Etapa</t>
  </si>
  <si>
    <t>Serviço</t>
  </si>
  <si>
    <t>Locação da obra</t>
  </si>
  <si>
    <t>EPC'S</t>
  </si>
  <si>
    <t>Bandeja de proteção primária</t>
  </si>
  <si>
    <t>Bandeja de proteção secundária</t>
  </si>
  <si>
    <t>Tela fachadeira</t>
  </si>
  <si>
    <t>Cobertura para Proteção de Pedestres</t>
  </si>
  <si>
    <t>Rebaixamento de Lençol freático</t>
  </si>
  <si>
    <t>M3</t>
  </si>
  <si>
    <t xml:space="preserve">Perfuração de estaca hélice contínua Ø 60cm	</t>
  </si>
  <si>
    <t>UN</t>
  </si>
  <si>
    <t>FUNDAÇÃO RASA</t>
  </si>
  <si>
    <t>Forma para infraestrutura em Tábuas de Madeira Serrada 2x reaproveitamento</t>
  </si>
  <si>
    <t>Concreto Usinado bombeável 50MPa para infraestrutura- incluindo serviço de bombeamento</t>
  </si>
  <si>
    <t>Armação aço CA-50 ø 6,3mm para Contenções (corte e dobra em obra)</t>
  </si>
  <si>
    <t xml:space="preserve">Armação aço CA-50 ø 12,5mm para Contenções (corte e dobra em obra) </t>
  </si>
  <si>
    <t>Concreto Usinado FCK = 40MPa Bombeavel Para Supraestrutura</t>
  </si>
  <si>
    <t>Concreto Usinado FCK = 50MPa Bombeavel Para Supraestrutura</t>
  </si>
  <si>
    <t>Locação de escoramento metálico pe direito simples</t>
  </si>
  <si>
    <t>Mão de obra para execução de supraestrutura de concreto armado</t>
  </si>
  <si>
    <t>ALVENARIAS E VEDAÇÕES</t>
  </si>
  <si>
    <t>ARGAMASSA ESTABILIZADA PARA ASSENTAMENTO</t>
  </si>
  <si>
    <t>Tela soldada para ligacao alvenaria/estrutura</t>
  </si>
  <si>
    <t>Verga/contraverga de concreto, moldada in loco</t>
  </si>
  <si>
    <t/>
  </si>
  <si>
    <t>Mão de obra para assentamento de blocos cerâmicos</t>
  </si>
  <si>
    <t>Mão de obra para assentamento de blocos de silico calcarios</t>
  </si>
  <si>
    <t>Churrasqueiras Pré-Moldadas</t>
  </si>
  <si>
    <t>IMPERMEABILIZAÇÃO E TRATAMENTOS</t>
  </si>
  <si>
    <t xml:space="preserve">Regularização de superfície para impermeabilização </t>
  </si>
  <si>
    <t>Proteção mecânica de superfície com argamassa de cimento e areia, traço 1:3 E=5cm</t>
  </si>
  <si>
    <t>Impermeabilização de Baldrames com Tinta Asfáltica (Neutrol)</t>
  </si>
  <si>
    <t xml:space="preserve">Mão de obra para regularização de superfície </t>
  </si>
  <si>
    <t>Mão de obra para proteção mecânica</t>
  </si>
  <si>
    <t>Mão de obra impermeabilização com emulsão Asfaltica</t>
  </si>
  <si>
    <t>Mão de obra tratamento de ralo com manta de poliéster</t>
  </si>
  <si>
    <t>REVESTIMENTOS INTERNOS DE PAREDE</t>
  </si>
  <si>
    <t>Chapisco aplicado em estruturas de concreto, com argamassa pré-fabricada adesiva de cimento colante, aplicação convencional</t>
  </si>
  <si>
    <t>Chapisco interno de argamassa preparada em obra de cimento e areia - traço 1:4 - aplicação em paredes internas</t>
  </si>
  <si>
    <t>Massa unica para reboco interno em argamassa estabilizada, espessura de 2,5cm, com execução desempenado fino</t>
  </si>
  <si>
    <t>Estucamento de estrutura de concreto em pilares e vigas</t>
  </si>
  <si>
    <t>LIXA EM FOLHA PARA FERRO, NÚMERO 100</t>
  </si>
  <si>
    <t>Peitoril em pedra natural,  esp. 2cm</t>
  </si>
  <si>
    <t>un</t>
  </si>
  <si>
    <t>Mão de obra execução de massa única em paredes interna, incluindo chapisco</t>
  </si>
  <si>
    <t>Mão de obra estucamento de paredes</t>
  </si>
  <si>
    <t>Mão de obra para assentamento de Pedras Naturais em parede</t>
  </si>
  <si>
    <t>Mão de obra para assentamento de revestimento cerâmico em parede</t>
  </si>
  <si>
    <t>Mão de obra para colocação de peitoril e pingadeira</t>
  </si>
  <si>
    <t>Estucamento de teto</t>
  </si>
  <si>
    <t>Gesso corrido em tetos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</si>
  <si>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</si>
  <si>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</si>
  <si>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</si>
  <si>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</si>
  <si>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Mão de obra execução de estucamento em teto</t>
  </si>
  <si>
    <t>PISOS E PAVIMENTAÇÕES</t>
  </si>
  <si>
    <t>Contrapiso comum em argamassa estabilizada, nao aderido, espessura 5cm</t>
  </si>
  <si>
    <t>Acústica para Contrapiso com malha de aço e manta polipropileno</t>
  </si>
  <si>
    <t xml:space="preserve">Regularização de Piso 5,00 cm </t>
  </si>
  <si>
    <t xml:space="preserve">Piso de concreto polido, espessura 2cm </t>
  </si>
  <si>
    <t xml:space="preserve">Piso concreto Queimado </t>
  </si>
  <si>
    <t>m2</t>
  </si>
  <si>
    <t>Rodapé de Poliestireno h=15cm</t>
  </si>
  <si>
    <t>Mão de obra execução regularização de Piso</t>
  </si>
  <si>
    <t>Mão de obra execução de contrapiso comum e Acústico</t>
  </si>
  <si>
    <t>Mão de obra execução Piso de concreto polido</t>
  </si>
  <si>
    <t>Mão de Obra Piso Porcenato/ Cerâmico</t>
  </si>
  <si>
    <t>Mão de obra execução Piso de concreto</t>
  </si>
  <si>
    <t>Mão de obra de rodapé Poliestireno</t>
  </si>
  <si>
    <t>Mão de obra de rodapé Porcelanato</t>
  </si>
  <si>
    <t>Pintura em Epóxi para demarcação de vagas em piso, 1 demão</t>
  </si>
  <si>
    <t>Pintura em Látex Acrilica para demarcação de vagas em parede, 2 demão</t>
  </si>
  <si>
    <t>Textura Acrílica aplicação em tetos, 1 demão</t>
  </si>
  <si>
    <t>Pintura Com Tinta Latex Acrilica em Paredes Internas, 3 Demaos (Somente tinta)</t>
  </si>
  <si>
    <t>Mão de obra para Textura em paredes internas, 1 demãos</t>
  </si>
  <si>
    <t>Mão de obra para pintura em paredes internas, 3 demãos</t>
  </si>
  <si>
    <t>Mão de obra para pintura em teto, 3 demãos</t>
  </si>
  <si>
    <t>Mão de obra para textura em teto, 1 demão</t>
  </si>
  <si>
    <t>m</t>
  </si>
  <si>
    <t>Contramarco de Alumínio, Fixação com Argamassa</t>
  </si>
  <si>
    <t>Brise de Alumínio - Decoração Fachada</t>
  </si>
  <si>
    <t>Guarda Corpo de Vidro e Aluminio - fornecimento e instalação</t>
  </si>
  <si>
    <t>Pele de vidro</t>
  </si>
  <si>
    <t>Porta de madeira de abrir - 70x210cm (kit completo) - fixação com espuma expansiva</t>
  </si>
  <si>
    <t>Porta de madeira de abrir - 80x210cm (kit completo) - fixação com espuma expansiva</t>
  </si>
  <si>
    <t>Porta de madeira de abrir - 90x210cm (kit completo) - fixação com espuma expansiva</t>
  </si>
  <si>
    <t>Porta corta-fogo, 1 folha, 80x210 cm</t>
  </si>
  <si>
    <t>Escada de marinheiro</t>
  </si>
  <si>
    <t>Mão de obra para instalação de portas corta-fogo</t>
  </si>
  <si>
    <t>Mão de obra para instalação de portas de madeira</t>
  </si>
  <si>
    <t>Massa unica para reboco externo em argamassa estabilizada, espessura de 2,5cm, com execução desempenado fino</t>
  </si>
  <si>
    <t>Chapisco externo de argamassa preparada em obra de cimento e areia - traço 1:4 - aplicação em paredes externas</t>
  </si>
  <si>
    <t>Chapisco externo de argamassa pré-fabricada adesiva de cimento colante - aplicação rolada em paredes externas</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</si>
  <si>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</si>
  <si>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</si>
  <si>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</si>
  <si>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</si>
  <si>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</si>
  <si>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Pergolado</t>
  </si>
  <si>
    <t>kg</t>
  </si>
  <si>
    <t>vb</t>
  </si>
  <si>
    <t>L</t>
  </si>
  <si>
    <t>Acessórios</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</si>
  <si>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</si>
  <si>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</si>
  <si>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</si>
  <si>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</si>
  <si>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</si>
  <si>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</si>
  <si>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</si>
  <si>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</si>
  <si>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</si>
  <si>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</si>
  <si>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</si>
  <si>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</si>
  <si>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</si>
  <si>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</si>
  <si>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</si>
  <si>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</si>
  <si>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</si>
  <si>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</si>
  <si>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</si>
  <si>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</si>
  <si>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</si>
  <si>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</si>
  <si>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</si>
  <si>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</si>
  <si>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</si>
  <si>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</si>
  <si>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</si>
  <si>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</si>
  <si>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</si>
  <si>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</si>
  <si>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</si>
  <si>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</si>
  <si>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</si>
  <si>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</si>
  <si>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</si>
  <si>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</si>
  <si>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</si>
  <si>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</si>
  <si>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</si>
  <si>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</si>
  <si>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</si>
  <si>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</si>
  <si>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</si>
  <si>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</si>
  <si>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</si>
  <si>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</si>
  <si>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</si>
  <si>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</si>
  <si>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</si>
  <si>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</si>
  <si>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</si>
  <si>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</si>
  <si>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</si>
  <si>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</si>
  <si>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</si>
  <si>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</si>
  <si>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</si>
  <si>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</si>
  <si>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</si>
  <si>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</si>
  <si>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</si>
  <si>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Pavimento</t>
  </si>
  <si>
    <t>Marcenaria</t>
  </si>
  <si>
    <t>SERVIÇOS TÉCNICOS</t>
  </si>
  <si>
    <t>Climatização</t>
  </si>
  <si>
    <t>Finalizado</t>
  </si>
  <si>
    <t>Fabricação de Fôrma para Supraestrutura, em Chapa de Madeira Compensada Resinada, E=20mm</t>
  </si>
  <si>
    <t>Montagem e Desmontagem de Fôrma de Supraestrutura</t>
  </si>
  <si>
    <t>Quantidades resumo de projetos</t>
  </si>
  <si>
    <t>Alevanaria de vedação com blocos Concreto e concreto celular</t>
  </si>
  <si>
    <t>Alvenaria em Bloco De Concreto Celular 60x30x10cm Sical com argamassa industrializada de assentamento</t>
  </si>
  <si>
    <t>Drywall</t>
  </si>
  <si>
    <t>CONCRETO</t>
  </si>
  <si>
    <t>CHAPISCO</t>
  </si>
  <si>
    <t xml:space="preserve">Revestimento em Paredes, Marcenaria, incluindo chapa de 18mm, acessorios para instalação - Material e Mão de Obra </t>
  </si>
  <si>
    <t>MÃO DE OBRA</t>
  </si>
  <si>
    <t>Massa unica para reboco interno em Tetos com argamassa estabilizada, espessura de 2,5cm, com execução desempenado fino</t>
  </si>
  <si>
    <t>Mão de obra execução de Reboco em teto</t>
  </si>
  <si>
    <t>REGULARIZAÇÃO</t>
  </si>
  <si>
    <t>Rodapé de Cerâmico h=15cm</t>
  </si>
  <si>
    <t>Pintura em tetos</t>
  </si>
  <si>
    <t>Sistema de pintura em Piso</t>
  </si>
  <si>
    <t>selador em Paredes Internas</t>
  </si>
  <si>
    <t>Massa Corrida em Paredes Internas</t>
  </si>
  <si>
    <t>Mão de obra para faixa de garagem em paredes internas, 1 demãos</t>
  </si>
  <si>
    <t>Sistema de pintura em parede Interna</t>
  </si>
  <si>
    <t>Referência</t>
  </si>
  <si>
    <t>Controle tecnológico do concreto</t>
  </si>
  <si>
    <t>Estudo ambiental</t>
  </si>
  <si>
    <t>Projeto de terraplanagem</t>
  </si>
  <si>
    <t>Projeto de climatização/exaustão</t>
  </si>
  <si>
    <t>Projeto de esquadrias</t>
  </si>
  <si>
    <t>As Built</t>
  </si>
  <si>
    <t>Orçamento e planejamento</t>
  </si>
  <si>
    <t>und.</t>
  </si>
  <si>
    <t>Torre</t>
  </si>
  <si>
    <t>Exaustão</t>
  </si>
  <si>
    <t>Tratamento De Ralo Ou Ponto Emergente Com Argamassa Polimérica Reforçado Com Tela De Poliéster</t>
  </si>
  <si>
    <t>CONTENÇÃO</t>
  </si>
  <si>
    <t>Alvenaria de vedação de Bloco cerâmico corta-fogo de 19x19x39cm, com argamassa estabilizada</t>
  </si>
  <si>
    <t>FORMA</t>
  </si>
  <si>
    <t>ARMADURA</t>
  </si>
  <si>
    <t xml:space="preserve">	Mobilização e desmobilização de equipamentos - Para execução de estaca hélice monitorada</t>
  </si>
  <si>
    <t>Concreto Usinado FCK = 35MPa Bombeavel Para Supraestrutura</t>
  </si>
  <si>
    <t>Kg</t>
  </si>
  <si>
    <t>Revestimento em Cerâmicas Vulcano Cinza em paredes, 61x 61cm com Junta de 3mm</t>
  </si>
  <si>
    <t>Revestimento de cerâmico retificado em Paredes, Placa 60 x 60cm com Junta de 2mm e rejunte acrilico</t>
  </si>
  <si>
    <t>Chapisco aplicado em teto, com argamassa pré-fabricada adesiva de cimento colante, aplicação convencional</t>
  </si>
  <si>
    <t>Piso de concreto, acabamento estampado, espessura 6 cm</t>
  </si>
  <si>
    <t>Revestimento em Cerâmicas Pisos Internos, 45x 45cm com Junta de 3mm</t>
  </si>
  <si>
    <t>Massa corrida em tetos</t>
  </si>
  <si>
    <t>Corrimão metálico</t>
  </si>
  <si>
    <t>Porta corta-fogo, 1 folha, 90x210 cm</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</si>
  <si>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</si>
  <si>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</si>
  <si>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</si>
  <si>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</si>
  <si>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</si>
  <si>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</si>
  <si>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</si>
  <si>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</si>
  <si>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</si>
  <si>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</si>
  <si>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</si>
  <si>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</si>
  <si>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</si>
  <si>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</si>
  <si>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</si>
  <si>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</si>
  <si>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</si>
  <si>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</si>
  <si>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</si>
  <si>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</si>
  <si>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</si>
  <si>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</si>
  <si>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</si>
  <si>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</si>
  <si>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</si>
  <si>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</si>
  <si>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</si>
  <si>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</si>
  <si>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</si>
  <si>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</si>
  <si>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</si>
  <si>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</si>
  <si>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</si>
  <si>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</si>
  <si>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</si>
  <si>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</si>
  <si>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</si>
  <si>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</si>
  <si>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</si>
  <si>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</si>
  <si>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</si>
  <si>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</si>
  <si>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</si>
  <si>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</si>
  <si>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</si>
  <si>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</si>
  <si>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</si>
  <si>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</si>
  <si>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</si>
  <si>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</si>
  <si>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</si>
  <si>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</si>
  <si>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</si>
  <si>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</si>
  <si>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</si>
  <si>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</si>
  <si>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</si>
  <si>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</si>
  <si>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</si>
  <si>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</si>
  <si>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</si>
  <si>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</si>
  <si>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</si>
  <si>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</si>
  <si>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</si>
  <si>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</si>
  <si>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</si>
  <si>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</si>
  <si>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</si>
  <si>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</si>
  <si>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</si>
  <si>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</si>
  <si>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</si>
  <si>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</si>
  <si>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</si>
  <si>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</si>
  <si>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</si>
  <si>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</si>
  <si>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</si>
  <si>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</si>
  <si>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</si>
  <si>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</si>
  <si>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</si>
  <si>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</si>
  <si>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</si>
  <si>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</si>
  <si>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</si>
  <si>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</si>
  <si>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</si>
  <si>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</si>
  <si>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</si>
  <si>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</si>
  <si>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</si>
  <si>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</si>
  <si>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</si>
  <si>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</si>
  <si>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</si>
  <si>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Área</t>
  </si>
  <si>
    <t>Perímetro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</si>
  <si>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</si>
  <si>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</si>
  <si>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</si>
  <si>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</si>
  <si>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</si>
  <si>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EFEG - Teste de Carga</t>
  </si>
  <si>
    <t>Solugeot - Teste de Carga</t>
  </si>
  <si>
    <t>Concreto  - Teste de Carga</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</si>
  <si>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</si>
  <si>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</si>
  <si>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</si>
  <si>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</si>
  <si>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</si>
  <si>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</si>
  <si>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</si>
  <si>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</si>
  <si>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</si>
  <si>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</si>
  <si>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</si>
  <si>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</si>
  <si>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</si>
  <si>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</si>
  <si>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</si>
  <si>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</si>
  <si>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</si>
  <si>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</si>
  <si>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</si>
  <si>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</si>
  <si>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</si>
  <si>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</si>
  <si>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Piscina</t>
  </si>
  <si>
    <t>Garagem</t>
  </si>
  <si>
    <t>Torre 1</t>
  </si>
  <si>
    <t>EAP</t>
  </si>
  <si>
    <t>1.1.</t>
  </si>
  <si>
    <t>1.</t>
  </si>
  <si>
    <t>Endereço</t>
  </si>
  <si>
    <t>Cidade</t>
  </si>
  <si>
    <t>Cliente</t>
  </si>
  <si>
    <t>Titulo</t>
  </si>
  <si>
    <t>DADOS</t>
  </si>
  <si>
    <t>COMPLEMENTARES</t>
  </si>
  <si>
    <t>REVESTIMENTOS E ACABAMENTOS DE FACHADA</t>
  </si>
  <si>
    <t>INSTALAÇÕES E EQUIPAMENTOS E SISTEMAS ESPECIAIS</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</si>
  <si>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</si>
  <si>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</si>
  <si>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</si>
  <si>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</si>
  <si>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</si>
  <si>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</si>
  <si>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</si>
  <si>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</si>
  <si>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</si>
  <si>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</si>
  <si>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</si>
  <si>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</si>
  <si>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</si>
  <si>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</si>
  <si>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</si>
  <si>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</si>
  <si>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</si>
  <si>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</si>
  <si>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</si>
  <si>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</si>
  <si>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</si>
  <si>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</si>
  <si>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</si>
  <si>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</si>
  <si>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</si>
  <si>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</si>
  <si>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</si>
  <si>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</si>
  <si>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</si>
  <si>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</si>
  <si>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</si>
  <si>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</si>
  <si>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</si>
  <si>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</si>
  <si>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</si>
  <si>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</si>
  <si>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</si>
  <si>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</si>
  <si>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</si>
  <si>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</si>
  <si>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</si>
  <si>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</si>
  <si>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</si>
  <si>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</si>
  <si>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</si>
  <si>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</si>
  <si>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</si>
  <si>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</si>
  <si>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</si>
  <si>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</si>
  <si>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Locação e gabarito de obra</t>
  </si>
  <si>
    <t>Drenagem</t>
  </si>
  <si>
    <t>VIGAS COROAMENTO</t>
  </si>
  <si>
    <t>ESTACAS PRANCHA METÁLICA</t>
  </si>
  <si>
    <t>MÃO DE OBRA CONTENÇÕES</t>
  </si>
  <si>
    <t>BLOCOS</t>
  </si>
  <si>
    <t>VIGAS BALDRAMES | PILARES DE ARRANQUE | CISTERNAS E DUTOS</t>
  </si>
  <si>
    <t>Forma - G2</t>
  </si>
  <si>
    <t>Forma - G3</t>
  </si>
  <si>
    <t>Forma - Lazer | Garagem</t>
  </si>
  <si>
    <t>Forma - Lazer</t>
  </si>
  <si>
    <t>Forma - Tipo diferenciado</t>
  </si>
  <si>
    <t>Forma - Tipo x8</t>
  </si>
  <si>
    <t>Forma - 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</si>
  <si>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</si>
  <si>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</si>
  <si>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</si>
  <si>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</si>
  <si>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</si>
  <si>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</si>
  <si>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</si>
  <si>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</si>
  <si>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</si>
  <si>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</si>
  <si>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</si>
  <si>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</si>
  <si>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</si>
  <si>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</si>
  <si>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</si>
  <si>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</si>
  <si>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</si>
  <si>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</si>
  <si>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</si>
  <si>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</si>
  <si>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</si>
  <si>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</si>
  <si>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</si>
  <si>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</si>
  <si>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</si>
  <si>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</si>
  <si>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</si>
  <si>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</si>
  <si>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</si>
  <si>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</si>
  <si>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</si>
  <si>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</si>
  <si>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</si>
  <si>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</si>
  <si>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</si>
  <si>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</si>
  <si>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</si>
  <si>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</si>
  <si>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</si>
  <si>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</si>
  <si>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</si>
  <si>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</si>
  <si>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</si>
  <si>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</si>
  <si>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</si>
  <si>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</si>
  <si>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</si>
  <si>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</si>
  <si>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</si>
  <si>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</si>
  <si>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</si>
  <si>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</si>
  <si>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</si>
  <si>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</si>
  <si>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Sauna</t>
  </si>
  <si>
    <t>Academia</t>
  </si>
  <si>
    <t>Wine Bar</t>
  </si>
  <si>
    <t>Espaço Crossfit</t>
  </si>
  <si>
    <t>Game Center</t>
  </si>
  <si>
    <t>Brinquedoteca</t>
  </si>
  <si>
    <t>Alvenaria de vedação com blocos cerâmicos</t>
  </si>
  <si>
    <t>1.1.1.</t>
  </si>
  <si>
    <t>1.1.1.1</t>
  </si>
  <si>
    <t>1.1.1.2</t>
  </si>
  <si>
    <t>1.1.1.3</t>
  </si>
  <si>
    <t>1.1.2.</t>
  </si>
  <si>
    <t>1.1.2.1</t>
  </si>
  <si>
    <t>1.1.3.</t>
  </si>
  <si>
    <t>1.1.3.1</t>
  </si>
  <si>
    <t>1.1.4.</t>
  </si>
  <si>
    <t>1.1.4.1</t>
  </si>
  <si>
    <t>1.1.5.</t>
  </si>
  <si>
    <t>1.1.5.1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</si>
  <si>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</si>
  <si>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</si>
  <si>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</si>
  <si>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</si>
  <si>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</si>
  <si>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</si>
  <si>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</si>
  <si>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</si>
  <si>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</si>
  <si>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</si>
  <si>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</si>
  <si>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</si>
  <si>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</si>
  <si>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Alevanaria de vedação com blocos cerâmicos</t>
  </si>
  <si>
    <t>PAREDES E DIVISÓRIAS - Térreo</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</si>
  <si>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</si>
  <si>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</si>
  <si>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</si>
  <si>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</si>
  <si>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</si>
  <si>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</si>
  <si>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</si>
  <si>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</si>
  <si>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</si>
  <si>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</si>
  <si>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</si>
  <si>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</si>
  <si>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</si>
  <si>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</si>
  <si>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</si>
  <si>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</si>
  <si>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</si>
  <si>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</si>
  <si>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</si>
  <si>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</si>
  <si>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</si>
  <si>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</si>
  <si>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</si>
  <si>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</si>
  <si>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</si>
  <si>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</si>
  <si>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</si>
  <si>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</si>
  <si>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</si>
  <si>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</si>
  <si>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</si>
  <si>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</si>
  <si>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</si>
  <si>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</si>
  <si>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</si>
  <si>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</si>
  <si>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</si>
  <si>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</si>
  <si>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</si>
  <si>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</si>
  <si>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</si>
  <si>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</si>
  <si>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</si>
  <si>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</si>
  <si>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</si>
  <si>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</si>
  <si>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</si>
  <si>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</si>
  <si>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</si>
  <si>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</si>
  <si>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</si>
  <si>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</si>
  <si>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</si>
  <si>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</si>
  <si>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</si>
  <si>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</si>
  <si>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</si>
  <si>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</si>
  <si>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</si>
  <si>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</si>
  <si>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</si>
  <si>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</si>
  <si>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</si>
  <si>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</si>
  <si>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</si>
  <si>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</si>
  <si>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</si>
  <si>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</si>
  <si>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</si>
  <si>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</si>
  <si>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</si>
  <si>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</si>
  <si>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</si>
  <si>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Revestimento de parede em Porcelanato Portobello –  90x90 - Padrão Alto</t>
  </si>
  <si>
    <t>Banheiros</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</si>
  <si>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</si>
  <si>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</si>
  <si>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</si>
  <si>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Revestimento em Ladrilho Hidráulico 5x5cm - Cor: terracota escuro e azul escuro - Marca: Dalle Piagge, com junta de 2 cm e rejunte acrilico cinza platina</t>
  </si>
  <si>
    <t>Revestimento em Ladrilho Hidráulico 5x5cm - Cor: terracota escuro e azul escuro - Marca: Ladrilar, com junta de 2 cm e rejunte acrilico cinza platina</t>
  </si>
  <si>
    <t>Piscinas - Ladrilar é metade do valor/m²</t>
  </si>
  <si>
    <t>Revestimento de Mármore Natural em Paredes</t>
  </si>
  <si>
    <t>Revestimento de Mármore Travertino Romano em Paredes</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</si>
  <si>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</si>
  <si>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</si>
  <si>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</si>
  <si>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Revestimento de Pedras Quartzito Van Gogh em Paredes</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</si>
  <si>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</si>
  <si>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</si>
  <si>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</si>
  <si>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</si>
  <si>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</si>
  <si>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</si>
  <si>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</si>
  <si>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</si>
  <si>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</si>
  <si>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</si>
  <si>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</si>
  <si>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</si>
  <si>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</si>
  <si>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</si>
  <si>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</si>
  <si>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</si>
  <si>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</si>
  <si>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</si>
  <si>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</si>
  <si>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de madeira Itauba - Material e Mão de Obra</t>
  </si>
  <si>
    <t>Forro de gesso em forma de vigotas, imitando madeira - áreas úmidas - Material e Mão de Obra</t>
  </si>
  <si>
    <t>Sanca em gesso com iluminação indireta + LED + perfil</t>
  </si>
  <si>
    <t>Cortineiro em gesso com rasgo iluminado</t>
  </si>
  <si>
    <t>Tabica em gesso com perfil metálico LED</t>
  </si>
  <si>
    <t>Forro de MDF Liso com Alto relevo personalizado e pintura laca verde - Material e Mão de Obra</t>
  </si>
  <si>
    <t>Acabamento especiais em teto</t>
  </si>
  <si>
    <t>Teto da piscina coberta no lazer</t>
  </si>
  <si>
    <t>Forro de MDF Régua com Nuvens em MDF em alto relevo personalizado e pintura azul - Material e Mão de Obra</t>
  </si>
  <si>
    <t>Forro de gesso acartonado RF - anti chamas - Material e Mão de Obra</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</si>
  <si>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</si>
  <si>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</si>
  <si>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</si>
  <si>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</si>
  <si>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</si>
  <si>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</si>
  <si>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</si>
  <si>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</si>
  <si>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</si>
  <si>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</si>
  <si>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</si>
  <si>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</si>
  <si>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</si>
  <si>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</si>
  <si>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</si>
  <si>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</si>
  <si>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</si>
  <si>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</si>
  <si>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</si>
  <si>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</si>
  <si>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</si>
  <si>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</si>
  <si>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</si>
  <si>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</si>
  <si>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</si>
  <si>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t>Contrapiso comum em argamassa estabilizada, auto nivelado, espessura 5cm</t>
  </si>
  <si>
    <t>Todos os ambientes dos aptos, exceto pelos BWCs, Sacada e A.T</t>
  </si>
  <si>
    <t>ERMU + Piso podotatil + rampa externa</t>
  </si>
  <si>
    <t>Calçada passeio</t>
  </si>
  <si>
    <t>Subestação</t>
  </si>
  <si>
    <t>Revestimento de Piso, Porcelanato Portobello – Posto 10 90x90 Externo Retificado - Linha Ipanema - Padrão Alto</t>
  </si>
  <si>
    <t>Revestimento de Piso, Porcelanato Portobello –  90x90 - Padrão Alto</t>
  </si>
  <si>
    <t>Revestimento de cerâmico retificado em Piso, Placa 60 x 60cm com Junta de 2mm e rejunte acrilico</t>
  </si>
  <si>
    <t>Revestimento de Piso Porcelanato, Placa 90x90cm, antiderrapante com junta 5mm e rejunte acrilico cinza platina</t>
  </si>
  <si>
    <t>Revestimento em Ladrilho Hidráulico 20x20cm - Cores: craft claro, craft comum, fendi, cana e terracota escuro - Marca: Dalle Piagge, com junta de 2 cm e rejunte acrilico cinza platina</t>
  </si>
  <si>
    <t>Revestimento em Ladrilho Hidráulico 20x20cm - Cores: craft claro e craft comum - Marca: Dalle Piagge, com junta de 2 cm e rejunte acrilico cinza platina</t>
  </si>
  <si>
    <t>Revestimento em Ladrilho Hidráulico 20x20cm - Cores: craft claro - Marca: Dalle Piagge, com junta de 2 cm e rejunte acrilico cinza platina</t>
  </si>
  <si>
    <t>Revestimento em Ladrilho Hidráulico 5x5cm - Cor: terracota escuro e off-white - Marca: Dalle Piagge, com junta de 2 cm e rejunte acrilico cinza platina</t>
  </si>
  <si>
    <t>Revestimento em Ladrilho Hidráulico 5x5cm - Cores: terracota escuro, azul escuro, off-white ou branco - Marca: Dalle Piagge, com junta de 2 cm e rejunte acrilico cinza platina</t>
  </si>
  <si>
    <t xml:space="preserve">Deck de madeira Cumaru - Tábuas: 10 x 200 cm - material e mão de obra </t>
  </si>
  <si>
    <t xml:space="preserve">Piso de madeira escura Tauari Naturalle - material e mão de obra </t>
  </si>
  <si>
    <t xml:space="preserve">Piso de madeira clara Tauari Naturalle Cremme - material e mão de obra </t>
  </si>
  <si>
    <t xml:space="preserve">Piso de madeira Cumaru Chevron 45°  - material e mão de obra </t>
  </si>
  <si>
    <t xml:space="preserve">Piso de madeira natural - Cumaru engenheirado - material e mão de obra </t>
  </si>
  <si>
    <t>Revestimento de Mármore Natural em Piso</t>
  </si>
  <si>
    <t>Revestimento de Mármore Travertino Romano em Piso</t>
  </si>
  <si>
    <t>Revestimento de Pedras Quartzito Van Gogh em Piso</t>
  </si>
  <si>
    <t>Revestimento de Mármore Natural  Aquecido em Piso</t>
  </si>
  <si>
    <t>Circulações e dormitórios</t>
  </si>
  <si>
    <t>Revestimento de Piso vinílico cinza e cinza claro 92x92cm / Linha Ambienta Coleção Stone / Marca: Tarkett</t>
  </si>
  <si>
    <t>Revestimento de Piso vinílico cinza claro 92x92cm / Linha Ambienta Coleção Stone / Marca: Tarkett</t>
  </si>
  <si>
    <t>Pisos Para Academia Emborrachado EPDM  20x20 cm/ Cor: azul e branco / Marca: Rubber - Material e Mão de obra</t>
  </si>
  <si>
    <t>Pisos Para Academia Emborrachado Impact Soft  100x100 cm/ Peso Livre - Material e Mão de obra</t>
  </si>
  <si>
    <t>Revestimento de Piso vinílico cinza 92x92cm / Linha Ambienta Coleção Stone / Marca: Tarkett</t>
  </si>
  <si>
    <t>Laje verde intensiva sobre steel deck - Material e Mão de obra</t>
  </si>
  <si>
    <t>Rodapé de porcelanato h=15cm, Padrão Alto</t>
  </si>
  <si>
    <t>Rodapé de Pedra Ônix Cristal Rose h=35cm</t>
  </si>
  <si>
    <t>Mão de obra de rodapé Pedra</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</si>
  <si>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</si>
  <si>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</si>
  <si>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</si>
  <si>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</si>
  <si>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</si>
  <si>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</si>
  <si>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</si>
  <si>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</si>
  <si>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</si>
  <si>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</si>
  <si>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</si>
  <si>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</si>
  <si>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</si>
  <si>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</si>
  <si>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</si>
  <si>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</si>
  <si>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</si>
  <si>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</si>
  <si>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</si>
  <si>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</si>
  <si>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</si>
  <si>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</si>
  <si>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</si>
  <si>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</si>
  <si>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</si>
  <si>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</si>
  <si>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</si>
  <si>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</si>
  <si>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</si>
  <si>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</si>
  <si>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</si>
  <si>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</si>
  <si>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</si>
  <si>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</si>
  <si>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</si>
  <si>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</si>
  <si>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Pintura Com Tinta Latex Acrilica em Paredes Internas, 3 Demaos (Somente tinta) - Suvinil Papel Picado</t>
  </si>
  <si>
    <t>Textura acrílica aplicação em paredes internas, 1 demão - Diore Ornamentali Bege Bahia</t>
  </si>
  <si>
    <t xml:space="preserve">Textura acrílica aplicação em paredes internas, 1 demão - 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</si>
  <si>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</si>
  <si>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</si>
  <si>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</si>
  <si>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</si>
  <si>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</si>
  <si>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</si>
  <si>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</si>
  <si>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</si>
  <si>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</si>
  <si>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</si>
  <si>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</si>
  <si>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</si>
  <si>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</si>
  <si>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</si>
  <si>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</si>
  <si>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</si>
  <si>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</si>
  <si>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</si>
  <si>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</si>
  <si>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</si>
  <si>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</si>
  <si>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</si>
  <si>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</si>
  <si>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</si>
  <si>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Pórtico da entrada</t>
  </si>
  <si>
    <t>Moldura em EPS fachada - Material e Mão de obra</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</si>
  <si>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</si>
  <si>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</si>
  <si>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</si>
  <si>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</si>
  <si>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</si>
  <si>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</si>
  <si>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</si>
  <si>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</si>
  <si>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</si>
  <si>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</si>
  <si>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</si>
  <si>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</si>
  <si>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</si>
  <si>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</si>
  <si>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</si>
  <si>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</si>
  <si>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</si>
  <si>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Material</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</si>
  <si>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</si>
  <si>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</si>
  <si>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</si>
  <si>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</si>
  <si>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</si>
  <si>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</si>
  <si>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</si>
  <si>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</si>
  <si>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</si>
  <si>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</si>
  <si>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</si>
  <si>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</si>
  <si>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</si>
  <si>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</si>
  <si>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</si>
  <si>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</si>
  <si>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</si>
  <si>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</si>
  <si>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</si>
  <si>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</si>
  <si>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</si>
  <si>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</si>
  <si>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</si>
  <si>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</si>
  <si>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</si>
  <si>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</si>
  <si>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</si>
  <si>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</si>
  <si>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</si>
  <si>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</si>
  <si>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</si>
  <si>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</si>
  <si>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</si>
  <si>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</si>
  <si>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</si>
  <si>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</si>
  <si>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</si>
  <si>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</si>
  <si>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</si>
  <si>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</si>
  <si>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</si>
  <si>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</si>
  <si>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</si>
  <si>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</si>
  <si>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</si>
  <si>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</si>
  <si>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</si>
  <si>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</si>
  <si>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</si>
  <si>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</si>
  <si>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</si>
  <si>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</si>
  <si>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</si>
  <si>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</si>
  <si>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</si>
  <si>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</si>
  <si>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</si>
  <si>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</si>
  <si>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</si>
  <si>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</si>
  <si>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</si>
  <si>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</si>
  <si>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</si>
  <si>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</si>
  <si>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</si>
  <si>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</si>
  <si>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</si>
  <si>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</si>
  <si>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</si>
  <si>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</si>
  <si>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</si>
  <si>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</si>
  <si>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</si>
  <si>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</si>
  <si>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</si>
  <si>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</si>
  <si>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</si>
  <si>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</si>
  <si>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</si>
  <si>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</si>
  <si>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</si>
  <si>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</si>
  <si>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</si>
  <si>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</si>
  <si>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</si>
  <si>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</si>
  <si>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</si>
  <si>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</si>
  <si>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</si>
  <si>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</si>
  <si>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</si>
  <si>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</si>
  <si>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</si>
  <si>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</si>
  <si>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</si>
  <si>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</si>
  <si>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</si>
  <si>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</si>
  <si>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</si>
  <si>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</si>
  <si>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</si>
  <si>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</si>
  <si>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</si>
  <si>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Mao de obra - movimentações de terra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</si>
  <si>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</si>
  <si>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</si>
  <si>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</si>
  <si>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</si>
  <si>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</si>
  <si>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</si>
  <si>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</si>
  <si>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</si>
  <si>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</si>
  <si>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</si>
  <si>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</si>
  <si>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</si>
  <si>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</si>
  <si>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</si>
  <si>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</si>
  <si>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</si>
  <si>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</si>
  <si>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</si>
  <si>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</si>
  <si>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</si>
  <si>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</si>
  <si>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</si>
  <si>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</si>
  <si>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</si>
  <si>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</si>
  <si>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</si>
  <si>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</si>
  <si>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</si>
  <si>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</si>
  <si>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</si>
  <si>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</si>
  <si>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</si>
  <si>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</si>
  <si>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</si>
  <si>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</si>
  <si>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</si>
  <si>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</si>
  <si>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</si>
  <si>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</si>
  <si>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</si>
  <si>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</si>
  <si>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</si>
  <si>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</si>
  <si>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</si>
  <si>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</si>
  <si>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</si>
  <si>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</si>
  <si>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</si>
  <si>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</si>
  <si>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</si>
  <si>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</si>
  <si>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</si>
  <si>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</si>
  <si>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Limpeza Permanente e Remoção entulho</t>
  </si>
  <si>
    <t>Mão de Obra de Canteiro</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</si>
  <si>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</si>
  <si>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</si>
  <si>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</si>
  <si>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(HU / 70 / HS)</t>
  </si>
  <si>
    <t xml:space="preserve">Mão de obra para Sistema de vedação em drywall </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</si>
  <si>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</si>
  <si>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</si>
  <si>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</si>
  <si>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</si>
  <si>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ELEVADORES</t>
  </si>
  <si>
    <t>1.1.1.4</t>
  </si>
  <si>
    <t>1.1.1.5</t>
  </si>
  <si>
    <t>1.1.2.2</t>
  </si>
  <si>
    <t>1.1.3.2</t>
  </si>
  <si>
    <t>13.001.002.001</t>
  </si>
  <si>
    <t>ORÇAMENTO</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</si>
  <si>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</si>
  <si>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</si>
  <si>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</si>
  <si>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</si>
  <si>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</si>
  <si>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</si>
  <si>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</si>
  <si>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</si>
  <si>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</si>
  <si>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</si>
  <si>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</si>
  <si>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</si>
  <si>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</si>
  <si>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</si>
  <si>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</si>
  <si>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</si>
  <si>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</si>
  <si>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</si>
  <si>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</si>
  <si>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</si>
  <si>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</si>
  <si>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</si>
  <si>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</si>
  <si>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</si>
  <si>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</si>
  <si>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</si>
  <si>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</si>
  <si>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</si>
  <si>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</si>
  <si>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</si>
  <si>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</si>
  <si>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</si>
  <si>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</si>
  <si>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2 por banheiro + 1 por lavabo + 2 por área de serviço + 1 por área técnica + 1 por cozinha + 1 por sacada + 1 por torneira de jardin</t>
  </si>
  <si>
    <t xml:space="preserve">Revestimento em Paredes, Papel de parede, Solar, acessorios para instalação - Material e Mão de Obra </t>
  </si>
  <si>
    <t>Circulação</t>
  </si>
  <si>
    <t>Revestimento externo em Ladrilho Hidráulico 10x10cm - Cor: laranja e off-white - Marca: Ladrilar, com junta de 2 cm e rejunte acrilico cinza platina</t>
  </si>
  <si>
    <t xml:space="preserve">Textura acrílica com selador, aplicação em paredes externas, 1 demão - Textura Terracal / Marca: Terracor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</si>
  <si>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</si>
  <si>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</si>
  <si>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</si>
  <si>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</si>
  <si>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</si>
  <si>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</si>
  <si>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</si>
  <si>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</si>
  <si>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</si>
  <si>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Armação aço CA-50 ø 20,0mm para Contenções (corte e dobra em Indústria)</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</si>
  <si>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</si>
  <si>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</si>
  <si>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</si>
  <si>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</si>
  <si>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</si>
  <si>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</si>
  <si>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</si>
  <si>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</si>
  <si>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</si>
  <si>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</si>
  <si>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</si>
  <si>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</si>
  <si>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</si>
  <si>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</si>
  <si>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</si>
  <si>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</si>
  <si>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</si>
  <si>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</si>
  <si>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</si>
  <si>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</si>
  <si>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</si>
  <si>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</si>
  <si>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</si>
  <si>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</si>
  <si>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</si>
  <si>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</si>
  <si>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</si>
  <si>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</si>
  <si>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</si>
  <si>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</si>
  <si>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</si>
  <si>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</si>
  <si>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</si>
  <si>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</si>
  <si>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</si>
  <si>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</si>
  <si>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Repessado pela Gessele na reunião do dia 05/03/2026 - Massa única 36 / 72h --&gt; 415 R$ / m3 + bombeamento: R$ 45 / m3</t>
  </si>
  <si>
    <t>Repessado pela Gessele na reunião do dia 05/03/2026 - argamassa contrapiso nivelante: R$ 515 / m3</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</si>
  <si>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</si>
  <si>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</si>
  <si>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</si>
  <si>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</si>
  <si>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</si>
  <si>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</si>
  <si>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</si>
  <si>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</si>
  <si>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</si>
  <si>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</si>
  <si>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</si>
  <si>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</si>
  <si>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</si>
  <si>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</si>
  <si>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</si>
  <si>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</si>
  <si>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</si>
  <si>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</si>
  <si>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</si>
  <si>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</si>
  <si>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</si>
  <si>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</si>
  <si>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</si>
  <si>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</si>
  <si>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</si>
  <si>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</si>
  <si>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</si>
  <si>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</si>
  <si>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</si>
  <si>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</si>
  <si>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</si>
  <si>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</si>
  <si>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</si>
  <si>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</si>
  <si>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</si>
  <si>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</si>
  <si>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</si>
  <si>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</si>
  <si>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</si>
  <si>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</si>
  <si>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</si>
  <si>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</si>
  <si>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</si>
  <si>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</si>
  <si>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</si>
  <si>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</si>
  <si>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</si>
  <si>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</si>
  <si>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</si>
  <si>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</si>
  <si>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</si>
  <si>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</si>
  <si>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</si>
  <si>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</si>
  <si>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</si>
  <si>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</si>
  <si>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</si>
  <si>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</si>
  <si>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</si>
  <si>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</si>
  <si>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</si>
  <si>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</si>
  <si>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</si>
  <si>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</si>
  <si>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</si>
  <si>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</si>
  <si>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</si>
  <si>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</si>
  <si>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</si>
  <si>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</si>
  <si>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</si>
  <si>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</si>
  <si>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</si>
  <si>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</si>
  <si>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</si>
  <si>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</si>
  <si>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</si>
  <si>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</si>
  <si>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</si>
  <si>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</si>
  <si>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</si>
  <si>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</si>
  <si>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</si>
  <si>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</si>
  <si>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</si>
  <si>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</si>
  <si>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</si>
  <si>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</si>
  <si>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</si>
  <si>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</si>
  <si>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</si>
  <si>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</si>
  <si>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</si>
  <si>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</si>
  <si>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</si>
  <si>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</si>
  <si>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</si>
  <si>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</si>
  <si>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</si>
  <si>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</si>
  <si>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</si>
  <si>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</si>
  <si>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</si>
  <si>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</si>
  <si>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</si>
  <si>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</si>
  <si>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</si>
  <si>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</si>
  <si>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</si>
  <si>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</si>
  <si>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</si>
  <si>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</si>
  <si>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</si>
  <si>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</si>
  <si>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</si>
  <si>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</si>
  <si>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</si>
  <si>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</si>
  <si>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</si>
  <si>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</si>
  <si>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</si>
  <si>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</si>
  <si>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</si>
  <si>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</si>
  <si>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</si>
  <si>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</si>
  <si>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</si>
  <si>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</si>
  <si>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</si>
  <si>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</si>
  <si>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</si>
  <si>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</si>
  <si>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</si>
  <si>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</si>
  <si>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</si>
  <si>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</si>
  <si>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</si>
  <si>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</si>
  <si>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</si>
  <si>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</si>
  <si>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</si>
  <si>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</si>
  <si>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</si>
  <si>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</si>
  <si>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</si>
  <si>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</si>
  <si>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</si>
  <si>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</si>
  <si>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</si>
  <si>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</si>
  <si>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</si>
  <si>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</si>
  <si>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</si>
  <si>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</si>
  <si>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</si>
  <si>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</si>
  <si>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</si>
  <si>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</si>
  <si>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</si>
  <si>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</si>
  <si>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</si>
  <si>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</si>
  <si>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</si>
  <si>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</si>
  <si>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</si>
  <si>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</si>
  <si>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</si>
  <si>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</si>
  <si>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</si>
  <si>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</si>
  <si>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</si>
  <si>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</si>
  <si>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</si>
  <si>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</si>
  <si>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</si>
  <si>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</si>
  <si>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</si>
  <si>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</si>
  <si>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</si>
  <si>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</si>
  <si>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</si>
  <si>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</si>
  <si>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</si>
  <si>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</si>
  <si>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</si>
  <si>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</si>
  <si>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</si>
  <si>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</si>
  <si>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</si>
  <si>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</si>
  <si>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</si>
  <si>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</si>
  <si>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</si>
  <si>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</si>
  <si>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</si>
  <si>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</si>
  <si>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</si>
  <si>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</si>
  <si>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</si>
  <si>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</si>
  <si>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</si>
  <si>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</si>
  <si>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</si>
  <si>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</si>
  <si>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</si>
  <si>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</si>
  <si>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</si>
  <si>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</si>
  <si>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</si>
  <si>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</si>
  <si>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</si>
  <si>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</si>
  <si>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</si>
  <si>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</si>
  <si>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</si>
  <si>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</si>
  <si>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</si>
  <si>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METÁLICAS</t>
  </si>
  <si>
    <t>ESQUADRIAS DE MADEIRA</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</si>
  <si>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</si>
  <si>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</si>
  <si>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</si>
  <si>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</si>
  <si>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</si>
  <si>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</si>
  <si>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</si>
  <si>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</si>
  <si>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</si>
  <si>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</si>
  <si>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</si>
  <si>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</si>
  <si>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</si>
  <si>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</si>
  <si>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</si>
  <si>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</si>
  <si>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</si>
  <si>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</si>
  <si>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</si>
  <si>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</si>
  <si>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</si>
  <si>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</si>
  <si>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</si>
  <si>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</si>
  <si>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</si>
  <si>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</si>
  <si>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</si>
  <si>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</si>
  <si>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</si>
  <si>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</si>
  <si>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</si>
  <si>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</si>
  <si>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</si>
  <si>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</si>
  <si>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</si>
  <si>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</si>
  <si>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</si>
  <si>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</si>
  <si>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</si>
  <si>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</si>
  <si>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</si>
  <si>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</si>
  <si>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</si>
  <si>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</si>
  <si>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</si>
  <si>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</si>
  <si>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</si>
  <si>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</si>
  <si>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</si>
  <si>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</si>
  <si>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</si>
  <si>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</si>
  <si>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</si>
  <si>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</si>
  <si>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</si>
  <si>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</si>
  <si>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</si>
  <si>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</si>
  <si>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</si>
  <si>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</si>
  <si>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</si>
  <si>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</si>
  <si>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</si>
  <si>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</si>
  <si>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</si>
  <si>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</si>
  <si>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</si>
  <si>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</si>
  <si>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</si>
  <si>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</si>
  <si>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</si>
  <si>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</si>
  <si>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</si>
  <si>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</si>
  <si>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</si>
  <si>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</si>
  <si>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</si>
  <si>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</si>
  <si>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</si>
  <si>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</si>
  <si>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</si>
  <si>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</si>
  <si>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</si>
  <si>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</si>
  <si>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</si>
  <si>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</si>
  <si>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</si>
  <si>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</si>
  <si>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</si>
  <si>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</si>
  <si>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</si>
  <si>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</si>
  <si>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</si>
  <si>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</si>
  <si>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</si>
  <si>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</si>
  <si>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</si>
  <si>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</si>
  <si>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</si>
  <si>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</si>
  <si>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</si>
  <si>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</si>
  <si>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</si>
  <si>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</si>
  <si>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</si>
  <si>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</si>
  <si>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</si>
  <si>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</si>
  <si>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</si>
  <si>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</si>
  <si>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</si>
  <si>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</si>
  <si>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</si>
  <si>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</si>
  <si>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</si>
  <si>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</si>
  <si>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</si>
  <si>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</si>
  <si>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</si>
  <si>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</si>
  <si>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</si>
  <si>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</si>
  <si>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</si>
  <si>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</si>
  <si>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</si>
  <si>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</si>
  <si>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</si>
  <si>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</si>
  <si>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</si>
  <si>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</si>
  <si>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</si>
  <si>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</si>
  <si>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</si>
  <si>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</si>
  <si>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</si>
  <si>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</si>
  <si>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</si>
  <si>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</si>
  <si>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</si>
  <si>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</si>
  <si>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</si>
  <si>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</si>
  <si>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</si>
  <si>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</si>
  <si>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</si>
  <si>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</si>
  <si>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</si>
  <si>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</si>
  <si>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</si>
  <si>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</si>
  <si>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</si>
  <si>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</si>
  <si>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</si>
  <si>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</si>
  <si>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</si>
  <si>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</si>
  <si>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</si>
  <si>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</si>
  <si>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</si>
  <si>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</si>
  <si>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</si>
  <si>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</si>
  <si>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</si>
  <si>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</si>
  <si>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</si>
  <si>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</si>
  <si>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</si>
  <si>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</si>
  <si>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</si>
  <si>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</si>
  <si>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</si>
  <si>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</si>
  <si>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</si>
  <si>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</si>
  <si>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</si>
  <si>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</si>
  <si>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</si>
  <si>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</si>
  <si>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</si>
  <si>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</si>
  <si>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</si>
  <si>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</si>
  <si>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</si>
  <si>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</si>
  <si>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</si>
  <si>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</si>
  <si>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</si>
  <si>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</si>
  <si>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</si>
  <si>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</si>
  <si>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</si>
  <si>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</si>
  <si>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</si>
  <si>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</si>
  <si>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</si>
  <si>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</si>
  <si>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</si>
  <si>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</si>
  <si>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</si>
  <si>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</si>
  <si>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</si>
  <si>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</si>
  <si>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</si>
  <si>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</si>
  <si>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</si>
  <si>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</si>
  <si>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</si>
  <si>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</si>
  <si>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</si>
  <si>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</si>
  <si>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</si>
  <si>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</si>
  <si>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</si>
  <si>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</si>
  <si>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</si>
  <si>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</si>
  <si>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</si>
  <si>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</si>
  <si>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</si>
  <si>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</si>
  <si>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</si>
  <si>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</si>
  <si>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</si>
  <si>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</si>
  <si>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</si>
  <si>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</si>
  <si>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</si>
  <si>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</si>
  <si>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</si>
  <si>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</si>
  <si>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</si>
  <si>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</si>
  <si>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</si>
  <si>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</si>
  <si>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</si>
  <si>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</si>
  <si>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</si>
  <si>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</si>
  <si>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</si>
  <si>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</si>
  <si>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</si>
  <si>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</si>
  <si>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</si>
  <si>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</si>
  <si>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</si>
  <si>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</si>
  <si>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</si>
  <si>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</si>
  <si>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</si>
  <si>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</si>
  <si>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</si>
  <si>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</si>
  <si>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</si>
  <si>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</si>
  <si>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</si>
  <si>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</si>
  <si>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</si>
  <si>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</si>
  <si>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</si>
  <si>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</si>
  <si>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</si>
  <si>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</si>
  <si>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</si>
  <si>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</si>
  <si>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</si>
  <si>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</si>
  <si>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</si>
  <si>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</si>
  <si>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</si>
  <si>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</si>
  <si>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</si>
  <si>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</si>
  <si>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</si>
  <si>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</si>
  <si>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</si>
  <si>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</si>
  <si>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</si>
  <si>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</si>
  <si>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</si>
  <si>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</si>
  <si>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</si>
  <si>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</si>
  <si>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</si>
  <si>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</si>
  <si>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</si>
  <si>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</si>
  <si>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</si>
  <si>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</si>
  <si>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</si>
  <si>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</si>
  <si>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</si>
  <si>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</si>
  <si>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</si>
  <si>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</si>
  <si>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</si>
  <si>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</si>
  <si>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</si>
  <si>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</si>
  <si>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</si>
  <si>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</si>
  <si>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</si>
  <si>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</si>
  <si>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</si>
  <si>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</si>
  <si>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</si>
  <si>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</si>
  <si>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</si>
  <si>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</si>
  <si>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</si>
  <si>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</si>
  <si>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</si>
  <si>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</si>
  <si>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</si>
  <si>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</si>
  <si>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</si>
  <si>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</si>
  <si>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</si>
  <si>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</si>
  <si>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</si>
  <si>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</si>
  <si>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</si>
  <si>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</si>
  <si>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</si>
  <si>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</si>
  <si>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</si>
  <si>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</si>
  <si>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</si>
  <si>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</si>
  <si>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</si>
  <si>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</si>
  <si>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</si>
  <si>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</si>
  <si>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</si>
  <si>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</si>
  <si>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</si>
  <si>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</si>
  <si>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</si>
  <si>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</si>
  <si>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</si>
  <si>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</si>
  <si>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</si>
  <si>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</si>
  <si>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</si>
  <si>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</si>
  <si>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</si>
  <si>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</si>
  <si>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</si>
  <si>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</si>
  <si>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</si>
  <si>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</si>
  <si>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</si>
  <si>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</si>
  <si>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</si>
  <si>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</si>
  <si>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</si>
  <si>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</si>
  <si>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</si>
  <si>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</si>
  <si>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</si>
  <si>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</si>
  <si>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</si>
  <si>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</si>
  <si>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</si>
  <si>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</si>
  <si>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</si>
  <si>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</si>
  <si>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</si>
  <si>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</si>
  <si>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</si>
  <si>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</si>
  <si>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</si>
  <si>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</si>
  <si>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</si>
  <si>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</si>
  <si>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</si>
  <si>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</si>
  <si>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</si>
  <si>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</si>
  <si>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</si>
  <si>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</si>
  <si>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</si>
  <si>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</si>
  <si>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</si>
  <si>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</si>
  <si>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</si>
  <si>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</si>
  <si>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</si>
  <si>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</si>
  <si>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</si>
  <si>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</si>
  <si>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</si>
  <si>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</si>
  <si>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</si>
  <si>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</si>
  <si>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</si>
  <si>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</si>
  <si>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</si>
  <si>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</si>
  <si>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</si>
  <si>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</si>
  <si>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</si>
  <si>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</si>
  <si>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</si>
  <si>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</si>
  <si>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</si>
  <si>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</si>
  <si>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</si>
  <si>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</si>
  <si>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</si>
  <si>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</si>
  <si>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</si>
  <si>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</si>
  <si>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</si>
  <si>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</si>
  <si>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</si>
  <si>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</si>
  <si>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</si>
  <si>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</si>
  <si>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</si>
  <si>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</si>
  <si>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</si>
  <si>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</si>
  <si>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</si>
  <si>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</si>
  <si>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</si>
  <si>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</si>
  <si>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</si>
  <si>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</si>
  <si>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</si>
  <si>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</si>
  <si>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</si>
  <si>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</si>
  <si>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</si>
  <si>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</si>
  <si>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</si>
  <si>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</si>
  <si>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</si>
  <si>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</si>
  <si>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</si>
  <si>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</si>
  <si>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</si>
  <si>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</si>
  <si>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</si>
  <si>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</si>
  <si>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</si>
  <si>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</si>
  <si>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</si>
  <si>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</si>
  <si>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</si>
  <si>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</si>
  <si>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</si>
  <si>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</si>
  <si>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</si>
  <si>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</si>
  <si>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</si>
  <si>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</si>
  <si>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</si>
  <si>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</si>
  <si>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</si>
  <si>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</si>
  <si>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</si>
  <si>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</si>
  <si>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</si>
  <si>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</si>
  <si>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</si>
  <si>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</si>
  <si>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</si>
  <si>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</si>
  <si>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</si>
  <si>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</si>
  <si>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</si>
  <si>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</si>
  <si>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</si>
  <si>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</si>
  <si>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</si>
  <si>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</si>
  <si>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</si>
  <si>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</si>
  <si>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</si>
  <si>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</si>
  <si>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</si>
  <si>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</si>
  <si>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</si>
  <si>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</si>
  <si>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</si>
  <si>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</si>
  <si>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</si>
  <si>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</si>
  <si>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</si>
  <si>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</si>
  <si>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</si>
  <si>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</si>
  <si>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</si>
  <si>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</si>
  <si>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</si>
  <si>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</si>
  <si>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</si>
  <si>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</si>
  <si>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</si>
  <si>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</si>
  <si>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</si>
  <si>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</si>
  <si>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</si>
  <si>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</si>
  <si>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</si>
  <si>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</si>
  <si>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</si>
  <si>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</si>
  <si>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</si>
  <si>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</si>
  <si>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</si>
  <si>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</si>
  <si>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</si>
  <si>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</si>
  <si>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</si>
  <si>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</si>
  <si>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</si>
  <si>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</si>
  <si>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</si>
  <si>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</si>
  <si>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</si>
  <si>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</si>
  <si>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</si>
  <si>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</si>
  <si>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</si>
  <si>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</si>
  <si>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</si>
  <si>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</si>
  <si>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</si>
  <si>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</si>
  <si>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</si>
  <si>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</si>
  <si>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</si>
  <si>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</si>
  <si>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</si>
  <si>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</si>
  <si>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</si>
  <si>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</si>
  <si>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</si>
  <si>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</si>
  <si>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</si>
  <si>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</si>
  <si>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</si>
  <si>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</si>
  <si>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</si>
  <si>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</si>
  <si>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</si>
  <si>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</si>
  <si>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</si>
  <si>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</si>
  <si>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</si>
  <si>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</si>
  <si>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</si>
  <si>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</si>
  <si>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</si>
  <si>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</si>
  <si>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</si>
  <si>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</si>
  <si>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</si>
  <si>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</si>
  <si>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</si>
  <si>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</si>
  <si>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</si>
  <si>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</si>
  <si>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</si>
  <si>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</si>
  <si>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</si>
  <si>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</si>
  <si>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</si>
  <si>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</si>
  <si>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</si>
  <si>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</si>
  <si>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</si>
  <si>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</si>
  <si>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</si>
  <si>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</si>
  <si>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</si>
  <si>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</si>
  <si>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</si>
  <si>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</si>
  <si>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</si>
  <si>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</si>
  <si>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</si>
  <si>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</si>
  <si>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</si>
  <si>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</si>
  <si>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</si>
  <si>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</si>
  <si>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</si>
  <si>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</si>
  <si>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</si>
  <si>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</si>
  <si>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</si>
  <si>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</si>
  <si>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</si>
  <si>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</si>
  <si>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</si>
  <si>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</si>
  <si>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</si>
  <si>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</si>
  <si>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</si>
  <si>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</si>
  <si>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</si>
  <si>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</si>
  <si>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</si>
  <si>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</si>
  <si>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</si>
  <si>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</si>
  <si>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</si>
  <si>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</si>
  <si>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</si>
  <si>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</si>
  <si>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</si>
  <si>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</si>
  <si>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</si>
  <si>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</si>
  <si>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</si>
  <si>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</si>
  <si>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</si>
  <si>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</si>
  <si>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</si>
  <si>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</si>
  <si>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</si>
  <si>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</si>
  <si>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</si>
  <si>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</si>
  <si>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</si>
  <si>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</si>
  <si>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</si>
  <si>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</si>
  <si>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</si>
  <si>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</si>
  <si>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</si>
  <si>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</si>
  <si>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</si>
  <si>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</si>
  <si>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</si>
  <si>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</si>
  <si>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</si>
  <si>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</si>
  <si>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</si>
  <si>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</si>
  <si>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</si>
  <si>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</si>
  <si>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</si>
  <si>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</si>
  <si>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</si>
  <si>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</si>
  <si>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</si>
  <si>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</si>
  <si>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</si>
  <si>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</si>
  <si>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</si>
  <si>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</si>
  <si>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</si>
  <si>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</si>
  <si>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</si>
  <si>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</si>
  <si>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</si>
  <si>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</si>
  <si>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</si>
  <si>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</si>
  <si>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</si>
  <si>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</si>
  <si>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</si>
  <si>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</si>
  <si>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</si>
  <si>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</si>
  <si>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</si>
  <si>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</si>
  <si>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</si>
  <si>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</si>
  <si>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</si>
  <si>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</si>
  <si>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</si>
  <si>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</si>
  <si>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</si>
  <si>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</si>
  <si>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</si>
  <si>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</si>
  <si>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</si>
  <si>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</si>
  <si>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</si>
  <si>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</si>
  <si>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</si>
  <si>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</si>
  <si>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</si>
  <si>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</si>
  <si>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</si>
  <si>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</si>
  <si>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</si>
  <si>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</si>
  <si>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</si>
  <si>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</si>
  <si>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</si>
  <si>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</si>
  <si>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</si>
  <si>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</si>
  <si>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</si>
  <si>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</si>
  <si>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</si>
  <si>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</si>
  <si>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</si>
  <si>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</si>
  <si>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</si>
  <si>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</si>
  <si>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</si>
  <si>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</si>
  <si>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</si>
  <si>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</si>
  <si>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</si>
  <si>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</si>
  <si>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</si>
  <si>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</si>
  <si>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</si>
  <si>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</si>
  <si>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</si>
  <si>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</si>
  <si>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</si>
  <si>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</si>
  <si>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</si>
  <si>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</si>
  <si>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</si>
  <si>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</si>
  <si>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</si>
  <si>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</si>
  <si>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</si>
  <si>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</si>
  <si>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</si>
  <si>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</si>
  <si>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</si>
  <si>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</si>
  <si>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</si>
  <si>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</si>
  <si>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</si>
  <si>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</si>
  <si>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</si>
  <si>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</si>
  <si>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</si>
  <si>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</si>
  <si>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</si>
  <si>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</si>
  <si>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</si>
  <si>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</si>
  <si>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</si>
  <si>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</si>
  <si>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</si>
  <si>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</si>
  <si>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</si>
  <si>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</si>
  <si>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</si>
  <si>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</si>
  <si>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</si>
  <si>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</si>
  <si>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</si>
  <si>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</si>
  <si>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</si>
  <si>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</si>
  <si>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</si>
  <si>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</si>
  <si>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</si>
  <si>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</si>
  <si>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</si>
  <si>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</si>
  <si>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</si>
  <si>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</si>
  <si>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</si>
  <si>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</si>
  <si>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</si>
  <si>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</si>
  <si>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</si>
  <si>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</si>
  <si>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</si>
  <si>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</si>
  <si>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</si>
  <si>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</si>
  <si>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</si>
  <si>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</si>
  <si>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</si>
  <si>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</si>
  <si>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</si>
  <si>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</si>
  <si>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</si>
  <si>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</si>
  <si>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</si>
  <si>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</si>
  <si>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</si>
  <si>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</si>
  <si>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</si>
  <si>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</si>
  <si>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</si>
  <si>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</si>
  <si>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</si>
  <si>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</si>
  <si>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</si>
  <si>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</si>
  <si>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</si>
  <si>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</si>
  <si>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</si>
  <si>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</si>
  <si>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</si>
  <si>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</si>
  <si>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</si>
  <si>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</si>
  <si>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</si>
  <si>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</si>
  <si>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</si>
  <si>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</si>
  <si>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</si>
  <si>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</si>
  <si>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</si>
  <si>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</si>
  <si>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</si>
  <si>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</si>
  <si>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</si>
  <si>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</si>
  <si>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</si>
  <si>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</si>
  <si>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</si>
  <si>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</si>
  <si>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</si>
  <si>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</si>
  <si>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</si>
  <si>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</si>
  <si>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</si>
  <si>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</si>
  <si>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</si>
  <si>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</si>
  <si>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</si>
  <si>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</si>
  <si>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</si>
  <si>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</si>
  <si>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</si>
  <si>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</si>
  <si>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</si>
  <si>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</si>
  <si>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</si>
  <si>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</si>
  <si>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</si>
  <si>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</si>
  <si>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</si>
  <si>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</si>
  <si>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</si>
  <si>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</si>
  <si>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</si>
  <si>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</si>
  <si>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</si>
  <si>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</si>
  <si>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</si>
  <si>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</si>
  <si>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</si>
  <si>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</si>
  <si>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</si>
  <si>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</si>
  <si>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</si>
  <si>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</si>
  <si>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</si>
  <si>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</si>
  <si>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</si>
  <si>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</si>
  <si>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</si>
  <si>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</si>
  <si>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</si>
  <si>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</si>
  <si>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</si>
  <si>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</si>
  <si>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</si>
  <si>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</si>
  <si>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</si>
  <si>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</si>
  <si>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</si>
  <si>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</si>
  <si>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</si>
  <si>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</si>
  <si>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</si>
  <si>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</si>
  <si>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</si>
  <si>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</si>
  <si>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</si>
  <si>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</si>
  <si>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</si>
  <si>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</si>
  <si>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</si>
  <si>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</si>
  <si>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</si>
  <si>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</si>
  <si>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</si>
  <si>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</si>
  <si>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</si>
  <si>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</si>
  <si>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</si>
  <si>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</si>
  <si>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</si>
  <si>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</si>
  <si>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</si>
  <si>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</si>
  <si>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</si>
  <si>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</si>
  <si>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</si>
  <si>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</si>
  <si>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</si>
  <si>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</si>
  <si>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</si>
  <si>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</si>
  <si>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</si>
  <si>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</si>
  <si>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</si>
  <si>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</si>
  <si>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</si>
  <si>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</si>
  <si>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</si>
  <si>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</si>
  <si>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</si>
  <si>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</si>
  <si>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</si>
  <si>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</si>
  <si>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</si>
  <si>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</si>
  <si>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</si>
  <si>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</si>
  <si>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</si>
  <si>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</si>
  <si>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</si>
  <si>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</si>
  <si>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</si>
  <si>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</si>
  <si>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</si>
  <si>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</si>
  <si>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</si>
  <si>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</si>
  <si>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</si>
  <si>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</si>
  <si>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</si>
  <si>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</si>
  <si>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</si>
  <si>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</si>
  <si>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</si>
  <si>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</si>
  <si>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</si>
  <si>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</si>
  <si>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</si>
  <si>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</si>
  <si>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</si>
  <si>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</si>
  <si>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</si>
  <si>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</si>
  <si>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</si>
  <si>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</si>
  <si>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</si>
  <si>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</si>
  <si>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</si>
  <si>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</si>
  <si>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</si>
  <si>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</si>
  <si>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</si>
  <si>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</si>
  <si>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</si>
  <si>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</si>
  <si>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</si>
  <si>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</si>
  <si>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</si>
  <si>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</si>
  <si>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</si>
  <si>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</si>
  <si>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</si>
  <si>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</si>
  <si>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</si>
  <si>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</si>
  <si>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</si>
  <si>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</si>
  <si>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</si>
  <si>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</si>
  <si>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</si>
  <si>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</si>
  <si>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</si>
  <si>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</si>
  <si>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</si>
  <si>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</si>
  <si>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</si>
  <si>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</si>
  <si>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</si>
  <si>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</si>
  <si>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</si>
  <si>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</si>
  <si>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</si>
  <si>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</si>
  <si>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</si>
  <si>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</si>
  <si>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</si>
  <si>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</si>
  <si>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</si>
  <si>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</si>
  <si>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</si>
  <si>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</si>
  <si>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</si>
  <si>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</si>
  <si>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</si>
  <si>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</si>
  <si>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</si>
  <si>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</si>
  <si>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</si>
  <si>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</si>
  <si>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</si>
  <si>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</si>
  <si>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</si>
  <si>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</si>
  <si>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</si>
  <si>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</si>
  <si>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</si>
  <si>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</si>
  <si>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</si>
  <si>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</si>
  <si>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</si>
  <si>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</si>
  <si>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</si>
  <si>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</si>
  <si>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</si>
  <si>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</si>
  <si>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</si>
  <si>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</si>
  <si>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</si>
  <si>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</si>
  <si>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</si>
  <si>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</si>
  <si>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</si>
  <si>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</si>
  <si>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</si>
  <si>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</si>
  <si>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</si>
  <si>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</si>
  <si>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</si>
  <si>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</si>
  <si>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</si>
  <si>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</si>
  <si>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</si>
  <si>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</si>
  <si>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</si>
  <si>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</si>
  <si>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</si>
  <si>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</si>
  <si>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</si>
  <si>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</si>
  <si>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</si>
  <si>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</si>
  <si>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</si>
  <si>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</si>
  <si>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</si>
  <si>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</si>
  <si>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</si>
  <si>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</si>
  <si>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</si>
  <si>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</si>
  <si>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</si>
  <si>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</si>
  <si>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</si>
  <si>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</si>
  <si>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</si>
  <si>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</si>
  <si>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</si>
  <si>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</si>
  <si>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</si>
  <si>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</si>
  <si>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</si>
  <si>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</si>
  <si>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</si>
  <si>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</si>
  <si>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</si>
  <si>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</si>
  <si>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</si>
  <si>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</si>
  <si>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</si>
  <si>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</si>
  <si>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</si>
  <si>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</si>
  <si>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</si>
  <si>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</si>
  <si>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</si>
  <si>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</si>
  <si>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</si>
  <si>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</si>
  <si>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</si>
  <si>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</si>
  <si>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</si>
  <si>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</si>
  <si>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</si>
  <si>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</si>
  <si>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</si>
  <si>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</si>
  <si>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</si>
  <si>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</si>
  <si>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</si>
  <si>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</si>
  <si>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</si>
  <si>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</si>
  <si>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</si>
  <si>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</si>
  <si>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</si>
  <si>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</si>
  <si>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</si>
  <si>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</si>
  <si>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</si>
  <si>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</si>
  <si>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</si>
  <si>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</si>
  <si>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</si>
  <si>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</si>
  <si>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</si>
  <si>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</si>
  <si>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</si>
  <si>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</si>
  <si>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</si>
  <si>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</si>
  <si>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</si>
  <si>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</si>
  <si>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</si>
  <si>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</si>
  <si>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</si>
  <si>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</si>
  <si>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</si>
  <si>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</si>
  <si>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</si>
  <si>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</si>
  <si>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</si>
  <si>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</si>
  <si>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</si>
  <si>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</si>
  <si>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</si>
  <si>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</si>
  <si>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</si>
  <si>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</si>
  <si>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</si>
  <si>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</si>
  <si>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</si>
  <si>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</si>
  <si>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</si>
  <si>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</si>
  <si>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</si>
  <si>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</si>
  <si>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</si>
  <si>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</si>
  <si>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</si>
  <si>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</si>
  <si>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</si>
  <si>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</si>
  <si>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</si>
  <si>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</si>
  <si>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</si>
  <si>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</si>
  <si>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</si>
  <si>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</si>
  <si>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</si>
  <si>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</si>
  <si>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</si>
  <si>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</si>
  <si>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</si>
  <si>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</si>
  <si>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</si>
  <si>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</si>
  <si>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</si>
  <si>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</si>
  <si>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</si>
  <si>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</si>
  <si>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</si>
  <si>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</si>
  <si>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</si>
  <si>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</si>
  <si>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</si>
  <si>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</si>
  <si>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</si>
  <si>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</si>
  <si>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</si>
  <si>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</si>
  <si>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</si>
  <si>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</si>
  <si>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</si>
  <si>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</si>
  <si>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</si>
  <si>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</si>
  <si>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</si>
  <si>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</si>
  <si>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</si>
  <si>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</si>
  <si>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</si>
  <si>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</si>
  <si>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</si>
  <si>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</si>
  <si>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</si>
  <si>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</si>
  <si>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</si>
  <si>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</si>
  <si>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</si>
  <si>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</si>
  <si>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</si>
  <si>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</si>
  <si>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</si>
  <si>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</si>
  <si>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</si>
  <si>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</si>
  <si>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</si>
  <si>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</si>
  <si>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</si>
  <si>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</si>
  <si>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</si>
  <si>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</si>
  <si>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</si>
  <si>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</si>
  <si>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</si>
  <si>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</si>
  <si>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</si>
  <si>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</si>
  <si>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</si>
  <si>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</si>
  <si>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</si>
  <si>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</si>
  <si>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</si>
  <si>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</si>
  <si>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</si>
  <si>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</si>
  <si>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</si>
  <si>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</si>
  <si>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</si>
  <si>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</si>
  <si>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</si>
  <si>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</si>
  <si>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</si>
  <si>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</si>
  <si>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</si>
  <si>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</si>
  <si>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</si>
  <si>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</si>
  <si>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</si>
  <si>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</si>
  <si>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</si>
  <si>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</si>
  <si>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</si>
  <si>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</si>
  <si>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</si>
  <si>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</si>
  <si>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</si>
  <si>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</si>
  <si>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</si>
  <si>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</si>
  <si>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</si>
  <si>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</si>
  <si>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</si>
  <si>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</si>
  <si>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</si>
  <si>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</si>
  <si>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</si>
  <si>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</si>
  <si>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</si>
  <si>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</si>
  <si>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</si>
  <si>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</si>
  <si>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</si>
  <si>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</si>
  <si>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</si>
  <si>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</si>
  <si>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</si>
  <si>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</si>
  <si>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</si>
  <si>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</si>
  <si>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</si>
  <si>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</si>
  <si>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</si>
  <si>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</si>
  <si>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</si>
  <si>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</si>
  <si>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</si>
  <si>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</si>
  <si>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</si>
  <si>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</si>
  <si>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</si>
  <si>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</si>
  <si>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</si>
  <si>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</si>
  <si>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</si>
  <si>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</si>
  <si>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</si>
  <si>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</si>
  <si>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</si>
  <si>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</si>
  <si>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</si>
  <si>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</si>
  <si>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</si>
  <si>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</si>
  <si>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</si>
  <si>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</si>
  <si>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</si>
  <si>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</si>
  <si>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</si>
  <si>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</si>
  <si>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</si>
  <si>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</si>
  <si>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</si>
  <si>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</si>
  <si>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</si>
  <si>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</si>
  <si>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</si>
  <si>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</si>
  <si>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</si>
  <si>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</si>
  <si>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</si>
  <si>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</si>
  <si>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</si>
  <si>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</si>
  <si>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</si>
  <si>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</si>
  <si>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</si>
  <si>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</si>
  <si>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</si>
  <si>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</si>
  <si>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</si>
  <si>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</si>
  <si>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</si>
  <si>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</si>
  <si>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</si>
  <si>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</si>
  <si>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</si>
  <si>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</si>
  <si>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</si>
  <si>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</si>
  <si>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</si>
  <si>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</si>
  <si>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</si>
  <si>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</si>
  <si>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</si>
  <si>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</si>
  <si>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</si>
  <si>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</si>
  <si>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</si>
  <si>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</si>
  <si>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</si>
  <si>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</si>
  <si>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</si>
  <si>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</si>
  <si>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</si>
  <si>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</si>
  <si>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</si>
  <si>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</si>
  <si>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</si>
  <si>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</si>
  <si>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</si>
  <si>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</si>
  <si>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</si>
  <si>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</si>
  <si>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</si>
  <si>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</si>
  <si>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</si>
  <si>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</si>
  <si>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</si>
  <si>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</si>
  <si>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</si>
  <si>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</si>
  <si>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</si>
  <si>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</si>
  <si>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</si>
  <si>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</si>
  <si>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</si>
  <si>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</si>
  <si>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</si>
  <si>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</si>
  <si>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</si>
  <si>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</si>
  <si>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</si>
  <si>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</si>
  <si>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</si>
  <si>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</si>
  <si>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</si>
  <si>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</si>
  <si>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</si>
  <si>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</si>
  <si>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</si>
  <si>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</si>
  <si>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</si>
  <si>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</si>
  <si>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</si>
  <si>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</si>
  <si>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</si>
  <si>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</si>
  <si>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</si>
  <si>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</si>
  <si>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</si>
  <si>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</si>
  <si>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</si>
  <si>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</si>
  <si>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</si>
  <si>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</si>
  <si>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</si>
  <si>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</si>
  <si>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</si>
  <si>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</si>
  <si>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</si>
  <si>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</si>
  <si>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</si>
  <si>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</si>
  <si>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</si>
  <si>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</si>
  <si>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</si>
  <si>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</si>
  <si>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</si>
  <si>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</si>
  <si>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</si>
  <si>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</si>
  <si>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</si>
  <si>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</si>
  <si>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</si>
  <si>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</si>
  <si>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</si>
  <si>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</si>
  <si>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</si>
  <si>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</si>
  <si>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</si>
  <si>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</si>
  <si>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</si>
  <si>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</si>
  <si>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</si>
  <si>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</si>
  <si>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</si>
  <si>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</si>
  <si>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</si>
  <si>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</si>
  <si>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</si>
  <si>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</si>
  <si>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</si>
  <si>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</si>
  <si>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</si>
  <si>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</si>
  <si>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</si>
  <si>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</si>
  <si>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</si>
  <si>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</si>
  <si>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</si>
  <si>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</si>
  <si>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</si>
  <si>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</si>
  <si>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</si>
  <si>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</si>
  <si>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</si>
  <si>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</si>
  <si>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</si>
  <si>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</si>
  <si>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</si>
  <si>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</si>
  <si>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</si>
  <si>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</si>
  <si>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</si>
  <si>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</si>
  <si>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</si>
  <si>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</si>
  <si>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</si>
  <si>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</si>
  <si>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</si>
  <si>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</si>
  <si>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</si>
  <si>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</si>
  <si>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</si>
  <si>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</si>
  <si>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</si>
  <si>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</si>
  <si>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</si>
  <si>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</si>
  <si>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</si>
  <si>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</si>
  <si>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</si>
  <si>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</si>
  <si>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</si>
  <si>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</si>
  <si>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</si>
  <si>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</si>
  <si>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</si>
  <si>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</si>
  <si>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</si>
  <si>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</si>
  <si>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</si>
  <si>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</si>
  <si>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</si>
  <si>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</si>
  <si>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</si>
  <si>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</si>
  <si>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</si>
  <si>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</si>
  <si>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</si>
  <si>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</si>
  <si>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</si>
  <si>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</si>
  <si>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</si>
  <si>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</si>
  <si>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</si>
  <si>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</si>
  <si>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</si>
  <si>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</si>
  <si>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</si>
  <si>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</si>
  <si>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</si>
  <si>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</si>
  <si>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</si>
  <si>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</si>
  <si>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</si>
  <si>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</si>
  <si>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</si>
  <si>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</si>
  <si>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</si>
  <si>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</si>
  <si>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</si>
  <si>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</si>
  <si>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</si>
  <si>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</si>
  <si>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</si>
  <si>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</si>
  <si>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</si>
  <si>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</si>
  <si>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</si>
  <si>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</si>
  <si>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</si>
  <si>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</si>
  <si>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</si>
  <si>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</si>
  <si>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</si>
  <si>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</si>
  <si>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</si>
  <si>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</si>
  <si>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</si>
  <si>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</si>
  <si>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</si>
  <si>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</si>
  <si>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</si>
  <si>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</si>
  <si>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</si>
  <si>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</si>
  <si>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</si>
  <si>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</si>
  <si>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</si>
  <si>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</si>
  <si>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</si>
  <si>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</si>
  <si>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</si>
  <si>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</si>
  <si>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</si>
  <si>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</si>
  <si>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</si>
  <si>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</si>
  <si>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</si>
  <si>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</si>
  <si>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</si>
  <si>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</si>
  <si>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</si>
  <si>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</si>
  <si>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</si>
  <si>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</si>
  <si>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</si>
  <si>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</si>
  <si>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</si>
  <si>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</si>
  <si>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</si>
  <si>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</si>
  <si>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</si>
  <si>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</si>
  <si>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</si>
  <si>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</si>
  <si>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</si>
  <si>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</si>
  <si>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</si>
  <si>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</si>
  <si>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</si>
  <si>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</si>
  <si>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</si>
  <si>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</si>
  <si>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</si>
  <si>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</si>
  <si>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</si>
  <si>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</si>
  <si>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</si>
  <si>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</si>
  <si>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</si>
  <si>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</si>
  <si>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</si>
  <si>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</si>
  <si>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</si>
  <si>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</si>
  <si>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</si>
  <si>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</si>
  <si>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</si>
  <si>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</si>
  <si>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</si>
  <si>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</si>
  <si>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</si>
  <si>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</si>
  <si>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</si>
  <si>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</si>
  <si>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</si>
  <si>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</si>
  <si>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</si>
  <si>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</si>
  <si>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</si>
  <si>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</si>
  <si>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</si>
  <si>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</si>
  <si>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</si>
  <si>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</si>
  <si>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</si>
  <si>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</si>
  <si>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</si>
  <si>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</si>
  <si>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</si>
  <si>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</si>
  <si>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</si>
  <si>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</si>
  <si>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</si>
  <si>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</si>
  <si>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</si>
  <si>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</si>
  <si>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</si>
  <si>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</si>
  <si>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</si>
  <si>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</si>
  <si>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</si>
  <si>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</si>
  <si>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</si>
  <si>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</si>
  <si>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</si>
  <si>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</si>
  <si>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</si>
  <si>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</si>
  <si>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</si>
  <si>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</si>
  <si>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</si>
  <si>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</si>
  <si>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</si>
  <si>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</si>
  <si>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</si>
  <si>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</si>
  <si>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</si>
  <si>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</si>
  <si>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</si>
  <si>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</si>
  <si>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</si>
  <si>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</si>
  <si>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</si>
  <si>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</si>
  <si>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</si>
  <si>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</si>
  <si>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</si>
  <si>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</si>
  <si>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</si>
  <si>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</si>
  <si>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</si>
  <si>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</si>
  <si>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</si>
  <si>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</si>
  <si>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</si>
  <si>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</si>
  <si>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</si>
  <si>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</si>
  <si>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</si>
  <si>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</si>
  <si>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</si>
  <si>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</si>
  <si>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</si>
  <si>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</si>
  <si>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</si>
  <si>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</si>
  <si>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</si>
  <si>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</si>
  <si>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</si>
  <si>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</si>
  <si>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</si>
  <si>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</si>
  <si>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</si>
  <si>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</si>
  <si>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</si>
  <si>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</si>
  <si>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</si>
  <si>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</si>
  <si>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</si>
  <si>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</si>
  <si>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</si>
  <si>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</si>
  <si>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</si>
  <si>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</si>
  <si>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</si>
  <si>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</si>
  <si>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</si>
  <si>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</si>
  <si>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</si>
  <si>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</si>
  <si>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</si>
  <si>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</si>
  <si>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</si>
  <si>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</si>
  <si>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</si>
  <si>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</si>
  <si>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</si>
  <si>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</si>
  <si>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</si>
  <si>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</si>
  <si>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</si>
  <si>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</si>
  <si>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</si>
  <si>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</si>
  <si>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</si>
  <si>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</si>
  <si>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</si>
  <si>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</si>
  <si>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</si>
  <si>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</si>
  <si>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</si>
  <si>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</si>
  <si>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</si>
  <si>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</si>
  <si>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</si>
  <si>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</si>
  <si>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</si>
  <si>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</si>
  <si>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</si>
  <si>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</si>
  <si>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</si>
  <si>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</si>
  <si>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</si>
  <si>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</si>
  <si>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</si>
  <si>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</si>
  <si>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</si>
  <si>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</si>
  <si>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</si>
  <si>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</si>
  <si>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</si>
  <si>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</si>
  <si>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</si>
  <si>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</si>
  <si>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</si>
  <si>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</si>
  <si>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</si>
  <si>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</si>
  <si>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</si>
  <si>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</si>
  <si>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</si>
  <si>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</si>
  <si>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</si>
  <si>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</si>
  <si>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</si>
  <si>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</si>
  <si>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</si>
  <si>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</si>
  <si>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</si>
  <si>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</si>
  <si>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</si>
  <si>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</si>
  <si>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</si>
  <si>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</si>
  <si>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</si>
  <si>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</si>
  <si>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</si>
  <si>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</si>
  <si>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</si>
  <si>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</si>
  <si>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</si>
  <si>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</si>
  <si>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</si>
  <si>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</si>
  <si>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</si>
  <si>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</si>
  <si>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</si>
  <si>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</si>
  <si>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</si>
  <si>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</si>
  <si>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</si>
  <si>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</si>
  <si>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</si>
  <si>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</si>
  <si>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</si>
  <si>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</si>
  <si>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</si>
  <si>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</si>
  <si>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</si>
  <si>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</si>
  <si>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</si>
  <si>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</si>
  <si>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</si>
  <si>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</si>
  <si>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</si>
  <si>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</si>
  <si>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</si>
  <si>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</si>
  <si>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</si>
  <si>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</si>
  <si>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</si>
  <si>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</si>
  <si>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</si>
  <si>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</si>
  <si>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</si>
  <si>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</si>
  <si>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</si>
  <si>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</si>
  <si>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</si>
  <si>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</si>
  <si>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</si>
  <si>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</si>
  <si>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</si>
  <si>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</si>
  <si>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</si>
  <si>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</si>
  <si>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</si>
  <si>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</si>
  <si>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</si>
  <si>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</si>
  <si>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</si>
  <si>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</si>
  <si>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</si>
  <si>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</si>
  <si>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</si>
  <si>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</si>
  <si>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</si>
  <si>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</si>
  <si>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</si>
  <si>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</si>
  <si>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</si>
  <si>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</si>
  <si>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</si>
  <si>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</si>
  <si>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</si>
  <si>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</si>
  <si>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</si>
  <si>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</si>
  <si>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</si>
  <si>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</si>
  <si>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</si>
  <si>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</si>
  <si>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</si>
  <si>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</si>
  <si>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</si>
  <si>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</si>
  <si>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</si>
  <si>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</si>
  <si>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</si>
  <si>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</si>
  <si>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</si>
  <si>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</si>
  <si>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</si>
  <si>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</si>
  <si>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</si>
  <si>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</si>
  <si>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</si>
  <si>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</si>
  <si>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</si>
  <si>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</si>
  <si>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</si>
  <si>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</si>
  <si>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</si>
  <si>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</si>
  <si>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</si>
  <si>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</si>
  <si>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</si>
  <si>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</si>
  <si>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</si>
  <si>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</si>
  <si>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</si>
  <si>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</si>
  <si>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</si>
  <si>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</si>
  <si>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</si>
  <si>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</si>
  <si>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</si>
  <si>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</si>
  <si>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</si>
  <si>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</si>
  <si>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</si>
  <si>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</si>
  <si>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</si>
  <si>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</si>
  <si>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</si>
  <si>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</si>
  <si>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</si>
  <si>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</si>
  <si>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</si>
  <si>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</si>
  <si>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</si>
  <si>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</si>
  <si>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</si>
  <si>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</si>
  <si>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</si>
  <si>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</si>
  <si>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</si>
  <si>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</si>
  <si>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</si>
  <si>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</si>
  <si>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</si>
  <si>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</si>
  <si>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</si>
  <si>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</si>
  <si>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</si>
  <si>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</si>
  <si>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</si>
  <si>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</si>
  <si>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</si>
  <si>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</si>
  <si>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</si>
  <si>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</si>
  <si>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</si>
  <si>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</si>
  <si>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</si>
  <si>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</si>
  <si>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</si>
  <si>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</si>
  <si>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</si>
  <si>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</si>
  <si>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</si>
  <si>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</si>
  <si>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</si>
  <si>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</si>
  <si>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</si>
  <si>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</si>
  <si>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</si>
  <si>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</si>
  <si>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</si>
  <si>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</si>
  <si>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</si>
  <si>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</si>
  <si>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</si>
  <si>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</si>
  <si>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</si>
  <si>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</si>
  <si>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</si>
  <si>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</si>
  <si>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</si>
  <si>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</si>
  <si>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</si>
  <si>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</si>
  <si>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</si>
  <si>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</si>
  <si>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</si>
  <si>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</si>
  <si>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</si>
  <si>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</si>
  <si>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</si>
  <si>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</si>
  <si>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</si>
  <si>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</si>
  <si>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</si>
  <si>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</si>
  <si>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</si>
  <si>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</si>
  <si>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</si>
  <si>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</si>
  <si>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</si>
  <si>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</si>
  <si>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</si>
  <si>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</si>
  <si>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</si>
  <si>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</si>
  <si>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</si>
  <si>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</si>
  <si>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</si>
  <si>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</si>
  <si>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</si>
  <si>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</si>
  <si>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</si>
  <si>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</si>
  <si>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</si>
  <si>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</si>
  <si>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</si>
  <si>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</si>
  <si>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</si>
  <si>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</si>
  <si>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</si>
  <si>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</si>
  <si>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</si>
  <si>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</si>
  <si>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</si>
  <si>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</si>
  <si>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</si>
  <si>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</si>
  <si>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</si>
  <si>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</si>
  <si>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</si>
  <si>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</si>
  <si>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</si>
  <si>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</si>
  <si>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</si>
  <si>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</si>
  <si>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</si>
  <si>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</si>
  <si>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</si>
  <si>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</si>
  <si>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</si>
  <si>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</si>
  <si>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</si>
  <si>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</si>
  <si>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</si>
  <si>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</si>
  <si>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</si>
  <si>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</si>
  <si>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</si>
  <si>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</si>
  <si>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</si>
  <si>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</si>
  <si>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</si>
  <si>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</si>
  <si>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</si>
  <si>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</si>
  <si>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</si>
  <si>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</si>
  <si>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</si>
  <si>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</si>
  <si>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</si>
  <si>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</si>
  <si>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</si>
  <si>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</si>
  <si>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</si>
  <si>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</si>
  <si>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</si>
  <si>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</si>
  <si>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</si>
  <si>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</si>
  <si>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</si>
  <si>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</si>
  <si>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</si>
  <si>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</si>
  <si>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</si>
  <si>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</si>
  <si>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</si>
  <si>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</si>
  <si>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</si>
  <si>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</si>
  <si>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</si>
  <si>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</si>
  <si>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</si>
  <si>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</si>
  <si>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</si>
  <si>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</si>
  <si>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</si>
  <si>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</si>
  <si>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</si>
  <si>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</si>
  <si>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</si>
  <si>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</si>
  <si>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</si>
  <si>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</si>
  <si>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</si>
  <si>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</si>
  <si>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</si>
  <si>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</si>
  <si>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</si>
  <si>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</si>
  <si>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</si>
  <si>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</si>
  <si>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</si>
  <si>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</si>
  <si>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</si>
  <si>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</si>
  <si>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</si>
  <si>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</si>
  <si>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</si>
  <si>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</si>
  <si>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</si>
  <si>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</si>
  <si>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</si>
  <si>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</si>
  <si>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</si>
  <si>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</si>
  <si>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</si>
  <si>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</si>
  <si>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</si>
  <si>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</si>
  <si>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</si>
  <si>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</si>
  <si>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</si>
  <si>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</si>
  <si>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</si>
  <si>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</si>
  <si>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</si>
  <si>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</si>
  <si>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</si>
  <si>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</si>
  <si>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</si>
  <si>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</si>
  <si>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</si>
  <si>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</si>
  <si>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</si>
  <si>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</si>
  <si>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</si>
  <si>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</si>
  <si>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</si>
  <si>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</si>
  <si>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</si>
  <si>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</si>
  <si>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</si>
  <si>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</si>
  <si>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</si>
  <si>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</si>
  <si>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</si>
  <si>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</si>
  <si>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</si>
  <si>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</si>
  <si>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</si>
  <si>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</si>
  <si>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</si>
  <si>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</si>
  <si>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</si>
  <si>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</si>
  <si>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</si>
  <si>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</si>
  <si>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</si>
  <si>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</si>
  <si>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</si>
  <si>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</si>
  <si>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</si>
  <si>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</si>
  <si>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</si>
  <si>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</si>
  <si>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</si>
  <si>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</si>
  <si>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</si>
  <si>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</si>
  <si>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</si>
  <si>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</si>
  <si>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</si>
  <si>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</si>
  <si>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</si>
  <si>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</si>
  <si>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</si>
  <si>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</si>
  <si>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</si>
  <si>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</si>
  <si>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</si>
  <si>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</si>
  <si>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</si>
  <si>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</si>
  <si>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</si>
  <si>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</si>
  <si>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</si>
  <si>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</si>
  <si>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</si>
  <si>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</si>
  <si>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</si>
  <si>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</si>
  <si>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</si>
  <si>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</si>
  <si>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</si>
  <si>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</si>
  <si>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</si>
  <si>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</si>
  <si>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</si>
  <si>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</si>
  <si>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</si>
  <si>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</si>
  <si>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</si>
  <si>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</si>
  <si>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</si>
  <si>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</si>
  <si>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</si>
  <si>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</si>
  <si>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</si>
  <si>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</si>
  <si>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</si>
  <si>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</si>
  <si>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</si>
  <si>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</si>
  <si>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</si>
  <si>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</si>
  <si>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</si>
  <si>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</si>
  <si>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</si>
  <si>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</si>
  <si>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</si>
  <si>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</si>
  <si>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</si>
  <si>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</si>
  <si>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</si>
  <si>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</si>
  <si>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</si>
  <si>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</si>
  <si>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</si>
  <si>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</si>
  <si>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</si>
  <si>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</si>
  <si>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</si>
  <si>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</si>
  <si>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</si>
  <si>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</si>
  <si>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</si>
  <si>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</si>
  <si>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</si>
  <si>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</si>
  <si>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</si>
  <si>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</si>
  <si>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</si>
  <si>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</si>
  <si>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</si>
  <si>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</si>
  <si>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</si>
  <si>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</si>
  <si>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</si>
  <si>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</si>
  <si>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</si>
  <si>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</si>
  <si>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</si>
  <si>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</si>
  <si>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</si>
  <si>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</si>
  <si>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</si>
  <si>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</si>
  <si>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</si>
  <si>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</si>
  <si>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</si>
  <si>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</si>
  <si>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</si>
  <si>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</si>
  <si>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</si>
  <si>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</si>
  <si>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</si>
  <si>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</si>
  <si>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</si>
  <si>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</si>
  <si>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</si>
  <si>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</si>
  <si>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</si>
  <si>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</si>
  <si>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</si>
  <si>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</si>
  <si>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</si>
  <si>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</si>
  <si>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</si>
  <si>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</si>
  <si>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</si>
  <si>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</si>
  <si>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</si>
  <si>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</si>
  <si>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</si>
  <si>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</si>
  <si>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</si>
  <si>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</si>
  <si>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</si>
  <si>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</si>
  <si>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</si>
  <si>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</si>
  <si>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</si>
  <si>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</si>
  <si>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</si>
  <si>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</si>
  <si>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</si>
  <si>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</si>
  <si>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</si>
  <si>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</si>
  <si>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</si>
  <si>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</si>
  <si>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</si>
  <si>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</si>
  <si>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</si>
  <si>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</si>
  <si>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</si>
  <si>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</si>
  <si>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</si>
  <si>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</si>
  <si>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</si>
  <si>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</si>
  <si>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</si>
  <si>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</si>
  <si>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</si>
  <si>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</si>
  <si>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</si>
  <si>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</si>
  <si>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</si>
  <si>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</si>
  <si>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</si>
  <si>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</si>
  <si>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</si>
  <si>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</si>
  <si>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</si>
  <si>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</si>
  <si>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</si>
  <si>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</si>
  <si>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</si>
  <si>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</si>
  <si>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</si>
  <si>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</si>
  <si>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</si>
  <si>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</si>
  <si>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</si>
  <si>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</si>
  <si>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</si>
  <si>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</si>
  <si>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</si>
  <si>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</si>
  <si>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</si>
  <si>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</si>
  <si>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</si>
  <si>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</si>
  <si>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</si>
  <si>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</si>
  <si>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</si>
  <si>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</si>
  <si>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</si>
  <si>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</si>
  <si>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</si>
  <si>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</si>
  <si>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</si>
  <si>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</si>
  <si>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</si>
  <si>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</si>
  <si>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</si>
  <si>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</si>
  <si>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</si>
  <si>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</si>
  <si>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</si>
  <si>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</si>
  <si>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</si>
  <si>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</si>
  <si>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</si>
  <si>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</si>
  <si>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</si>
  <si>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</si>
  <si>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</si>
  <si>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</si>
  <si>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</si>
  <si>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</si>
  <si>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</si>
  <si>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</si>
  <si>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</si>
  <si>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</si>
  <si>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</si>
  <si>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</si>
  <si>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</si>
  <si>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</si>
  <si>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</si>
  <si>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</si>
  <si>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</si>
  <si>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</si>
  <si>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</si>
  <si>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</si>
  <si>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</si>
  <si>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</si>
  <si>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</si>
  <si>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</si>
  <si>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</si>
  <si>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</si>
  <si>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</si>
  <si>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</si>
  <si>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</si>
  <si>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</si>
  <si>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</si>
  <si>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</si>
  <si>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</si>
  <si>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</si>
  <si>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</si>
  <si>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</si>
  <si>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</si>
  <si>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</si>
  <si>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</si>
  <si>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</si>
  <si>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</si>
  <si>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</si>
  <si>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</si>
  <si>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</si>
  <si>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</si>
  <si>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</si>
  <si>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</si>
  <si>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</si>
  <si>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</si>
  <si>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</si>
  <si>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</si>
  <si>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</si>
  <si>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</si>
  <si>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</si>
  <si>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</si>
  <si>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</si>
  <si>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</si>
  <si>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</si>
  <si>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</si>
  <si>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</si>
  <si>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</si>
  <si>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</si>
  <si>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</si>
  <si>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</si>
  <si>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</si>
  <si>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</si>
  <si>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</si>
  <si>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</si>
  <si>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</si>
  <si>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</si>
  <si>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</si>
  <si>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</si>
  <si>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</si>
  <si>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</si>
  <si>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</si>
  <si>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</si>
  <si>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</si>
  <si>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</si>
  <si>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</si>
  <si>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</si>
  <si>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</si>
  <si>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</si>
  <si>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</si>
  <si>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</si>
  <si>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</si>
  <si>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</si>
  <si>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</si>
  <si>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</si>
  <si>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</si>
  <si>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</si>
  <si>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</si>
  <si>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</si>
  <si>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</si>
  <si>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</si>
  <si>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</si>
  <si>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</si>
  <si>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</si>
  <si>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</si>
  <si>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</si>
  <si>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</si>
  <si>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</si>
  <si>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</si>
  <si>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</si>
  <si>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</si>
  <si>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</si>
  <si>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</si>
  <si>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</si>
  <si>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</si>
  <si>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</si>
  <si>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</si>
  <si>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</si>
  <si>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</si>
  <si>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</si>
  <si>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</si>
  <si>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</si>
  <si>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</si>
  <si>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</si>
  <si>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</si>
  <si>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</si>
  <si>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</si>
  <si>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</si>
  <si>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</si>
  <si>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</si>
  <si>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</si>
  <si>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</si>
  <si>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</si>
  <si>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</si>
  <si>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</si>
  <si>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</si>
  <si>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</si>
  <si>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</si>
  <si>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</si>
  <si>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</si>
  <si>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</si>
  <si>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</si>
  <si>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</si>
  <si>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</si>
  <si>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</si>
  <si>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</si>
  <si>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</si>
  <si>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</si>
  <si>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</si>
  <si>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</si>
  <si>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</si>
  <si>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</si>
  <si>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</si>
  <si>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</si>
  <si>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</si>
  <si>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</si>
  <si>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</si>
  <si>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</si>
  <si>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</si>
  <si>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</si>
  <si>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</si>
  <si>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</si>
  <si>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</si>
  <si>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</si>
  <si>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</si>
  <si>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</si>
  <si>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</si>
  <si>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</si>
  <si>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</si>
  <si>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</si>
  <si>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</si>
  <si>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</si>
  <si>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</si>
  <si>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</si>
  <si>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</si>
  <si>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</si>
  <si>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</si>
  <si>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</si>
  <si>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</si>
  <si>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</si>
  <si>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</si>
  <si>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</si>
  <si>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</si>
  <si>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</si>
  <si>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</si>
  <si>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</si>
  <si>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</si>
  <si>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</si>
  <si>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</si>
  <si>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</si>
  <si>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</si>
  <si>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</si>
  <si>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</si>
  <si>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</si>
  <si>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</si>
  <si>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</si>
  <si>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</si>
  <si>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</si>
  <si>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</si>
  <si>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</si>
  <si>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</si>
  <si>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</si>
  <si>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</si>
  <si>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</si>
  <si>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</si>
  <si>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</si>
  <si>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</si>
  <si>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</si>
  <si>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</si>
  <si>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</si>
  <si>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</si>
  <si>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</si>
  <si>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</si>
  <si>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</si>
  <si>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</si>
  <si>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</si>
  <si>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</si>
  <si>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</si>
  <si>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</si>
  <si>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</si>
  <si>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</si>
  <si>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</si>
  <si>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</si>
  <si>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</si>
  <si>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</si>
  <si>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</si>
  <si>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</si>
  <si>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</si>
  <si>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</si>
  <si>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</si>
  <si>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</si>
  <si>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</si>
  <si>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</si>
  <si>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</si>
  <si>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</si>
  <si>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</si>
  <si>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</si>
  <si>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</si>
  <si>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</si>
  <si>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</si>
  <si>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</si>
  <si>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</si>
  <si>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</si>
  <si>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</si>
  <si>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</si>
  <si>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</si>
  <si>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</si>
  <si>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</si>
  <si>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</si>
  <si>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</si>
  <si>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</si>
  <si>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</si>
  <si>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</si>
  <si>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</si>
  <si>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</si>
  <si>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</si>
  <si>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</si>
  <si>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</si>
  <si>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</si>
  <si>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</si>
  <si>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</si>
  <si>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</si>
  <si>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</si>
  <si>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</si>
  <si>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</si>
  <si>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</si>
  <si>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</si>
  <si>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</si>
  <si>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</si>
  <si>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</si>
  <si>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</si>
  <si>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</si>
  <si>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</si>
  <si>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</si>
  <si>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</si>
  <si>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</si>
  <si>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</si>
  <si>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</si>
  <si>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</si>
  <si>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</si>
  <si>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</si>
  <si>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</si>
  <si>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</si>
  <si>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</si>
  <si>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</si>
  <si>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</si>
  <si>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</si>
  <si>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</si>
  <si>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</si>
  <si>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</si>
  <si>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</si>
  <si>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</si>
  <si>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</si>
  <si>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</si>
  <si>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</si>
  <si>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</si>
  <si>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</si>
  <si>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</si>
  <si>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</si>
  <si>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</si>
  <si>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</si>
  <si>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</si>
  <si>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</si>
  <si>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</si>
  <si>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</si>
  <si>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</si>
  <si>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</si>
  <si>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</si>
  <si>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</si>
  <si>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</si>
  <si>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</si>
  <si>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</si>
  <si>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</si>
  <si>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</si>
  <si>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</si>
  <si>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</si>
  <si>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</si>
  <si>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</si>
  <si>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</si>
  <si>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</si>
  <si>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</si>
  <si>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</si>
  <si>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</si>
  <si>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</si>
  <si>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</si>
  <si>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</si>
  <si>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</si>
  <si>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</si>
  <si>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</si>
  <si>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</si>
  <si>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</si>
  <si>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</si>
  <si>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</si>
  <si>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</si>
  <si>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</si>
  <si>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</si>
  <si>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</si>
  <si>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</si>
  <si>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</si>
  <si>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</si>
  <si>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</si>
  <si>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</si>
  <si>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</si>
  <si>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</si>
  <si>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</si>
  <si>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</si>
  <si>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</si>
  <si>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</si>
  <si>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</si>
  <si>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</si>
  <si>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</si>
  <si>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</si>
  <si>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</si>
  <si>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</si>
  <si>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</si>
  <si>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</si>
  <si>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</si>
  <si>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</si>
  <si>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</si>
  <si>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</si>
  <si>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</si>
  <si>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</si>
  <si>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</si>
  <si>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</si>
  <si>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</si>
  <si>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</si>
  <si>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</si>
  <si>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</si>
  <si>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</si>
  <si>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</si>
  <si>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</si>
  <si>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</si>
  <si>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</si>
  <si>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</si>
  <si>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</si>
  <si>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</si>
  <si>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</si>
  <si>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</si>
  <si>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</si>
  <si>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</si>
  <si>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</si>
  <si>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</si>
  <si>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</si>
  <si>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</si>
  <si>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</si>
  <si>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</si>
  <si>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</si>
  <si>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</si>
  <si>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</si>
  <si>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</si>
  <si>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</si>
  <si>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</si>
  <si>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</si>
  <si>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</si>
  <si>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</si>
  <si>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</si>
  <si>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</si>
  <si>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</si>
  <si>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</si>
  <si>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</si>
  <si>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</si>
  <si>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</si>
  <si>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</si>
  <si>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</si>
  <si>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</si>
  <si>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</si>
  <si>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</si>
  <si>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</si>
  <si>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</si>
  <si>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</si>
  <si>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</si>
  <si>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</si>
  <si>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</si>
  <si>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</si>
  <si>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</si>
  <si>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</si>
  <si>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</si>
  <si>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</si>
  <si>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</si>
  <si>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</si>
  <si>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</si>
  <si>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</si>
  <si>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</si>
  <si>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</si>
  <si>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</si>
  <si>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</si>
  <si>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</si>
  <si>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</si>
  <si>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</si>
  <si>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</si>
  <si>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</si>
  <si>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</si>
  <si>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</si>
  <si>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</si>
  <si>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</si>
  <si>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</si>
  <si>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</si>
  <si>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</si>
  <si>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</si>
  <si>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</si>
  <si>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</si>
  <si>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</si>
  <si>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</si>
  <si>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</si>
  <si>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</si>
  <si>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</si>
  <si>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</si>
  <si>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</si>
  <si>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</si>
  <si>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</si>
  <si>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</si>
  <si>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</si>
  <si>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</si>
  <si>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</si>
  <si>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</si>
  <si>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</si>
  <si>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</si>
  <si>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</si>
  <si>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</si>
  <si>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</si>
  <si>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</si>
  <si>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</si>
  <si>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</si>
  <si>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</si>
  <si>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</si>
  <si>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</si>
  <si>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</si>
  <si>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</si>
  <si>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</si>
  <si>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</si>
  <si>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</si>
  <si>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</si>
  <si>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</si>
  <si>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</si>
  <si>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</si>
  <si>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</si>
  <si>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</si>
  <si>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</si>
  <si>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</si>
  <si>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</si>
  <si>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</si>
  <si>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</si>
  <si>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</si>
  <si>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</si>
  <si>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</si>
  <si>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</si>
  <si>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</si>
  <si>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</si>
  <si>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</si>
  <si>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</si>
  <si>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</si>
  <si>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</si>
  <si>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</si>
  <si>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</si>
  <si>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</si>
  <si>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</si>
  <si>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</si>
  <si>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</si>
  <si>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</si>
  <si>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</si>
  <si>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</si>
  <si>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</si>
  <si>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</si>
  <si>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</si>
  <si>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</si>
  <si>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</si>
  <si>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</si>
  <si>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</si>
  <si>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</si>
  <si>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</si>
  <si>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</si>
  <si>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</si>
  <si>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</si>
  <si>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</si>
  <si>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</si>
  <si>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</si>
  <si>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</si>
  <si>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</si>
  <si>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</si>
  <si>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</si>
  <si>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</si>
  <si>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</si>
  <si>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</si>
  <si>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</si>
  <si>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</si>
  <si>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</si>
  <si>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</si>
  <si>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</si>
  <si>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</si>
  <si>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</si>
  <si>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</si>
  <si>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</si>
  <si>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</si>
  <si>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</si>
  <si>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</si>
  <si>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</si>
  <si>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</si>
  <si>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</si>
  <si>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</si>
  <si>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</si>
  <si>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</si>
  <si>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</si>
  <si>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</si>
  <si>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</si>
  <si>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</si>
  <si>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</si>
  <si>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</si>
  <si>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</si>
  <si>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</si>
  <si>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</si>
  <si>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</si>
  <si>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</si>
  <si>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</si>
  <si>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</si>
  <si>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</si>
  <si>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</si>
  <si>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</si>
  <si>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</si>
  <si>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</si>
  <si>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</si>
  <si>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</si>
  <si>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</si>
  <si>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</si>
  <si>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</si>
  <si>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</si>
  <si>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</si>
  <si>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</si>
  <si>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</si>
  <si>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</si>
  <si>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</si>
  <si>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</si>
  <si>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</si>
  <si>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</si>
  <si>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</si>
  <si>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</si>
  <si>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</si>
  <si>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</si>
  <si>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</si>
  <si>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</si>
  <si>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</si>
  <si>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</si>
  <si>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</si>
  <si>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</si>
  <si>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</si>
  <si>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</si>
  <si>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</si>
  <si>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</si>
  <si>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</si>
  <si>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</si>
  <si>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</si>
  <si>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</si>
  <si>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</si>
  <si>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</si>
  <si>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</si>
  <si>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</si>
  <si>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</si>
  <si>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</si>
  <si>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</si>
  <si>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</si>
  <si>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</si>
  <si>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</si>
  <si>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</si>
  <si>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</si>
  <si>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</si>
  <si>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</si>
  <si>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</si>
  <si>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</si>
  <si>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</si>
  <si>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</si>
  <si>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</si>
  <si>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</si>
  <si>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</si>
  <si>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</si>
  <si>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</si>
  <si>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</si>
  <si>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</si>
  <si>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</si>
  <si>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</si>
  <si>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</si>
  <si>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</si>
  <si>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</si>
  <si>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</si>
  <si>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</si>
  <si>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</si>
  <si>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</si>
  <si>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</si>
  <si>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</si>
  <si>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</si>
  <si>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</si>
  <si>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</si>
  <si>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</si>
  <si>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</si>
  <si>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</si>
  <si>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</si>
  <si>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</si>
  <si>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</si>
  <si>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</si>
  <si>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</si>
  <si>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</si>
  <si>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</si>
  <si>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</si>
  <si>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</si>
  <si>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</si>
  <si>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</si>
  <si>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</si>
  <si>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</si>
  <si>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</si>
  <si>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</si>
  <si>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</si>
  <si>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</si>
  <si>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</si>
  <si>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</si>
  <si>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</si>
  <si>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</si>
  <si>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</si>
  <si>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</si>
  <si>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</si>
  <si>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</si>
  <si>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</si>
  <si>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</si>
  <si>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</si>
  <si>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</si>
  <si>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</si>
  <si>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</si>
  <si>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</si>
  <si>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</si>
  <si>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</si>
  <si>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</si>
  <si>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</si>
  <si>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</si>
  <si>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</si>
  <si>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</si>
  <si>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</si>
  <si>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</si>
  <si>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</si>
  <si>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</si>
  <si>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</si>
  <si>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</si>
  <si>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</si>
  <si>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</si>
  <si>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</si>
  <si>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</si>
  <si>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</si>
  <si>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</si>
  <si>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</si>
  <si>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</si>
  <si>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</si>
  <si>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</si>
  <si>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</si>
  <si>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</si>
  <si>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</si>
  <si>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</si>
  <si>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</si>
  <si>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</si>
  <si>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</si>
  <si>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</si>
  <si>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</si>
  <si>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</si>
  <si>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</si>
  <si>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</si>
  <si>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</si>
  <si>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</si>
  <si>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</si>
  <si>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</si>
  <si>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</si>
  <si>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</si>
  <si>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</si>
  <si>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</si>
  <si>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</si>
  <si>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</si>
  <si>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</si>
  <si>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</si>
  <si>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</si>
  <si>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</si>
  <si>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</si>
  <si>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</si>
  <si>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</si>
  <si>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</si>
  <si>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</si>
  <si>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</si>
  <si>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</si>
  <si>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</si>
  <si>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</si>
  <si>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</si>
  <si>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</si>
  <si>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</si>
  <si>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</si>
  <si>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</si>
  <si>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</si>
  <si>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</si>
  <si>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</si>
  <si>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</si>
  <si>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</si>
  <si>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</si>
  <si>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</si>
  <si>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</si>
  <si>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</si>
  <si>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</si>
  <si>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</si>
  <si>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</si>
  <si>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</si>
  <si>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</si>
  <si>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</si>
  <si>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</si>
  <si>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</si>
  <si>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</si>
  <si>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</si>
  <si>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</si>
  <si>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</si>
  <si>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</si>
  <si>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</si>
  <si>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</si>
  <si>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</si>
  <si>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</si>
  <si>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</si>
  <si>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</si>
  <si>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</si>
  <si>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</si>
  <si>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</si>
  <si>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</si>
  <si>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</si>
  <si>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</si>
  <si>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</si>
  <si>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</si>
  <si>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</si>
  <si>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</si>
  <si>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</si>
  <si>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</si>
  <si>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</si>
  <si>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</si>
  <si>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</si>
  <si>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</si>
  <si>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</si>
  <si>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</si>
  <si>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</si>
  <si>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</si>
  <si>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</si>
  <si>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</si>
  <si>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</si>
  <si>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</si>
  <si>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</si>
  <si>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</si>
  <si>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</si>
  <si>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</si>
  <si>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</si>
  <si>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</si>
  <si>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</si>
  <si>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</si>
  <si>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</si>
  <si>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</si>
  <si>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</si>
  <si>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</si>
  <si>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</si>
  <si>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</si>
  <si>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</si>
  <si>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</si>
  <si>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</si>
  <si>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</si>
  <si>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</si>
  <si>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</si>
  <si>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</si>
  <si>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</si>
  <si>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</si>
  <si>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</si>
  <si>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</si>
  <si>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</si>
  <si>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</si>
  <si>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</si>
  <si>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</si>
  <si>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</si>
  <si>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</si>
  <si>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</si>
  <si>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</si>
  <si>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</si>
  <si>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</si>
  <si>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</si>
  <si>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</si>
  <si>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</si>
  <si>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</si>
  <si>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</si>
  <si>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</si>
  <si>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</si>
  <si>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</si>
  <si>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</si>
  <si>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</si>
  <si>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</si>
  <si>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</si>
  <si>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</si>
  <si>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</si>
  <si>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</si>
  <si>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</si>
  <si>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</si>
  <si>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</si>
  <si>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</si>
  <si>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</si>
  <si>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</si>
  <si>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</si>
  <si>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</si>
  <si>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</si>
  <si>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</si>
  <si>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</si>
  <si>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</si>
  <si>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</si>
  <si>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</si>
  <si>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</si>
  <si>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</si>
  <si>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</si>
  <si>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</si>
  <si>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</si>
  <si>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</si>
  <si>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</si>
  <si>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</si>
  <si>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</si>
  <si>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</si>
  <si>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</si>
  <si>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</si>
  <si>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</si>
  <si>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</si>
  <si>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</si>
  <si>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</si>
  <si>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</si>
  <si>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</si>
  <si>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</si>
  <si>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</si>
  <si>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</si>
  <si>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</si>
  <si>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</si>
  <si>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</si>
  <si>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</si>
  <si>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</si>
  <si>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</si>
  <si>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23.001.004</t>
  </si>
  <si>
    <t>23.001.003</t>
  </si>
  <si>
    <t>23.001.002</t>
  </si>
  <si>
    <t>22.003.004</t>
  </si>
  <si>
    <t>22.003.003</t>
  </si>
  <si>
    <t>22.003.002</t>
  </si>
  <si>
    <t>22.003.001</t>
  </si>
  <si>
    <t>22.001.004</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</si>
  <si>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</si>
  <si>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</si>
  <si>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</si>
  <si>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</si>
  <si>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</si>
  <si>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</si>
  <si>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</si>
  <si>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</si>
  <si>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</si>
  <si>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</si>
  <si>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</si>
  <si>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</si>
  <si>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</si>
  <si>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</si>
  <si>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</si>
  <si>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</si>
  <si>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</si>
  <si>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</si>
  <si>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</si>
  <si>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</si>
  <si>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</si>
  <si>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</si>
  <si>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</si>
  <si>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</si>
  <si>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</si>
  <si>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</si>
  <si>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</si>
  <si>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</si>
  <si>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</si>
  <si>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</si>
  <si>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</si>
  <si>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</si>
  <si>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</si>
  <si>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</si>
  <si>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</si>
  <si>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</si>
  <si>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</si>
  <si>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</si>
  <si>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</si>
  <si>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</si>
  <si>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</si>
  <si>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</si>
  <si>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</si>
  <si>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</si>
  <si>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</si>
  <si>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</si>
  <si>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</si>
  <si>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</si>
  <si>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</si>
  <si>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</si>
  <si>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</si>
  <si>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</si>
  <si>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</si>
  <si>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</si>
  <si>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</si>
  <si>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</si>
  <si>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</si>
  <si>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</si>
  <si>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</si>
  <si>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</si>
  <si>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</si>
  <si>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</si>
  <si>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</si>
  <si>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</si>
  <si>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</si>
  <si>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</si>
  <si>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</si>
  <si>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</si>
  <si>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</si>
  <si>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</si>
  <si>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</si>
  <si>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</si>
  <si>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</si>
  <si>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</si>
  <si>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</si>
  <si>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</si>
  <si>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</si>
  <si>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</si>
  <si>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</si>
  <si>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</si>
  <si>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</si>
  <si>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</si>
  <si>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</si>
  <si>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</si>
  <si>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</si>
  <si>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</si>
  <si>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</si>
  <si>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</si>
  <si>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</si>
  <si>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</si>
  <si>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</si>
  <si>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Recebido</t>
  </si>
  <si>
    <t>Não Solicitado</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</si>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</sst>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R$&quot;\ * #,##0.00_-;\-&quot;R$&quot;\ * #,##0.00_-;_-&quot;R$&quot;\ * &quot;-&quot;??_-;_-@_-"/>
    <numFmt numFmtId="43" formatCode="_-* #,##0.00_-;\-* #,##0.00_-;_-* &quot;-&quot;??_-;_-@_-"/>
    <numFmt numFmtId="165" formatCode="_(&quot;R$&quot;* #,##0.00_);_(&quot;R$&quot;* \(#,##0.00\);_(&quot;R$&quot;* &quot;-&quot;??_);_(@_)"/>
    <numFmt numFmtId="167" formatCode="_-* #,##0.00_-;\-* #,##0.00_-;_-* &quot;-&quot;??_-;_-@"/>
    <numFmt numFmtId="170" formatCode="dd/mm/yy"/>
    <numFmt numFmtId="171" formatCode="0#"/>
    <numFmt numFmtId="172" formatCode="00#"/>
    <numFmt numFmtId="173" formatCode="_(* #,##0.00_);_(* \(#,##0.00\);_(* &quot;-&quot;??_);_(@_)"/>
    <numFmt numFmtId="174" formatCode="dd/mm/yy;@"/>
    <numFmt numFmtId="178" formatCode="00\ &quot;Meses&quot;"/>
    <numFmt numFmtId="179" formatCode="00\ &quot;un&quot;"/>
    <numFmt numFmtId="186" formatCode="#,##0.00&quot; m²&quot;"/>
    <numFmt numFmtId="191" formatCode="00.00\ &quot;M²&quot;"/>
    <numFmt numFmtId="195" formatCode="0.0%"/>
    <numFmt numFmtId="196" formatCode="_-&quot;R$&quot;* #,##0.00_-;\-&quot;R$&quot;* #,##0.00_-;_-&quot;R$&quot;* &quot;-&quot;??_-;_-@_-"/>
    <numFmt numFmtId="197" formatCode="_-[$R$-416]\ * #,##0.00_-;\-[$R$-416]\ * #,##0.00_-;_-[$R$-416]\ * &quot;-&quot;??_-;_-@_-"/>
  </numFmts>
  <fonts count="102"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theme="1"/>
      <name val="Calibri"/>
      <family val="2"/>
    </font>
    <font>
      <sz val="10"/>
      <name val="Arial"/>
      <family val="2"/>
    </font>
    <font>
      <sz val="9"/>
      <color theme="1"/>
      <name val="Calibri"/>
      <family val="2"/>
    </font>
    <font>
      <sz val="10"/>
      <color theme="1"/>
      <name val="Arial"/>
      <family val="2"/>
    </font>
    <font>
      <b/>
      <sz val="8"/>
      <color theme="0"/>
      <name val="Calibri"/>
      <family val="2"/>
    </font>
    <font>
      <sz val="8"/>
      <color theme="1"/>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sz val="10"/>
      <color rgb="FF121212"/>
      <name val="Poppins"/>
    </font>
    <font>
      <sz val="10"/>
      <color rgb="FF000000"/>
      <name val="Arial"/>
      <family val="2"/>
      <scheme val="minor"/>
    </font>
    <font>
      <sz val="10"/>
      <name val="Arial"/>
      <family val="2"/>
    </font>
    <font>
      <sz val="8"/>
      <color theme="0" tint="-0.499984740745262"/>
      <name val="Arial"/>
      <family val="2"/>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theme="1"/>
      <name val="Arial"/>
      <family val="2"/>
      <scheme val="minor"/>
    </font>
    <font>
      <sz val="10"/>
      <name val="Arial"/>
      <family val="2"/>
    </font>
    <font>
      <b/>
      <sz val="10"/>
      <color theme="0"/>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b/>
      <sz val="14"/>
      <name val="Arial"/>
      <family val="2"/>
    </font>
    <font>
      <sz val="14"/>
      <name val="Arial"/>
      <family val="2"/>
    </font>
    <font>
      <b/>
      <sz val="9.5"/>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b/>
      <sz val="10"/>
      <color rgb="FF121212"/>
      <name val="Poppins"/>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sz val="10"/>
      <color theme="0"/>
      <name val="Arial"/>
      <family val="2"/>
    </font>
    <font>
      <b/>
      <sz val="10"/>
      <name val="Arial"/>
      <family val="2"/>
    </font>
    <font>
      <sz val="8"/>
      <name val="Calibri"/>
      <family val="2"/>
    </font>
    <font>
      <sz val="10"/>
      <color rgb="FF000000"/>
      <name val="Times New Roman"/>
      <family val="1"/>
    </font>
    <font>
      <sz val="10"/>
      <color rgb="FF000000"/>
      <name val="Arial"/>
      <scheme val="minor"/>
    </font>
    <font>
      <b/>
      <sz val="10"/>
      <color theme="0"/>
      <name val="Poppins"/>
    </font>
    <font>
      <sz val="11"/>
      <color theme="1"/>
      <name val="Arial"/>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s>
  <fills count="26">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29292F"/>
        <bgColor rgb="FF29292F"/>
      </patternFill>
    </fill>
    <fill>
      <patternFill patternType="solid">
        <fgColor rgb="FF00B050"/>
        <bgColor indexed="64"/>
      </patternFill>
    </fill>
    <fill>
      <patternFill patternType="solid">
        <fgColor rgb="FF1851D6"/>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theme="1" tint="0.249977111117893"/>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A077B5"/>
        <bgColor indexed="64"/>
      </patternFill>
    </fill>
    <fill>
      <patternFill patternType="solid">
        <fgColor rgb="FFFFFFFF"/>
        <bgColor indexed="64"/>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s>
  <borders count="116">
    <border>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style="thin">
        <color rgb="FF7F7F7F"/>
      </top>
      <bottom style="thin">
        <color rgb="FF7F7F7F"/>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indexed="64"/>
      </left>
      <right/>
      <top style="medium">
        <color indexed="64"/>
      </top>
      <bottom/>
      <diagonal/>
    </border>
    <border>
      <left/>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style="medium">
        <color indexed="64"/>
      </left>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style="thin">
        <color theme="2" tint="-9.9978637043366805E-2"/>
      </left>
      <right/>
      <top style="thin">
        <color theme="2" tint="-9.9978637043366805E-2"/>
      </top>
      <bottom style="thin">
        <color theme="2" tint="-9.9978637043366805E-2"/>
      </bottom>
      <diagonal/>
    </border>
    <border>
      <left style="medium">
        <color indexed="64"/>
      </left>
      <right/>
      <top style="medium">
        <color indexed="64"/>
      </top>
      <bottom style="thin">
        <color rgb="FF29292F"/>
      </bottom>
      <diagonal/>
    </border>
    <border>
      <left style="thin">
        <color theme="2" tint="-0.499984740745262"/>
      </left>
      <right style="thin">
        <color theme="2" tint="-0.499984740745262"/>
      </right>
      <top/>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0">
    <xf numFmtId="0" fontId="0" fillId="0" borderId="0"/>
    <xf numFmtId="43" fontId="27" fillId="0" borderId="23" applyFont="0" applyFill="0" applyBorder="0" applyAlignment="0" applyProtection="0"/>
    <xf numFmtId="165" fontId="47" fillId="0" borderId="23" applyFont="0" applyFill="0" applyBorder="0" applyAlignment="0" applyProtection="0"/>
    <xf numFmtId="0" fontId="47" fillId="0" borderId="23"/>
    <xf numFmtId="0" fontId="29" fillId="0" borderId="23"/>
    <xf numFmtId="9" fontId="29" fillId="0" borderId="23"/>
    <xf numFmtId="0" fontId="46" fillId="0" borderId="23"/>
    <xf numFmtId="0" fontId="26" fillId="0" borderId="23"/>
    <xf numFmtId="0" fontId="29" fillId="0" borderId="23" applyNumberFormat="0" applyFont="0" applyFill="0" applyBorder="0" applyAlignment="0" applyProtection="0"/>
    <xf numFmtId="44" fontId="29" fillId="0" borderId="23" applyFont="0" applyFill="0" applyBorder="0" applyAlignment="0" applyProtection="0"/>
    <xf numFmtId="44" fontId="26" fillId="0" borderId="23" applyFont="0" applyFill="0" applyBorder="0" applyAlignment="0" applyProtection="0"/>
    <xf numFmtId="43" fontId="26" fillId="0" borderId="23" applyFont="0" applyFill="0" applyBorder="0" applyAlignment="0" applyProtection="0"/>
    <xf numFmtId="0" fontId="49" fillId="0" borderId="23"/>
    <xf numFmtId="0" fontId="51" fillId="0" borderId="23"/>
    <xf numFmtId="173" fontId="29" fillId="0" borderId="23" applyFont="0" applyFill="0" applyBorder="0" applyAlignment="0" applyProtection="0"/>
    <xf numFmtId="0" fontId="29" fillId="0" borderId="23" applyNumberFormat="0" applyFont="0" applyFill="0" applyBorder="0" applyAlignment="0" applyProtection="0"/>
    <xf numFmtId="0" fontId="25" fillId="0" borderId="23"/>
    <xf numFmtId="173" fontId="49" fillId="0" borderId="23" applyFont="0" applyFill="0" applyBorder="0" applyAlignment="0" applyProtection="0"/>
    <xf numFmtId="43" fontId="25" fillId="0" borderId="23" applyFont="0" applyFill="0" applyBorder="0" applyAlignment="0" applyProtection="0"/>
    <xf numFmtId="43" fontId="25" fillId="0" borderId="23" applyFont="0" applyFill="0" applyBorder="0" applyAlignment="0" applyProtection="0"/>
    <xf numFmtId="165" fontId="29" fillId="0" borderId="23" applyFont="0" applyFill="0" applyBorder="0" applyAlignment="0" applyProtection="0"/>
    <xf numFmtId="0" fontId="58" fillId="0" borderId="23" applyNumberFormat="0" applyFont="0" applyFill="0" applyBorder="0" applyAlignment="0" applyProtection="0"/>
    <xf numFmtId="0" fontId="24" fillId="0" borderId="23"/>
    <xf numFmtId="43" fontId="24" fillId="0" borderId="23" applyFont="0" applyFill="0" applyBorder="0" applyAlignment="0" applyProtection="0"/>
    <xf numFmtId="173" fontId="51" fillId="0" borderId="23" applyFont="0" applyFill="0" applyBorder="0" applyAlignment="0" applyProtection="0"/>
    <xf numFmtId="173" fontId="51" fillId="0" borderId="23" applyFont="0" applyFill="0" applyBorder="0" applyAlignment="0" applyProtection="0"/>
    <xf numFmtId="0" fontId="29" fillId="0" borderId="23"/>
    <xf numFmtId="0" fontId="29" fillId="0" borderId="23" applyNumberFormat="0" applyFont="0" applyFill="0" applyBorder="0" applyAlignment="0" applyProtection="0"/>
    <xf numFmtId="0" fontId="63" fillId="0" borderId="23"/>
    <xf numFmtId="43" fontId="23" fillId="0" borderId="23" applyFont="0" applyFill="0" applyBorder="0" applyAlignment="0" applyProtection="0"/>
    <xf numFmtId="0" fontId="23" fillId="0" borderId="23"/>
    <xf numFmtId="173" fontId="29" fillId="0" borderId="23" applyNumberFormat="0" applyFont="0" applyFill="0" applyBorder="0" applyAlignment="0" applyProtection="0"/>
    <xf numFmtId="0" fontId="29" fillId="0" borderId="23"/>
    <xf numFmtId="0" fontId="68" fillId="0" borderId="23" applyNumberFormat="0" applyFill="0" applyBorder="0" applyAlignment="0" applyProtection="0"/>
    <xf numFmtId="0" fontId="22" fillId="0" borderId="23"/>
    <xf numFmtId="0" fontId="22" fillId="0" borderId="23"/>
    <xf numFmtId="43" fontId="22" fillId="0" borderId="23" applyFont="0" applyFill="0" applyBorder="0" applyAlignment="0" applyProtection="0"/>
    <xf numFmtId="0" fontId="21" fillId="0" borderId="23"/>
    <xf numFmtId="0" fontId="77" fillId="0" borderId="23" applyNumberFormat="0" applyFont="0" applyFill="0" applyBorder="0" applyAlignment="0" applyProtection="0"/>
    <xf numFmtId="165" fontId="29" fillId="0" borderId="23" applyFont="0" applyFill="0" applyBorder="0" applyAlignment="0" applyProtection="0"/>
    <xf numFmtId="0" fontId="20" fillId="0" borderId="23"/>
    <xf numFmtId="43" fontId="20" fillId="0" borderId="23" applyFont="0" applyFill="0" applyBorder="0" applyAlignment="0" applyProtection="0"/>
    <xf numFmtId="173" fontId="29" fillId="0" borderId="23" applyFont="0" applyFill="0" applyBorder="0" applyAlignment="0" applyProtection="0"/>
    <xf numFmtId="0" fontId="19" fillId="0" borderId="23"/>
    <xf numFmtId="43" fontId="19" fillId="0" borderId="23" applyFont="0" applyFill="0" applyBorder="0" applyAlignment="0" applyProtection="0"/>
    <xf numFmtId="0" fontId="18" fillId="0" borderId="23"/>
    <xf numFmtId="43" fontId="18" fillId="0" borderId="23" applyFont="0" applyFill="0" applyBorder="0" applyAlignment="0" applyProtection="0"/>
    <xf numFmtId="43" fontId="18" fillId="0" borderId="23" applyFont="0" applyFill="0" applyBorder="0" applyAlignment="0" applyProtection="0"/>
    <xf numFmtId="43" fontId="18" fillId="0" borderId="23" applyFont="0" applyFill="0" applyBorder="0" applyAlignment="0" applyProtection="0"/>
    <xf numFmtId="43" fontId="18" fillId="0" borderId="23" applyFont="0" applyFill="0" applyBorder="0" applyAlignment="0" applyProtection="0"/>
    <xf numFmtId="44" fontId="18" fillId="0" borderId="23" applyFont="0" applyFill="0" applyBorder="0" applyAlignment="0" applyProtection="0"/>
    <xf numFmtId="0" fontId="18" fillId="0" borderId="23"/>
    <xf numFmtId="43" fontId="18" fillId="0" borderId="23" applyFont="0" applyFill="0" applyBorder="0" applyAlignment="0" applyProtection="0"/>
    <xf numFmtId="0" fontId="18" fillId="0" borderId="23"/>
    <xf numFmtId="0" fontId="29" fillId="0" borderId="23"/>
    <xf numFmtId="0" fontId="46" fillId="0" borderId="23"/>
    <xf numFmtId="0" fontId="17" fillId="0" borderId="23"/>
    <xf numFmtId="44" fontId="17" fillId="0" borderId="23" applyFont="0" applyFill="0" applyBorder="0" applyAlignment="0" applyProtection="0"/>
    <xf numFmtId="43" fontId="17" fillId="0" borderId="23" applyFont="0" applyFill="0" applyBorder="0" applyAlignment="0" applyProtection="0"/>
    <xf numFmtId="0" fontId="17" fillId="0" borderId="23"/>
    <xf numFmtId="43" fontId="17" fillId="0" borderId="23" applyFont="0" applyFill="0" applyBorder="0" applyAlignment="0" applyProtection="0"/>
    <xf numFmtId="9" fontId="29" fillId="0" borderId="23" applyFont="0" applyFill="0" applyBorder="0" applyAlignment="0" applyProtection="0"/>
    <xf numFmtId="0" fontId="17" fillId="0" borderId="23"/>
    <xf numFmtId="0" fontId="17" fillId="0" borderId="23"/>
    <xf numFmtId="43" fontId="17" fillId="0" borderId="23" applyFont="0" applyFill="0" applyBorder="0" applyAlignment="0" applyProtection="0"/>
    <xf numFmtId="0" fontId="17" fillId="0" borderId="23"/>
    <xf numFmtId="0" fontId="16" fillId="0" borderId="23"/>
    <xf numFmtId="43" fontId="15" fillId="0" borderId="23" applyFont="0" applyFill="0" applyBorder="0" applyAlignment="0" applyProtection="0"/>
    <xf numFmtId="0" fontId="14" fillId="0" borderId="23"/>
    <xf numFmtId="0" fontId="46" fillId="0" borderId="23"/>
    <xf numFmtId="43" fontId="14" fillId="0" borderId="23" applyFont="0" applyFill="0" applyBorder="0" applyAlignment="0" applyProtection="0"/>
    <xf numFmtId="0" fontId="14" fillId="0" borderId="23"/>
    <xf numFmtId="0" fontId="13" fillId="0" borderId="23"/>
    <xf numFmtId="43" fontId="13" fillId="0" borderId="23" applyFont="0" applyFill="0" applyBorder="0" applyAlignment="0" applyProtection="0"/>
    <xf numFmtId="44" fontId="13" fillId="0" borderId="23" applyFont="0" applyFill="0" applyBorder="0" applyAlignment="0" applyProtection="0"/>
    <xf numFmtId="0" fontId="81" fillId="0" borderId="23"/>
    <xf numFmtId="0" fontId="46" fillId="0" borderId="23"/>
    <xf numFmtId="0" fontId="12" fillId="0" borderId="23"/>
    <xf numFmtId="43" fontId="12" fillId="0" borderId="23" applyFont="0" applyFill="0" applyBorder="0" applyAlignment="0" applyProtection="0"/>
    <xf numFmtId="44" fontId="12" fillId="0" borderId="23" applyFont="0" applyFill="0" applyBorder="0" applyAlignment="0" applyProtection="0"/>
    <xf numFmtId="44" fontId="29" fillId="0" borderId="23" applyFont="0" applyFill="0" applyBorder="0" applyAlignment="0" applyProtection="0"/>
    <xf numFmtId="0" fontId="11" fillId="0" borderId="23"/>
    <xf numFmtId="43" fontId="11" fillId="0" borderId="23" applyFont="0" applyFill="0" applyBorder="0" applyAlignment="0" applyProtection="0"/>
    <xf numFmtId="44" fontId="11" fillId="0" borderId="23" applyFont="0" applyFill="0" applyBorder="0" applyAlignment="0" applyProtection="0"/>
    <xf numFmtId="0" fontId="10" fillId="0" borderId="23"/>
    <xf numFmtId="43" fontId="10" fillId="0" borderId="23" applyFont="0" applyFill="0" applyBorder="0" applyAlignment="0" applyProtection="0"/>
    <xf numFmtId="43" fontId="10" fillId="0" borderId="23" applyFont="0" applyFill="0" applyBorder="0" applyAlignment="0" applyProtection="0"/>
    <xf numFmtId="0" fontId="10" fillId="0" borderId="23"/>
    <xf numFmtId="0" fontId="82" fillId="0" borderId="23"/>
    <xf numFmtId="0" fontId="10" fillId="0" borderId="23"/>
    <xf numFmtId="0" fontId="9" fillId="0" borderId="23"/>
    <xf numFmtId="0" fontId="82" fillId="0" borderId="23"/>
    <xf numFmtId="43" fontId="46" fillId="0" borderId="23" applyFont="0" applyFill="0" applyBorder="0" applyAlignment="0" applyProtection="0"/>
    <xf numFmtId="0" fontId="9" fillId="0" borderId="23"/>
    <xf numFmtId="0" fontId="9" fillId="0" borderId="23"/>
    <xf numFmtId="43" fontId="9" fillId="0" borderId="23" applyFont="0" applyFill="0" applyBorder="0" applyAlignment="0" applyProtection="0"/>
    <xf numFmtId="0" fontId="8" fillId="0" borderId="23"/>
    <xf numFmtId="43" fontId="8" fillId="0" borderId="23" applyFont="0" applyFill="0" applyBorder="0" applyAlignment="0" applyProtection="0"/>
    <xf numFmtId="44" fontId="8" fillId="0" borderId="23" applyFont="0" applyFill="0" applyBorder="0" applyAlignment="0" applyProtection="0"/>
    <xf numFmtId="0" fontId="8" fillId="0" borderId="23"/>
    <xf numFmtId="43" fontId="8" fillId="0" borderId="23" applyFont="0" applyFill="0" applyBorder="0" applyAlignment="0" applyProtection="0"/>
    <xf numFmtId="44" fontId="8" fillId="0" borderId="23" applyFont="0" applyFill="0" applyBorder="0" applyAlignment="0" applyProtection="0"/>
    <xf numFmtId="44" fontId="46" fillId="0" borderId="23" applyFont="0" applyFill="0" applyBorder="0" applyAlignment="0" applyProtection="0"/>
    <xf numFmtId="0" fontId="8" fillId="0" borderId="23"/>
    <xf numFmtId="43" fontId="8" fillId="0" borderId="23" applyFont="0" applyFill="0" applyBorder="0" applyAlignment="0" applyProtection="0"/>
    <xf numFmtId="44" fontId="8" fillId="0" borderId="23" applyFont="0" applyFill="0" applyBorder="0" applyAlignment="0" applyProtection="0"/>
    <xf numFmtId="0" fontId="82" fillId="0" borderId="23"/>
    <xf numFmtId="0" fontId="7" fillId="0" borderId="23"/>
    <xf numFmtId="43" fontId="7" fillId="0" borderId="23" applyFont="0" applyFill="0" applyBorder="0" applyAlignment="0" applyProtection="0"/>
    <xf numFmtId="44" fontId="7" fillId="0" borderId="23" applyFont="0" applyFill="0" applyBorder="0" applyAlignment="0" applyProtection="0"/>
    <xf numFmtId="0" fontId="84" fillId="0" borderId="23"/>
    <xf numFmtId="0" fontId="82" fillId="0" borderId="23"/>
    <xf numFmtId="0" fontId="6" fillId="0" borderId="23"/>
    <xf numFmtId="0" fontId="6" fillId="0" borderId="23"/>
    <xf numFmtId="0" fontId="6" fillId="0" borderId="23"/>
    <xf numFmtId="0" fontId="29" fillId="0" borderId="23"/>
    <xf numFmtId="44" fontId="29" fillId="0" borderId="23"/>
    <xf numFmtId="43" fontId="6" fillId="0" borderId="23"/>
    <xf numFmtId="44" fontId="6" fillId="0" borderId="23"/>
    <xf numFmtId="43" fontId="29" fillId="0" borderId="23"/>
    <xf numFmtId="43" fontId="29" fillId="0" borderId="23"/>
    <xf numFmtId="0" fontId="5" fillId="0" borderId="23"/>
    <xf numFmtId="0" fontId="5" fillId="0" borderId="23"/>
    <xf numFmtId="43" fontId="5" fillId="0" borderId="23"/>
    <xf numFmtId="44" fontId="5" fillId="0" borderId="23"/>
    <xf numFmtId="0" fontId="4" fillId="0" borderId="23"/>
    <xf numFmtId="0" fontId="3" fillId="0" borderId="23"/>
    <xf numFmtId="0" fontId="2" fillId="0" borderId="23"/>
    <xf numFmtId="196" fontId="29" fillId="0" borderId="23"/>
    <xf numFmtId="0" fontId="1" fillId="0" borderId="23"/>
  </cellStyleXfs>
  <cellXfs count="435">
    <xf numFmtId="0" fontId="0" fillId="0" borderId="0" xfId="0"/>
    <xf numFmtId="0" fontId="28" fillId="0" borderId="0" xfId="0" applyFont="1" applyAlignment="1">
      <alignment vertical="center"/>
    </xf>
    <xf numFmtId="0" fontId="30" fillId="0" borderId="0" xfId="0" applyFont="1" applyAlignment="1">
      <alignment vertical="center"/>
    </xf>
    <xf numFmtId="0" fontId="30" fillId="0" borderId="0" xfId="0" applyFont="1"/>
    <xf numFmtId="0" fontId="31" fillId="0" borderId="0" xfId="0" applyFont="1"/>
    <xf numFmtId="49" fontId="31" fillId="0" borderId="7" xfId="0" applyNumberFormat="1" applyFont="1" applyBorder="1"/>
    <xf numFmtId="0" fontId="31" fillId="0" borderId="7" xfId="0" applyFont="1" applyBorder="1" applyAlignment="1">
      <alignment horizontal="center" vertical="center"/>
    </xf>
    <xf numFmtId="0" fontId="31" fillId="0" borderId="7" xfId="0" applyFont="1" applyBorder="1"/>
    <xf numFmtId="0" fontId="31" fillId="0" borderId="7" xfId="0" applyFont="1" applyBorder="1" applyAlignment="1">
      <alignment horizontal="right"/>
    </xf>
    <xf numFmtId="0" fontId="31" fillId="0" borderId="0" xfId="0" applyFont="1" applyAlignment="1">
      <alignment horizontal="center"/>
    </xf>
    <xf numFmtId="0" fontId="31" fillId="0" borderId="0" xfId="0" applyFont="1" applyAlignment="1">
      <alignment vertical="center"/>
    </xf>
    <xf numFmtId="0" fontId="31" fillId="0" borderId="8" xfId="0" applyFont="1" applyBorder="1" applyAlignment="1">
      <alignment vertical="center"/>
    </xf>
    <xf numFmtId="0" fontId="31" fillId="0" borderId="4" xfId="0" applyFont="1" applyBorder="1" applyAlignment="1">
      <alignment vertical="center"/>
    </xf>
    <xf numFmtId="0" fontId="34" fillId="0" borderId="4" xfId="0" applyFont="1" applyBorder="1" applyAlignment="1">
      <alignment vertical="center"/>
    </xf>
    <xf numFmtId="0" fontId="34" fillId="0" borderId="4" xfId="0" applyFont="1" applyBorder="1" applyAlignment="1">
      <alignment horizontal="right" vertical="center"/>
    </xf>
    <xf numFmtId="0" fontId="35" fillId="0" borderId="4" xfId="0" applyFont="1" applyBorder="1" applyAlignment="1">
      <alignment horizontal="center" vertical="center"/>
    </xf>
    <xf numFmtId="0" fontId="31" fillId="0" borderId="1" xfId="0" applyFont="1" applyBorder="1" applyAlignment="1">
      <alignment vertical="center"/>
    </xf>
    <xf numFmtId="0" fontId="31" fillId="0" borderId="9" xfId="0" applyFont="1" applyBorder="1" applyAlignment="1">
      <alignment vertical="center"/>
    </xf>
    <xf numFmtId="0" fontId="31" fillId="0" borderId="5" xfId="0" applyFont="1" applyBorder="1" applyAlignment="1">
      <alignment vertical="center"/>
    </xf>
    <xf numFmtId="0" fontId="34" fillId="0" borderId="5" xfId="0" applyFont="1" applyBorder="1" applyAlignment="1">
      <alignment vertical="center"/>
    </xf>
    <xf numFmtId="0" fontId="34" fillId="0" borderId="5" xfId="0" applyFont="1" applyBorder="1" applyAlignment="1">
      <alignment horizontal="right" vertical="center"/>
    </xf>
    <xf numFmtId="0" fontId="35" fillId="0" borderId="5" xfId="0" applyFont="1" applyBorder="1" applyAlignment="1">
      <alignment horizontal="center" vertical="center"/>
    </xf>
    <xf numFmtId="0" fontId="31" fillId="0" borderId="10" xfId="0" applyFont="1" applyBorder="1" applyAlignment="1">
      <alignment vertical="center"/>
    </xf>
    <xf numFmtId="0" fontId="36" fillId="0" borderId="11" xfId="0" applyFont="1" applyBorder="1" applyAlignment="1">
      <alignment vertical="center"/>
    </xf>
    <xf numFmtId="0" fontId="36" fillId="0" borderId="0" xfId="0" applyFont="1" applyAlignment="1">
      <alignment vertical="center"/>
    </xf>
    <xf numFmtId="0" fontId="30" fillId="0" borderId="0" xfId="0" applyFont="1" applyAlignment="1">
      <alignment horizontal="right"/>
    </xf>
    <xf numFmtId="170" fontId="36" fillId="0" borderId="2" xfId="0" quotePrefix="1" applyNumberFormat="1" applyFont="1" applyBorder="1" applyAlignment="1">
      <alignment horizontal="left" vertical="center"/>
    </xf>
    <xf numFmtId="170" fontId="36" fillId="0" borderId="11" xfId="0" quotePrefix="1" applyNumberFormat="1" applyFont="1" applyBorder="1" applyAlignment="1">
      <alignment horizontal="left" vertical="center"/>
    </xf>
    <xf numFmtId="170" fontId="36" fillId="0" borderId="0" xfId="0" applyNumberFormat="1" applyFont="1" applyAlignment="1">
      <alignment horizontal="left" vertical="center"/>
    </xf>
    <xf numFmtId="0" fontId="30" fillId="0" borderId="0" xfId="0" applyFont="1" applyAlignment="1">
      <alignment horizontal="right" vertical="center"/>
    </xf>
    <xf numFmtId="17" fontId="30" fillId="0" borderId="0" xfId="0" applyNumberFormat="1" applyFont="1" applyAlignment="1">
      <alignment vertical="center"/>
    </xf>
    <xf numFmtId="170" fontId="30" fillId="0" borderId="2" xfId="0" applyNumberFormat="1" applyFont="1" applyBorder="1" applyAlignment="1">
      <alignment horizontal="left" vertical="center"/>
    </xf>
    <xf numFmtId="0" fontId="37" fillId="0" borderId="0" xfId="0" applyFont="1"/>
    <xf numFmtId="171" fontId="39" fillId="0" borderId="0" xfId="0" applyNumberFormat="1" applyFont="1" applyAlignment="1">
      <alignment horizontal="left" vertical="center"/>
    </xf>
    <xf numFmtId="172" fontId="39" fillId="0" borderId="0" xfId="0" applyNumberFormat="1" applyFont="1" applyAlignment="1">
      <alignment horizontal="left" vertical="center"/>
    </xf>
    <xf numFmtId="49" fontId="32" fillId="5" borderId="15" xfId="0" applyNumberFormat="1" applyFont="1" applyFill="1" applyBorder="1" applyAlignment="1">
      <alignment horizontal="center" vertical="center" wrapText="1"/>
    </xf>
    <xf numFmtId="49" fontId="32" fillId="5" borderId="15" xfId="0" applyNumberFormat="1" applyFont="1" applyFill="1" applyBorder="1" applyAlignment="1">
      <alignment horizontal="center" vertical="center"/>
    </xf>
    <xf numFmtId="49" fontId="40" fillId="5" borderId="15" xfId="0" applyNumberFormat="1" applyFont="1" applyFill="1" applyBorder="1" applyAlignment="1">
      <alignment horizontal="center" vertical="center" wrapText="1"/>
    </xf>
    <xf numFmtId="2" fontId="40" fillId="5" borderId="16" xfId="0" applyNumberFormat="1" applyFont="1" applyFill="1" applyBorder="1" applyAlignment="1">
      <alignment horizontal="center" vertical="center" wrapText="1"/>
    </xf>
    <xf numFmtId="0" fontId="40" fillId="5" borderId="3" xfId="0" applyFont="1" applyFill="1" applyBorder="1" applyAlignment="1">
      <alignment horizontal="center" vertical="center" wrapText="1"/>
    </xf>
    <xf numFmtId="0" fontId="40" fillId="5" borderId="17" xfId="0" applyFont="1" applyFill="1" applyBorder="1" applyAlignment="1">
      <alignment horizontal="center" vertical="center" wrapText="1"/>
    </xf>
    <xf numFmtId="0" fontId="40" fillId="5" borderId="18" xfId="0" applyFont="1" applyFill="1" applyBorder="1" applyAlignment="1">
      <alignment horizontal="center" vertical="center" wrapText="1"/>
    </xf>
    <xf numFmtId="0" fontId="40" fillId="5" borderId="19" xfId="0" applyFont="1" applyFill="1" applyBorder="1" applyAlignment="1">
      <alignment horizontal="center" vertical="center" wrapText="1"/>
    </xf>
    <xf numFmtId="4" fontId="33" fillId="0" borderId="6" xfId="0" applyNumberFormat="1" applyFont="1" applyBorder="1" applyAlignment="1">
      <alignment horizontal="left" vertical="center"/>
    </xf>
    <xf numFmtId="49" fontId="41" fillId="0" borderId="0" xfId="0" applyNumberFormat="1" applyFont="1" applyAlignment="1">
      <alignment vertical="center"/>
    </xf>
    <xf numFmtId="0" fontId="41" fillId="0" borderId="0" xfId="0" applyFont="1" applyAlignment="1">
      <alignment horizontal="center" vertical="center"/>
    </xf>
    <xf numFmtId="0" fontId="42" fillId="0" borderId="0" xfId="0" applyFont="1" applyAlignment="1">
      <alignment horizontal="left" vertical="center"/>
    </xf>
    <xf numFmtId="0" fontId="41" fillId="0" borderId="0" xfId="0" applyFont="1" applyAlignment="1">
      <alignment vertical="center"/>
    </xf>
    <xf numFmtId="0" fontId="42" fillId="0" borderId="0" xfId="0" applyFont="1" applyAlignment="1">
      <alignment horizontal="center" vertical="center"/>
    </xf>
    <xf numFmtId="167" fontId="42" fillId="0" borderId="0" xfId="0" applyNumberFormat="1" applyFont="1" applyAlignment="1">
      <alignment vertical="center"/>
    </xf>
    <xf numFmtId="0" fontId="52" fillId="0" borderId="23" xfId="12" applyFont="1" applyAlignment="1">
      <alignment vertical="center"/>
    </xf>
    <xf numFmtId="0" fontId="54" fillId="0" borderId="35" xfId="15" applyNumberFormat="1" applyFont="1" applyFill="1" applyBorder="1" applyAlignment="1">
      <alignment horizontal="center" vertical="center" wrapText="1"/>
    </xf>
    <xf numFmtId="0" fontId="50" fillId="0" borderId="43" xfId="12" applyFont="1" applyBorder="1" applyAlignment="1">
      <alignment vertical="center"/>
    </xf>
    <xf numFmtId="0" fontId="50" fillId="0" borderId="43" xfId="12" applyFont="1" applyBorder="1" applyAlignment="1">
      <alignment horizontal="right" vertical="center"/>
    </xf>
    <xf numFmtId="0" fontId="50" fillId="0" borderId="44" xfId="12" applyFont="1" applyBorder="1" applyAlignment="1">
      <alignment vertical="center"/>
    </xf>
    <xf numFmtId="174" fontId="53" fillId="0" borderId="44" xfId="14" quotePrefix="1" applyNumberFormat="1" applyFont="1" applyFill="1" applyBorder="1" applyAlignment="1">
      <alignment horizontal="left" vertical="center"/>
    </xf>
    <xf numFmtId="0" fontId="50" fillId="0" borderId="45" xfId="12" applyFont="1" applyBorder="1" applyAlignment="1">
      <alignment vertical="center"/>
    </xf>
    <xf numFmtId="0" fontId="55" fillId="3" borderId="31" xfId="27" applyFont="1" applyFill="1" applyBorder="1" applyAlignment="1">
      <alignment horizontal="center" vertical="center"/>
    </xf>
    <xf numFmtId="0" fontId="55" fillId="3" borderId="24" xfId="27" applyFont="1" applyFill="1" applyBorder="1" applyAlignment="1">
      <alignment horizontal="center" vertical="center"/>
    </xf>
    <xf numFmtId="0" fontId="55" fillId="3" borderId="32" xfId="27" applyFont="1" applyFill="1" applyBorder="1" applyAlignment="1">
      <alignment horizontal="center" vertical="center"/>
    </xf>
    <xf numFmtId="0" fontId="29" fillId="0" borderId="23" xfId="15" applyNumberFormat="1" applyFont="1" applyFill="1" applyBorder="1" applyAlignment="1"/>
    <xf numFmtId="49" fontId="29" fillId="0" borderId="42" xfId="15" applyNumberFormat="1" applyFont="1" applyBorder="1"/>
    <xf numFmtId="0" fontId="29" fillId="0" borderId="42" xfId="15" applyFont="1" applyBorder="1" applyAlignment="1">
      <alignment horizontal="left"/>
    </xf>
    <xf numFmtId="0" fontId="29" fillId="0" borderId="42" xfId="15" applyFont="1" applyBorder="1" applyAlignment="1">
      <alignment horizontal="center" vertical="center"/>
    </xf>
    <xf numFmtId="0" fontId="29" fillId="0" borderId="42" xfId="15" applyFont="1" applyBorder="1"/>
    <xf numFmtId="0" fontId="29" fillId="0" borderId="42" xfId="15" applyFont="1" applyBorder="1" applyAlignment="1">
      <alignment horizontal="right"/>
    </xf>
    <xf numFmtId="0" fontId="29" fillId="0" borderId="23" xfId="15" applyFont="1" applyBorder="1" applyAlignment="1">
      <alignment horizontal="center"/>
    </xf>
    <xf numFmtId="0" fontId="29" fillId="0" borderId="23" xfId="15" applyNumberFormat="1" applyFont="1" applyFill="1" applyBorder="1" applyAlignment="1">
      <alignment vertical="center"/>
    </xf>
    <xf numFmtId="0" fontId="29" fillId="0" borderId="26" xfId="15" applyNumberFormat="1" applyFont="1" applyFill="1" applyBorder="1" applyAlignment="1">
      <alignment vertical="center"/>
    </xf>
    <xf numFmtId="0" fontId="29" fillId="0" borderId="48" xfId="15" applyNumberFormat="1" applyFont="1" applyFill="1" applyBorder="1" applyAlignment="1">
      <alignment vertical="center"/>
    </xf>
    <xf numFmtId="0" fontId="29" fillId="0" borderId="48" xfId="15" applyNumberFormat="1" applyFont="1" applyFill="1" applyBorder="1" applyAlignment="1">
      <alignment horizontal="left" vertical="center"/>
    </xf>
    <xf numFmtId="0" fontId="65" fillId="0" borderId="48" xfId="15" applyFont="1" applyBorder="1" applyAlignment="1">
      <alignment vertical="center"/>
    </xf>
    <xf numFmtId="0" fontId="65" fillId="0" borderId="48" xfId="15" applyFont="1" applyBorder="1" applyAlignment="1">
      <alignment horizontal="right" vertical="center"/>
    </xf>
    <xf numFmtId="0" fontId="66" fillId="0" borderId="48" xfId="15" applyFont="1" applyBorder="1" applyAlignment="1">
      <alignment horizontal="center" vertical="center"/>
    </xf>
    <xf numFmtId="0" fontId="29" fillId="0" borderId="49" xfId="15" applyNumberFormat="1" applyFont="1" applyFill="1" applyBorder="1" applyAlignment="1">
      <alignment vertical="center"/>
    </xf>
    <xf numFmtId="0" fontId="29" fillId="0" borderId="28" xfId="15" applyNumberFormat="1" applyFont="1" applyFill="1" applyBorder="1" applyAlignment="1">
      <alignment vertical="center"/>
    </xf>
    <xf numFmtId="0" fontId="29" fillId="0" borderId="29" xfId="15" applyNumberFormat="1" applyFont="1" applyFill="1" applyBorder="1" applyAlignment="1">
      <alignment vertical="center"/>
    </xf>
    <xf numFmtId="0" fontId="29" fillId="0" borderId="29" xfId="15" applyNumberFormat="1" applyFont="1" applyFill="1" applyBorder="1" applyAlignment="1">
      <alignment horizontal="left" vertical="center"/>
    </xf>
    <xf numFmtId="0" fontId="65" fillId="0" borderId="29" xfId="15" applyFont="1" applyBorder="1" applyAlignment="1">
      <alignment vertical="center"/>
    </xf>
    <xf numFmtId="0" fontId="65" fillId="0" borderId="29" xfId="15" applyFont="1" applyBorder="1" applyAlignment="1">
      <alignment horizontal="right" vertical="center"/>
    </xf>
    <xf numFmtId="0" fontId="66" fillId="0" borderId="29" xfId="15" applyFont="1" applyBorder="1" applyAlignment="1">
      <alignment horizontal="center" vertical="center"/>
    </xf>
    <xf numFmtId="0" fontId="29" fillId="0" borderId="30" xfId="15" applyNumberFormat="1" applyFont="1" applyFill="1" applyBorder="1" applyAlignment="1">
      <alignment vertical="center"/>
    </xf>
    <xf numFmtId="0" fontId="53" fillId="0" borderId="23" xfId="12" applyFont="1"/>
    <xf numFmtId="0" fontId="64" fillId="0" borderId="27" xfId="12" applyFont="1" applyBorder="1" applyAlignment="1">
      <alignment vertical="center"/>
    </xf>
    <xf numFmtId="0" fontId="64" fillId="0" borderId="23" xfId="12" applyFont="1" applyAlignment="1">
      <alignment vertical="center"/>
    </xf>
    <xf numFmtId="0" fontId="67" fillId="0" borderId="23" xfId="12" applyFont="1" applyAlignment="1">
      <alignment horizontal="left"/>
    </xf>
    <xf numFmtId="0" fontId="53" fillId="0" borderId="23" xfId="12" applyFont="1" applyAlignment="1">
      <alignment horizontal="right"/>
    </xf>
    <xf numFmtId="174" fontId="64" fillId="0" borderId="40" xfId="14" quotePrefix="1" applyNumberFormat="1" applyFont="1" applyFill="1" applyBorder="1" applyAlignment="1">
      <alignment horizontal="left" vertical="center"/>
    </xf>
    <xf numFmtId="0" fontId="53" fillId="0" borderId="23" xfId="12" applyFont="1" applyAlignment="1">
      <alignment vertical="center"/>
    </xf>
    <xf numFmtId="174" fontId="64" fillId="0" borderId="27" xfId="14" quotePrefix="1" applyNumberFormat="1" applyFont="1" applyFill="1" applyBorder="1" applyAlignment="1">
      <alignment horizontal="left" vertical="center"/>
    </xf>
    <xf numFmtId="174" fontId="64" fillId="0" borderId="23" xfId="14" quotePrefix="1" applyNumberFormat="1" applyFont="1" applyFill="1" applyBorder="1" applyAlignment="1">
      <alignment horizontal="left" vertical="center"/>
    </xf>
    <xf numFmtId="17" fontId="52" fillId="0" borderId="23" xfId="12" applyNumberFormat="1" applyFont="1" applyAlignment="1">
      <alignment horizontal="left" vertical="center"/>
    </xf>
    <xf numFmtId="17" fontId="53" fillId="0" borderId="23" xfId="12" applyNumberFormat="1" applyFont="1" applyAlignment="1">
      <alignment horizontal="left" vertical="center"/>
    </xf>
    <xf numFmtId="0" fontId="53" fillId="0" borderId="23" xfId="12" applyFont="1" applyAlignment="1">
      <alignment horizontal="right" vertical="center"/>
    </xf>
    <xf numFmtId="17" fontId="52" fillId="0" borderId="23" xfId="12" applyNumberFormat="1" applyFont="1" applyAlignment="1">
      <alignment vertical="center"/>
    </xf>
    <xf numFmtId="174" fontId="52" fillId="0" borderId="40" xfId="14" quotePrefix="1" applyNumberFormat="1" applyFont="1" applyFill="1" applyBorder="1" applyAlignment="1">
      <alignment horizontal="left" vertical="center"/>
    </xf>
    <xf numFmtId="0" fontId="54" fillId="0" borderId="23" xfId="15" applyNumberFormat="1" applyFont="1" applyFill="1" applyBorder="1" applyAlignment="1">
      <alignment vertical="center"/>
    </xf>
    <xf numFmtId="0" fontId="50" fillId="0" borderId="23" xfId="15" applyNumberFormat="1" applyFont="1" applyFill="1" applyBorder="1" applyAlignment="1">
      <alignment vertical="center"/>
    </xf>
    <xf numFmtId="49" fontId="55" fillId="8" borderId="36" xfId="15" applyNumberFormat="1" applyFont="1" applyFill="1" applyBorder="1" applyAlignment="1">
      <alignment horizontal="center" vertical="center" wrapText="1"/>
    </xf>
    <xf numFmtId="49" fontId="55" fillId="8" borderId="36" xfId="15" applyNumberFormat="1" applyFont="1" applyFill="1" applyBorder="1" applyAlignment="1">
      <alignment horizontal="center" vertical="center"/>
    </xf>
    <xf numFmtId="49" fontId="62" fillId="8" borderId="36" xfId="15" applyNumberFormat="1" applyFont="1" applyFill="1" applyBorder="1" applyAlignment="1">
      <alignment horizontal="center" vertical="center" wrapText="1"/>
    </xf>
    <xf numFmtId="2" fontId="62" fillId="8" borderId="26" xfId="15" applyNumberFormat="1" applyFont="1" applyFill="1" applyBorder="1" applyAlignment="1">
      <alignment horizontal="center" vertical="center" wrapText="1"/>
    </xf>
    <xf numFmtId="0" fontId="62" fillId="8" borderId="25" xfId="15" applyNumberFormat="1" applyFont="1" applyFill="1" applyBorder="1" applyAlignment="1">
      <alignment horizontal="center" vertical="center" wrapText="1"/>
    </xf>
    <xf numFmtId="0" fontId="62" fillId="8" borderId="46" xfId="31" applyNumberFormat="1" applyFont="1" applyFill="1" applyBorder="1" applyAlignment="1">
      <alignment horizontal="center" vertical="center" wrapText="1"/>
    </xf>
    <xf numFmtId="0" fontId="62" fillId="8" borderId="48" xfId="31" applyNumberFormat="1" applyFont="1" applyFill="1" applyBorder="1" applyAlignment="1">
      <alignment horizontal="center" vertical="center" wrapText="1"/>
    </xf>
    <xf numFmtId="0" fontId="62" fillId="8" borderId="49" xfId="31" applyNumberFormat="1" applyFont="1" applyFill="1" applyBorder="1" applyAlignment="1">
      <alignment horizontal="center" vertical="center" wrapText="1"/>
    </xf>
    <xf numFmtId="49" fontId="54" fillId="0" borderId="50" xfId="15" applyNumberFormat="1" applyFont="1" applyFill="1" applyBorder="1" applyAlignment="1">
      <alignment horizontal="left" vertical="center" wrapText="1"/>
    </xf>
    <xf numFmtId="49" fontId="54" fillId="0" borderId="35" xfId="15" applyNumberFormat="1" applyFont="1" applyFill="1" applyBorder="1" applyAlignment="1">
      <alignment horizontal="left" vertical="center"/>
    </xf>
    <xf numFmtId="49" fontId="54" fillId="0" borderId="35" xfId="15" quotePrefix="1" applyNumberFormat="1" applyFont="1" applyFill="1" applyBorder="1" applyAlignment="1">
      <alignment horizontal="left" vertical="center" wrapText="1"/>
    </xf>
    <xf numFmtId="0" fontId="54" fillId="0" borderId="35" xfId="15" applyNumberFormat="1" applyFont="1" applyFill="1" applyBorder="1" applyAlignment="1">
      <alignment horizontal="left" vertical="center"/>
    </xf>
    <xf numFmtId="4" fontId="54" fillId="0" borderId="35" xfId="31" applyNumberFormat="1" applyFont="1" applyFill="1" applyBorder="1" applyAlignment="1">
      <alignment horizontal="center" vertical="center" wrapText="1"/>
    </xf>
    <xf numFmtId="4" fontId="54" fillId="0" borderId="35" xfId="31" applyNumberFormat="1" applyFont="1" applyFill="1" applyBorder="1" applyAlignment="1">
      <alignment horizontal="right" vertical="center" wrapText="1"/>
    </xf>
    <xf numFmtId="4" fontId="54" fillId="0" borderId="35" xfId="31" applyNumberFormat="1" applyFont="1" applyFill="1" applyBorder="1" applyAlignment="1">
      <alignment horizontal="left" vertical="center"/>
    </xf>
    <xf numFmtId="4" fontId="54" fillId="0" borderId="51" xfId="15" applyNumberFormat="1" applyFont="1" applyFill="1" applyBorder="1" applyAlignment="1">
      <alignment horizontal="center" vertical="center" wrapText="1"/>
    </xf>
    <xf numFmtId="0" fontId="54" fillId="0" borderId="35" xfId="15" applyNumberFormat="1" applyFont="1" applyFill="1" applyBorder="1" applyAlignment="1">
      <alignment vertical="center"/>
    </xf>
    <xf numFmtId="0" fontId="54" fillId="0" borderId="23" xfId="15" applyNumberFormat="1" applyFont="1" applyFill="1" applyBorder="1" applyAlignment="1">
      <alignment horizontal="center" vertical="center"/>
    </xf>
    <xf numFmtId="0" fontId="54" fillId="0" borderId="35" xfId="15" quotePrefix="1" applyNumberFormat="1" applyFont="1" applyFill="1" applyBorder="1" applyAlignment="1">
      <alignment horizontal="left" vertical="center" wrapText="1"/>
    </xf>
    <xf numFmtId="4" fontId="70" fillId="0" borderId="35" xfId="31" applyNumberFormat="1" applyFont="1" applyFill="1" applyBorder="1" applyAlignment="1">
      <alignment horizontal="center" vertical="center" wrapText="1"/>
    </xf>
    <xf numFmtId="49" fontId="55" fillId="11" borderId="23" xfId="15" applyNumberFormat="1" applyFont="1" applyFill="1" applyBorder="1" applyAlignment="1">
      <alignment vertical="center"/>
    </xf>
    <xf numFmtId="0" fontId="55" fillId="11" borderId="23" xfId="15" applyNumberFormat="1" applyFont="1" applyFill="1" applyBorder="1" applyAlignment="1">
      <alignment horizontal="left" vertical="center"/>
    </xf>
    <xf numFmtId="0" fontId="55" fillId="11" borderId="23" xfId="15" applyNumberFormat="1" applyFont="1" applyFill="1" applyBorder="1" applyAlignment="1">
      <alignment horizontal="center" vertical="center"/>
    </xf>
    <xf numFmtId="0" fontId="55" fillId="11" borderId="23" xfId="31" applyNumberFormat="1" applyFont="1" applyFill="1" applyBorder="1" applyAlignment="1">
      <alignment vertical="center"/>
    </xf>
    <xf numFmtId="44" fontId="55" fillId="11" borderId="23" xfId="9" applyFont="1" applyFill="1" applyBorder="1" applyAlignment="1">
      <alignment vertical="center"/>
    </xf>
    <xf numFmtId="49" fontId="71" fillId="0" borderId="23" xfId="15" applyNumberFormat="1" applyFont="1" applyFill="1" applyBorder="1" applyAlignment="1">
      <alignment vertical="center"/>
    </xf>
    <xf numFmtId="49" fontId="49" fillId="0" borderId="23" xfId="15" applyNumberFormat="1" applyFont="1" applyFill="1" applyBorder="1" applyAlignment="1">
      <alignment vertical="center"/>
    </xf>
    <xf numFmtId="0" fontId="49" fillId="0" borderId="23" xfId="15" applyNumberFormat="1" applyFont="1" applyFill="1" applyBorder="1" applyAlignment="1">
      <alignment horizontal="left" vertical="center"/>
    </xf>
    <xf numFmtId="0" fontId="49" fillId="0" borderId="23" xfId="15" applyNumberFormat="1" applyFont="1" applyFill="1" applyBorder="1" applyAlignment="1">
      <alignment horizontal="center" vertical="center"/>
    </xf>
    <xf numFmtId="0" fontId="60" fillId="0" borderId="23" xfId="31" applyNumberFormat="1" applyFont="1" applyFill="1" applyBorder="1" applyAlignment="1">
      <alignment vertical="center"/>
    </xf>
    <xf numFmtId="173" fontId="60" fillId="0" borderId="23" xfId="31" applyFont="1" applyFill="1" applyBorder="1" applyAlignment="1">
      <alignment vertical="center"/>
    </xf>
    <xf numFmtId="0" fontId="60" fillId="0" borderId="23" xfId="31" applyNumberFormat="1" applyFont="1" applyFill="1" applyBorder="1" applyAlignment="1">
      <alignment horizontal="left" vertical="center"/>
    </xf>
    <xf numFmtId="0" fontId="49" fillId="0" borderId="23" xfId="31" applyNumberFormat="1" applyFont="1" applyFill="1" applyBorder="1" applyAlignment="1">
      <alignment vertical="center"/>
    </xf>
    <xf numFmtId="0" fontId="60" fillId="0" borderId="23" xfId="15" applyNumberFormat="1" applyFont="1" applyFill="1" applyBorder="1" applyAlignment="1">
      <alignment horizontal="center" vertical="center"/>
    </xf>
    <xf numFmtId="0" fontId="49" fillId="0" borderId="23" xfId="15" applyNumberFormat="1" applyFont="1" applyFill="1" applyBorder="1" applyAlignment="1">
      <alignment vertical="center"/>
    </xf>
    <xf numFmtId="43" fontId="49" fillId="0" borderId="23" xfId="15" applyNumberFormat="1" applyFont="1" applyFill="1" applyBorder="1" applyAlignment="1">
      <alignment horizontal="left" vertical="center"/>
    </xf>
    <xf numFmtId="2" fontId="49" fillId="0" borderId="23" xfId="9" applyNumberFormat="1" applyFont="1" applyFill="1" applyBorder="1" applyAlignment="1">
      <alignment horizontal="left" vertical="center"/>
    </xf>
    <xf numFmtId="44" fontId="60" fillId="0" borderId="23" xfId="31" applyNumberFormat="1" applyFont="1" applyFill="1" applyBorder="1" applyAlignment="1">
      <alignment vertical="center"/>
    </xf>
    <xf numFmtId="0" fontId="60" fillId="0" borderId="23" xfId="31" applyNumberFormat="1" applyFont="1" applyFill="1" applyBorder="1" applyAlignment="1">
      <alignment horizontal="right" vertical="center"/>
    </xf>
    <xf numFmtId="0" fontId="50" fillId="0" borderId="54" xfId="12" applyFont="1" applyBorder="1" applyAlignment="1">
      <alignment vertical="center"/>
    </xf>
    <xf numFmtId="0" fontId="73" fillId="0" borderId="45" xfId="12" applyFont="1" applyBorder="1" applyAlignment="1">
      <alignment horizontal="right" vertical="center"/>
    </xf>
    <xf numFmtId="0" fontId="50" fillId="0" borderId="45" xfId="12" applyFont="1" applyBorder="1" applyAlignment="1">
      <alignment horizontal="right" vertical="center"/>
    </xf>
    <xf numFmtId="0" fontId="50" fillId="0" borderId="45" xfId="12" applyFont="1" applyBorder="1" applyAlignment="1">
      <alignment horizontal="left" vertical="center"/>
    </xf>
    <xf numFmtId="0" fontId="50" fillId="0" borderId="55" xfId="12" applyFont="1" applyBorder="1" applyAlignment="1">
      <alignment vertical="center"/>
    </xf>
    <xf numFmtId="0" fontId="73" fillId="0" borderId="44" xfId="12" applyFont="1" applyBorder="1" applyAlignment="1">
      <alignment horizontal="right" vertical="center"/>
    </xf>
    <xf numFmtId="0" fontId="50" fillId="0" borderId="44" xfId="12" applyFont="1" applyBorder="1" applyAlignment="1">
      <alignment horizontal="right" vertical="center"/>
    </xf>
    <xf numFmtId="0" fontId="50" fillId="0" borderId="44" xfId="12" applyFont="1" applyBorder="1" applyAlignment="1">
      <alignment horizontal="left" vertical="center"/>
    </xf>
    <xf numFmtId="0" fontId="50" fillId="0" borderId="56" xfId="12" applyFont="1" applyBorder="1" applyAlignment="1">
      <alignment vertical="center"/>
    </xf>
    <xf numFmtId="0" fontId="73" fillId="0" borderId="43" xfId="12" applyFont="1" applyBorder="1" applyAlignment="1">
      <alignment horizontal="right" vertical="center"/>
    </xf>
    <xf numFmtId="0" fontId="50" fillId="0" borderId="43" xfId="12" applyFont="1" applyBorder="1" applyAlignment="1">
      <alignment horizontal="left" vertical="center"/>
    </xf>
    <xf numFmtId="0" fontId="61" fillId="0" borderId="23" xfId="27" applyNumberFormat="1" applyFont="1" applyFill="1" applyBorder="1" applyAlignment="1"/>
    <xf numFmtId="0" fontId="50" fillId="0" borderId="23" xfId="27" applyNumberFormat="1" applyFont="1" applyFill="1" applyBorder="1" applyAlignment="1"/>
    <xf numFmtId="0" fontId="74" fillId="3" borderId="47" xfId="27" applyFont="1" applyFill="1" applyBorder="1" applyAlignment="1">
      <alignment vertical="center"/>
    </xf>
    <xf numFmtId="178" fontId="75" fillId="4" borderId="57" xfId="27" applyNumberFormat="1" applyFont="1" applyFill="1" applyBorder="1" applyAlignment="1">
      <alignment vertical="center" wrapText="1"/>
    </xf>
    <xf numFmtId="0" fontId="74" fillId="3" borderId="47" xfId="27" applyFont="1" applyFill="1" applyBorder="1" applyAlignment="1">
      <alignment horizontal="right" vertical="center"/>
    </xf>
    <xf numFmtId="179" fontId="75" fillId="4" borderId="57" xfId="27" applyNumberFormat="1" applyFont="1" applyFill="1" applyBorder="1" applyAlignment="1">
      <alignment vertical="center" wrapText="1"/>
    </xf>
    <xf numFmtId="0" fontId="76" fillId="0" borderId="23" xfId="27" applyNumberFormat="1" applyFont="1" applyFill="1" applyBorder="1" applyAlignment="1"/>
    <xf numFmtId="0" fontId="50" fillId="0" borderId="38" xfId="27" applyNumberFormat="1" applyFont="1" applyFill="1" applyBorder="1" applyAlignment="1"/>
    <xf numFmtId="0" fontId="50" fillId="0" borderId="59" xfId="27" applyNumberFormat="1" applyFont="1" applyFill="1" applyBorder="1" applyAlignment="1">
      <alignment horizontal="center"/>
    </xf>
    <xf numFmtId="0" fontId="50" fillId="0" borderId="41" xfId="27" applyNumberFormat="1" applyFont="1" applyFill="1" applyBorder="1" applyAlignment="1">
      <alignment horizontal="center"/>
    </xf>
    <xf numFmtId="0" fontId="50" fillId="0" borderId="60" xfId="27" applyNumberFormat="1" applyFont="1" applyFill="1" applyBorder="1" applyAlignment="1">
      <alignment horizontal="center"/>
    </xf>
    <xf numFmtId="0" fontId="50" fillId="0" borderId="61" xfId="27" applyNumberFormat="1" applyFont="1" applyFill="1" applyBorder="1" applyAlignment="1"/>
    <xf numFmtId="0" fontId="55" fillId="3" borderId="62" xfId="27" applyFont="1" applyFill="1" applyBorder="1" applyAlignment="1">
      <alignment horizontal="center" vertical="center"/>
    </xf>
    <xf numFmtId="0" fontId="57" fillId="9" borderId="34" xfId="27" applyFont="1" applyFill="1" applyBorder="1" applyAlignment="1">
      <alignment horizontal="left" vertical="center" indent="1"/>
    </xf>
    <xf numFmtId="0" fontId="57" fillId="10" borderId="34" xfId="27" applyFont="1" applyFill="1" applyBorder="1" applyAlignment="1">
      <alignment horizontal="left" vertical="center" indent="1"/>
    </xf>
    <xf numFmtId="0" fontId="55" fillId="3" borderId="33" xfId="27" applyFont="1" applyFill="1" applyBorder="1" applyAlignment="1">
      <alignment horizontal="left" vertical="center" indent="2"/>
    </xf>
    <xf numFmtId="0" fontId="50" fillId="0" borderId="63" xfId="27" applyNumberFormat="1" applyFont="1" applyFill="1" applyBorder="1" applyAlignment="1">
      <alignment horizontal="center"/>
    </xf>
    <xf numFmtId="0" fontId="50" fillId="0" borderId="64" xfId="27" applyNumberFormat="1" applyFont="1" applyFill="1" applyBorder="1" applyAlignment="1">
      <alignment horizontal="left"/>
    </xf>
    <xf numFmtId="0" fontId="50" fillId="0" borderId="64" xfId="27" applyNumberFormat="1" applyFont="1" applyFill="1" applyBorder="1" applyAlignment="1">
      <alignment horizontal="center"/>
    </xf>
    <xf numFmtId="0" fontId="50" fillId="0" borderId="65" xfId="27" applyNumberFormat="1" applyFont="1" applyFill="1" applyBorder="1" applyAlignment="1">
      <alignment horizontal="center"/>
    </xf>
    <xf numFmtId="0" fontId="55" fillId="3" borderId="39" xfId="27" applyFont="1" applyFill="1" applyBorder="1" applyAlignment="1">
      <alignment horizontal="left" vertical="center" indent="2"/>
    </xf>
    <xf numFmtId="4" fontId="69" fillId="0" borderId="35" xfId="33" applyNumberFormat="1" applyFont="1" applyFill="1" applyBorder="1" applyAlignment="1">
      <alignment horizontal="center" vertical="center"/>
    </xf>
    <xf numFmtId="0" fontId="29" fillId="0" borderId="23" xfId="26"/>
    <xf numFmtId="0" fontId="29" fillId="0" borderId="23" xfId="26" applyAlignment="1">
      <alignment horizontal="center" vertical="center"/>
    </xf>
    <xf numFmtId="0" fontId="29" fillId="0" borderId="23" xfId="26" applyAlignment="1">
      <alignment horizontal="center"/>
    </xf>
    <xf numFmtId="0" fontId="29" fillId="14" borderId="66" xfId="26" applyFill="1" applyBorder="1" applyAlignment="1">
      <alignment horizontal="left" vertical="center"/>
    </xf>
    <xf numFmtId="0" fontId="44" fillId="16" borderId="23" xfId="26" applyFont="1" applyFill="1" applyAlignment="1">
      <alignment horizontal="center" vertical="center"/>
    </xf>
    <xf numFmtId="0" fontId="55" fillId="3" borderId="52" xfId="27" applyFont="1" applyFill="1" applyBorder="1" applyAlignment="1">
      <alignment horizontal="left" vertical="center"/>
    </xf>
    <xf numFmtId="0" fontId="50" fillId="0" borderId="59" xfId="27" applyNumberFormat="1" applyFont="1" applyFill="1" applyBorder="1" applyAlignment="1">
      <alignment horizontal="center" wrapText="1"/>
    </xf>
    <xf numFmtId="0" fontId="50" fillId="0" borderId="41" xfId="27" applyNumberFormat="1" applyFont="1" applyFill="1" applyBorder="1" applyAlignment="1">
      <alignment horizontal="left" wrapText="1"/>
    </xf>
    <xf numFmtId="0" fontId="50" fillId="0" borderId="41" xfId="27" applyNumberFormat="1" applyFont="1" applyFill="1" applyBorder="1" applyAlignment="1">
      <alignment horizontal="center" wrapText="1"/>
    </xf>
    <xf numFmtId="0" fontId="50" fillId="0" borderId="60" xfId="27" applyNumberFormat="1" applyFont="1" applyFill="1" applyBorder="1" applyAlignment="1">
      <alignment horizontal="center" wrapText="1"/>
    </xf>
    <xf numFmtId="0" fontId="50" fillId="0" borderId="23" xfId="27" applyNumberFormat="1" applyFont="1" applyFill="1" applyBorder="1" applyAlignment="1">
      <alignment wrapText="1"/>
    </xf>
    <xf numFmtId="0" fontId="50" fillId="0" borderId="38" xfId="27" applyNumberFormat="1" applyFont="1" applyFill="1" applyBorder="1" applyAlignment="1">
      <alignment wrapText="1"/>
    </xf>
    <xf numFmtId="4" fontId="50" fillId="0" borderId="41" xfId="27" applyNumberFormat="1" applyFont="1" applyFill="1" applyBorder="1" applyAlignment="1">
      <alignment horizontal="center" wrapText="1"/>
    </xf>
    <xf numFmtId="0" fontId="55" fillId="3" borderId="31" xfId="27" applyFont="1" applyFill="1" applyBorder="1" applyAlignment="1">
      <alignment horizontal="center" vertical="center" wrapText="1"/>
    </xf>
    <xf numFmtId="0" fontId="55" fillId="3" borderId="24" xfId="27" applyFont="1" applyFill="1" applyBorder="1" applyAlignment="1">
      <alignment horizontal="center" vertical="center" wrapText="1"/>
    </xf>
    <xf numFmtId="0" fontId="55" fillId="3" borderId="32" xfId="27" applyFont="1" applyFill="1" applyBorder="1" applyAlignment="1">
      <alignment horizontal="center" vertical="center" wrapText="1"/>
    </xf>
    <xf numFmtId="0" fontId="50" fillId="0" borderId="63" xfId="27" applyNumberFormat="1" applyFont="1" applyFill="1" applyBorder="1" applyAlignment="1">
      <alignment horizontal="center" wrapText="1"/>
    </xf>
    <xf numFmtId="0" fontId="50" fillId="0" borderId="64" xfId="27" applyNumberFormat="1" applyFont="1" applyFill="1" applyBorder="1" applyAlignment="1">
      <alignment horizontal="left" wrapText="1"/>
    </xf>
    <xf numFmtId="0" fontId="50" fillId="0" borderId="64" xfId="27" applyNumberFormat="1" applyFont="1" applyFill="1" applyBorder="1" applyAlignment="1">
      <alignment horizontal="center" wrapText="1"/>
    </xf>
    <xf numFmtId="0" fontId="50" fillId="0" borderId="65" xfId="27" applyNumberFormat="1" applyFont="1" applyFill="1" applyBorder="1" applyAlignment="1">
      <alignment horizontal="center" wrapText="1"/>
    </xf>
    <xf numFmtId="0" fontId="55" fillId="3" borderId="67" xfId="27" applyFont="1" applyFill="1" applyBorder="1" applyAlignment="1">
      <alignment horizontal="center" vertical="center" wrapText="1"/>
    </xf>
    <xf numFmtId="171" fontId="48" fillId="0" borderId="23" xfId="54" applyNumberFormat="1" applyFont="1" applyAlignment="1">
      <alignment horizontal="left" vertical="center"/>
    </xf>
    <xf numFmtId="172" fontId="48" fillId="0" borderId="23" xfId="54" applyNumberFormat="1" applyFont="1" applyAlignment="1">
      <alignment horizontal="left" vertical="center"/>
    </xf>
    <xf numFmtId="0" fontId="28" fillId="6" borderId="0" xfId="0" applyFont="1" applyFill="1" applyAlignment="1">
      <alignment vertical="center"/>
    </xf>
    <xf numFmtId="0" fontId="54" fillId="6" borderId="23" xfId="15" applyNumberFormat="1" applyFont="1" applyFill="1" applyBorder="1" applyAlignment="1">
      <alignment vertical="center"/>
    </xf>
    <xf numFmtId="191" fontId="75" fillId="4" borderId="57" xfId="27" applyNumberFormat="1" applyFont="1" applyFill="1" applyBorder="1" applyAlignment="1">
      <alignment vertical="center" wrapText="1"/>
    </xf>
    <xf numFmtId="191" fontId="50" fillId="0" borderId="23" xfId="27" applyNumberFormat="1" applyFont="1" applyFill="1" applyBorder="1" applyAlignment="1"/>
    <xf numFmtId="0" fontId="80" fillId="0" borderId="41" xfId="27" applyNumberFormat="1" applyFont="1" applyFill="1" applyBorder="1" applyAlignment="1">
      <alignment horizontal="center" vertical="center" wrapText="1"/>
    </xf>
    <xf numFmtId="186" fontId="80" fillId="0" borderId="60" xfId="27" applyNumberFormat="1" applyFont="1" applyFill="1" applyBorder="1" applyAlignment="1">
      <alignment horizontal="center"/>
    </xf>
    <xf numFmtId="0" fontId="80" fillId="0" borderId="64" xfId="27" applyNumberFormat="1" applyFont="1" applyFill="1" applyBorder="1" applyAlignment="1">
      <alignment horizontal="center" vertical="center" wrapText="1"/>
    </xf>
    <xf numFmtId="186" fontId="80" fillId="0" borderId="65" xfId="27" applyNumberFormat="1" applyFont="1" applyFill="1" applyBorder="1" applyAlignment="1">
      <alignment horizontal="center"/>
    </xf>
    <xf numFmtId="0" fontId="80" fillId="0" borderId="59" xfId="27" applyNumberFormat="1" applyFont="1" applyFill="1" applyBorder="1" applyAlignment="1">
      <alignment horizontal="center" vertical="center" wrapText="1"/>
    </xf>
    <xf numFmtId="0" fontId="80" fillId="0" borderId="63" xfId="27" applyNumberFormat="1" applyFont="1" applyFill="1" applyBorder="1" applyAlignment="1">
      <alignment horizontal="center" vertical="center" wrapText="1"/>
    </xf>
    <xf numFmtId="0" fontId="50" fillId="0" borderId="23" xfId="27" applyNumberFormat="1" applyFont="1" applyFill="1" applyBorder="1" applyAlignment="1">
      <alignment horizontal="center"/>
    </xf>
    <xf numFmtId="0" fontId="80" fillId="0" borderId="23" xfId="27" applyNumberFormat="1" applyFont="1" applyFill="1" applyBorder="1" applyAlignment="1">
      <alignment horizontal="center" vertical="center" wrapText="1"/>
    </xf>
    <xf numFmtId="186" fontId="80" fillId="0" borderId="23" xfId="27" applyNumberFormat="1" applyFont="1" applyFill="1" applyBorder="1" applyAlignment="1">
      <alignment horizontal="center"/>
    </xf>
    <xf numFmtId="0" fontId="84" fillId="0" borderId="23" xfId="110"/>
    <xf numFmtId="49" fontId="87" fillId="0" borderId="38" xfId="110" applyNumberFormat="1" applyFont="1" applyBorder="1" applyAlignment="1">
      <alignment horizontal="center" vertical="center"/>
    </xf>
    <xf numFmtId="49" fontId="87" fillId="0" borderId="74" xfId="110" applyNumberFormat="1" applyFont="1" applyBorder="1" applyAlignment="1">
      <alignment horizontal="center" vertical="center" wrapText="1"/>
    </xf>
    <xf numFmtId="0" fontId="87" fillId="0" borderId="37" xfId="110" applyFont="1" applyBorder="1" applyAlignment="1">
      <alignment horizontal="center" vertical="center" wrapText="1"/>
    </xf>
    <xf numFmtId="49" fontId="83" fillId="0" borderId="75" xfId="110" applyNumberFormat="1" applyFont="1" applyBorder="1" applyAlignment="1">
      <alignment horizontal="left" vertical="center"/>
    </xf>
    <xf numFmtId="0" fontId="88" fillId="0" borderId="76" xfId="4" quotePrefix="1" applyFont="1" applyBorder="1" applyAlignment="1">
      <alignment horizontal="left" vertical="center"/>
    </xf>
    <xf numFmtId="0" fontId="89" fillId="0" borderId="77" xfId="110" applyFont="1" applyBorder="1" applyAlignment="1">
      <alignment horizontal="left" vertical="center" wrapText="1"/>
    </xf>
    <xf numFmtId="49" fontId="91" fillId="0" borderId="75" xfId="110" applyNumberFormat="1" applyFont="1" applyBorder="1" applyAlignment="1">
      <alignment horizontal="left" vertical="center"/>
    </xf>
    <xf numFmtId="0" fontId="91" fillId="0" borderId="77" xfId="110" applyFont="1" applyBorder="1" applyAlignment="1">
      <alignment horizontal="left" vertical="center" wrapText="1"/>
    </xf>
    <xf numFmtId="49" fontId="92" fillId="0" borderId="75" xfId="110" applyNumberFormat="1" applyFont="1" applyBorder="1" applyAlignment="1">
      <alignment horizontal="left" vertical="center"/>
    </xf>
    <xf numFmtId="0" fontId="92" fillId="0" borderId="77" xfId="110" applyFont="1" applyBorder="1" applyAlignment="1">
      <alignment horizontal="left" vertical="center" wrapText="1"/>
    </xf>
    <xf numFmtId="0" fontId="90" fillId="0" borderId="77" xfId="110" applyFont="1" applyBorder="1" applyAlignment="1">
      <alignment vertical="center"/>
    </xf>
    <xf numFmtId="0" fontId="45" fillId="0" borderId="77" xfId="110" applyFont="1" applyBorder="1" applyAlignment="1">
      <alignment vertical="center"/>
    </xf>
    <xf numFmtId="0" fontId="83" fillId="0" borderId="77" xfId="110" applyFont="1" applyBorder="1" applyAlignment="1">
      <alignment horizontal="left" vertical="center" wrapText="1"/>
    </xf>
    <xf numFmtId="0" fontId="72" fillId="0" borderId="77" xfId="110" applyFont="1" applyBorder="1" applyAlignment="1">
      <alignment vertical="center"/>
    </xf>
    <xf numFmtId="0" fontId="93" fillId="0" borderId="77" xfId="110" applyFont="1" applyBorder="1" applyAlignment="1">
      <alignment vertical="center"/>
    </xf>
    <xf numFmtId="49" fontId="90" fillId="0" borderId="78" xfId="110" quotePrefix="1" applyNumberFormat="1" applyFont="1" applyBorder="1" applyAlignment="1">
      <alignment vertical="center"/>
    </xf>
    <xf numFmtId="0" fontId="88" fillId="0" borderId="79" xfId="4" quotePrefix="1" applyFont="1" applyBorder="1" applyAlignment="1">
      <alignment horizontal="left" vertical="center"/>
    </xf>
    <xf numFmtId="0" fontId="92" fillId="0" borderId="80" xfId="110" applyFont="1" applyBorder="1" applyAlignment="1">
      <alignment horizontal="left" vertical="center" wrapText="1"/>
    </xf>
    <xf numFmtId="0" fontId="88" fillId="0" borderId="23" xfId="4" applyFont="1" applyAlignment="1">
      <alignment vertical="center"/>
    </xf>
    <xf numFmtId="0" fontId="29" fillId="0" borderId="23" xfId="4"/>
    <xf numFmtId="0" fontId="55" fillId="3" borderId="52" xfId="27" applyFont="1" applyFill="1" applyBorder="1" applyAlignment="1">
      <alignment horizontal="center" vertical="center"/>
    </xf>
    <xf numFmtId="17" fontId="56" fillId="7" borderId="69" xfId="12" applyNumberFormat="1" applyFont="1" applyFill="1" applyBorder="1" applyAlignment="1">
      <alignment horizontal="center" vertical="center"/>
    </xf>
    <xf numFmtId="17" fontId="56" fillId="7" borderId="53" xfId="12" applyNumberFormat="1" applyFont="1" applyFill="1" applyBorder="1" applyAlignment="1">
      <alignment horizontal="center" vertical="center"/>
    </xf>
    <xf numFmtId="0" fontId="94" fillId="0" borderId="23" xfId="15" applyNumberFormat="1" applyFont="1" applyFill="1" applyBorder="1" applyAlignment="1">
      <alignment vertical="center"/>
    </xf>
    <xf numFmtId="0" fontId="46" fillId="0" borderId="0" xfId="0" applyFont="1"/>
    <xf numFmtId="4" fontId="96" fillId="21" borderId="21" xfId="0" applyNumberFormat="1" applyFont="1" applyFill="1" applyBorder="1" applyAlignment="1">
      <alignment horizontal="center" vertical="center" wrapText="1"/>
    </xf>
    <xf numFmtId="4" fontId="97" fillId="22" borderId="21" xfId="0" applyNumberFormat="1" applyFont="1" applyFill="1" applyBorder="1" applyAlignment="1">
      <alignment horizontal="center" vertical="center" wrapText="1"/>
    </xf>
    <xf numFmtId="4" fontId="97" fillId="23" borderId="21" xfId="0" applyNumberFormat="1" applyFont="1" applyFill="1" applyBorder="1" applyAlignment="1">
      <alignment horizontal="center" vertical="center" wrapText="1"/>
    </xf>
    <xf numFmtId="4" fontId="95" fillId="18" borderId="21" xfId="0" applyNumberFormat="1" applyFont="1" applyFill="1" applyBorder="1" applyAlignment="1">
      <alignment horizontal="center" vertical="center" wrapText="1"/>
    </xf>
    <xf numFmtId="4" fontId="97" fillId="22" borderId="22" xfId="0" applyNumberFormat="1" applyFont="1" applyFill="1" applyBorder="1" applyAlignment="1">
      <alignment horizontal="left" vertical="center"/>
    </xf>
    <xf numFmtId="4" fontId="96" fillId="21" borderId="22" xfId="0" applyNumberFormat="1" applyFont="1" applyFill="1" applyBorder="1" applyAlignment="1">
      <alignment horizontal="left" vertical="center"/>
    </xf>
    <xf numFmtId="4" fontId="98" fillId="21" borderId="51" xfId="15" applyNumberFormat="1" applyFont="1" applyFill="1" applyBorder="1" applyAlignment="1">
      <alignment horizontal="center" vertical="center" wrapText="1"/>
    </xf>
    <xf numFmtId="4" fontId="100" fillId="22" borderId="51" xfId="15" applyNumberFormat="1" applyFont="1" applyFill="1" applyBorder="1" applyAlignment="1">
      <alignment horizontal="center" vertical="center" wrapText="1"/>
    </xf>
    <xf numFmtId="49" fontId="96" fillId="21" borderId="20" xfId="0" applyNumberFormat="1" applyFont="1" applyFill="1" applyBorder="1" applyAlignment="1">
      <alignment horizontal="left" vertical="center" wrapText="1"/>
    </xf>
    <xf numFmtId="49" fontId="96" fillId="21" borderId="22" xfId="0" applyNumberFormat="1" applyFont="1" applyFill="1" applyBorder="1" applyAlignment="1">
      <alignment horizontal="left" vertical="center"/>
    </xf>
    <xf numFmtId="49" fontId="96" fillId="21" borderId="22" xfId="0" applyNumberFormat="1" applyFont="1" applyFill="1" applyBorder="1" applyAlignment="1">
      <alignment horizontal="left" vertical="center" wrapText="1"/>
    </xf>
    <xf numFmtId="0" fontId="96" fillId="21" borderId="22" xfId="0" applyFont="1" applyFill="1" applyBorder="1" applyAlignment="1">
      <alignment vertical="center"/>
    </xf>
    <xf numFmtId="0" fontId="96" fillId="21" borderId="22" xfId="0" applyFont="1" applyFill="1" applyBorder="1" applyAlignment="1">
      <alignment horizontal="center" vertical="center" wrapText="1"/>
    </xf>
    <xf numFmtId="4" fontId="96" fillId="21" borderId="22" xfId="0" applyNumberFormat="1" applyFont="1" applyFill="1" applyBorder="1" applyAlignment="1">
      <alignment horizontal="center" vertical="center" wrapText="1"/>
    </xf>
    <xf numFmtId="4" fontId="96" fillId="21" borderId="22" xfId="0" applyNumberFormat="1" applyFont="1" applyFill="1" applyBorder="1" applyAlignment="1">
      <alignment horizontal="right" vertical="center" wrapText="1"/>
    </xf>
    <xf numFmtId="49" fontId="97" fillId="22" borderId="20" xfId="0" applyNumberFormat="1" applyFont="1" applyFill="1" applyBorder="1" applyAlignment="1">
      <alignment horizontal="left" vertical="center" wrapText="1"/>
    </xf>
    <xf numFmtId="49" fontId="97" fillId="22" borderId="22" xfId="0" applyNumberFormat="1" applyFont="1" applyFill="1" applyBorder="1" applyAlignment="1">
      <alignment horizontal="left" vertical="center"/>
    </xf>
    <xf numFmtId="49" fontId="97" fillId="22" borderId="22" xfId="0" applyNumberFormat="1" applyFont="1" applyFill="1" applyBorder="1" applyAlignment="1">
      <alignment horizontal="left" vertical="center" wrapText="1"/>
    </xf>
    <xf numFmtId="0" fontId="97" fillId="22" borderId="22" xfId="0" applyFont="1" applyFill="1" applyBorder="1" applyAlignment="1">
      <alignment vertical="center"/>
    </xf>
    <xf numFmtId="0" fontId="97" fillId="22" borderId="22" xfId="0" applyFont="1" applyFill="1" applyBorder="1" applyAlignment="1">
      <alignment horizontal="center" vertical="center" wrapText="1"/>
    </xf>
    <xf numFmtId="4" fontId="97" fillId="22" borderId="22" xfId="0" applyNumberFormat="1" applyFont="1" applyFill="1" applyBorder="1" applyAlignment="1">
      <alignment horizontal="center" vertical="center" wrapText="1"/>
    </xf>
    <xf numFmtId="4" fontId="97" fillId="22" borderId="22" xfId="0" applyNumberFormat="1" applyFont="1" applyFill="1" applyBorder="1" applyAlignment="1">
      <alignment horizontal="right" vertical="center" wrapText="1"/>
    </xf>
    <xf numFmtId="49" fontId="97" fillId="23" borderId="20" xfId="0" applyNumberFormat="1" applyFont="1" applyFill="1" applyBorder="1" applyAlignment="1">
      <alignment horizontal="left" vertical="center" wrapText="1"/>
    </xf>
    <xf numFmtId="49" fontId="97" fillId="23" borderId="22" xfId="0" applyNumberFormat="1" applyFont="1" applyFill="1" applyBorder="1" applyAlignment="1">
      <alignment horizontal="left" vertical="center"/>
    </xf>
    <xf numFmtId="49" fontId="97" fillId="23" borderId="22" xfId="0" applyNumberFormat="1" applyFont="1" applyFill="1" applyBorder="1" applyAlignment="1">
      <alignment horizontal="left" vertical="center" wrapText="1"/>
    </xf>
    <xf numFmtId="0" fontId="97" fillId="23" borderId="22" xfId="0" applyFont="1" applyFill="1" applyBorder="1" applyAlignment="1">
      <alignment vertical="center"/>
    </xf>
    <xf numFmtId="0" fontId="97" fillId="23" borderId="22" xfId="0" applyFont="1" applyFill="1" applyBorder="1" applyAlignment="1">
      <alignment horizontal="center" vertical="center" wrapText="1"/>
    </xf>
    <xf numFmtId="4" fontId="97" fillId="23" borderId="22" xfId="0" applyNumberFormat="1" applyFont="1" applyFill="1" applyBorder="1" applyAlignment="1">
      <alignment horizontal="center" vertical="center" wrapText="1"/>
    </xf>
    <xf numFmtId="4" fontId="97" fillId="23" borderId="22" xfId="0" applyNumberFormat="1" applyFont="1" applyFill="1" applyBorder="1" applyAlignment="1">
      <alignment horizontal="right" vertical="center" wrapText="1"/>
    </xf>
    <xf numFmtId="4" fontId="97" fillId="23" borderId="22" xfId="0" applyNumberFormat="1" applyFont="1" applyFill="1" applyBorder="1" applyAlignment="1">
      <alignment horizontal="left" vertical="center"/>
    </xf>
    <xf numFmtId="49" fontId="43" fillId="20" borderId="20" xfId="0" applyNumberFormat="1" applyFont="1" applyFill="1" applyBorder="1" applyAlignment="1">
      <alignment horizontal="left" vertical="center"/>
    </xf>
    <xf numFmtId="49" fontId="43" fillId="20" borderId="22" xfId="0" applyNumberFormat="1" applyFont="1" applyFill="1" applyBorder="1" applyAlignment="1">
      <alignment horizontal="left" vertical="center"/>
    </xf>
    <xf numFmtId="49" fontId="43" fillId="20" borderId="22" xfId="0" applyNumberFormat="1" applyFont="1" applyFill="1" applyBorder="1" applyAlignment="1">
      <alignment horizontal="left" vertical="center" wrapText="1"/>
    </xf>
    <xf numFmtId="0" fontId="43" fillId="20" borderId="22" xfId="0" applyFont="1" applyFill="1" applyBorder="1" applyAlignment="1">
      <alignment vertical="center"/>
    </xf>
    <xf numFmtId="0" fontId="43" fillId="20" borderId="22" xfId="0" applyFont="1" applyFill="1" applyBorder="1" applyAlignment="1">
      <alignment horizontal="center" vertical="center" wrapText="1"/>
    </xf>
    <xf numFmtId="4" fontId="43" fillId="20" borderId="22" xfId="0" applyNumberFormat="1" applyFont="1" applyFill="1" applyBorder="1" applyAlignment="1">
      <alignment horizontal="center" vertical="center" wrapText="1"/>
    </xf>
    <xf numFmtId="4" fontId="43" fillId="20" borderId="22" xfId="0" applyNumberFormat="1" applyFont="1" applyFill="1" applyBorder="1" applyAlignment="1">
      <alignment horizontal="right" vertical="center" wrapText="1"/>
    </xf>
    <xf numFmtId="4" fontId="43" fillId="20" borderId="22" xfId="0" applyNumberFormat="1" applyFont="1" applyFill="1" applyBorder="1" applyAlignment="1">
      <alignment horizontal="left" vertical="center"/>
    </xf>
    <xf numFmtId="0" fontId="100" fillId="22" borderId="35" xfId="15" applyNumberFormat="1" applyFont="1" applyFill="1" applyBorder="1" applyAlignment="1">
      <alignment vertical="center"/>
    </xf>
    <xf numFmtId="0" fontId="100" fillId="22" borderId="35" xfId="15" applyNumberFormat="1" applyFont="1" applyFill="1" applyBorder="1" applyAlignment="1">
      <alignment horizontal="center" vertical="center" wrapText="1"/>
    </xf>
    <xf numFmtId="0" fontId="100" fillId="23" borderId="35" xfId="15" applyNumberFormat="1" applyFont="1" applyFill="1" applyBorder="1" applyAlignment="1">
      <alignment vertical="center"/>
    </xf>
    <xf numFmtId="0" fontId="100" fillId="23" borderId="35" xfId="15" applyNumberFormat="1" applyFont="1" applyFill="1" applyBorder="1" applyAlignment="1">
      <alignment horizontal="center" vertical="center" wrapText="1"/>
    </xf>
    <xf numFmtId="0" fontId="99" fillId="20" borderId="35" xfId="15" applyNumberFormat="1" applyFont="1" applyFill="1" applyBorder="1" applyAlignment="1">
      <alignment vertical="center"/>
    </xf>
    <xf numFmtId="4" fontId="99" fillId="20" borderId="35" xfId="31" applyNumberFormat="1" applyFont="1" applyFill="1" applyBorder="1" applyAlignment="1">
      <alignment horizontal="center" vertical="center" wrapText="1"/>
    </xf>
    <xf numFmtId="4" fontId="100" fillId="23" borderId="35" xfId="31" applyNumberFormat="1" applyFont="1" applyFill="1" applyBorder="1" applyAlignment="1">
      <alignment horizontal="center" vertical="center" wrapText="1"/>
    </xf>
    <xf numFmtId="49" fontId="97" fillId="22" borderId="20" xfId="0" applyNumberFormat="1" applyFont="1" applyFill="1" applyBorder="1" applyAlignment="1">
      <alignment horizontal="left" vertical="center"/>
    </xf>
    <xf numFmtId="49" fontId="97" fillId="23" borderId="20" xfId="0" applyNumberFormat="1" applyFont="1" applyFill="1" applyBorder="1" applyAlignment="1">
      <alignment horizontal="left" vertical="center"/>
    </xf>
    <xf numFmtId="4" fontId="43" fillId="20" borderId="22" xfId="0" applyNumberFormat="1" applyFont="1" applyFill="1" applyBorder="1" applyAlignment="1">
      <alignment horizontal="left" vertical="center" wrapText="1"/>
    </xf>
    <xf numFmtId="49" fontId="96" fillId="21" borderId="6" xfId="0" applyNumberFormat="1" applyFont="1" applyFill="1" applyBorder="1" applyAlignment="1">
      <alignment horizontal="left" vertical="center"/>
    </xf>
    <xf numFmtId="49" fontId="96" fillId="21" borderId="6" xfId="0" applyNumberFormat="1" applyFont="1" applyFill="1" applyBorder="1" applyAlignment="1">
      <alignment horizontal="left" vertical="center" wrapText="1"/>
    </xf>
    <xf numFmtId="0" fontId="96" fillId="21" borderId="6" xfId="0" applyFont="1" applyFill="1" applyBorder="1" applyAlignment="1">
      <alignment horizontal="center" vertical="center" wrapText="1"/>
    </xf>
    <xf numFmtId="4" fontId="96" fillId="21" borderId="6" xfId="0" applyNumberFormat="1" applyFont="1" applyFill="1" applyBorder="1" applyAlignment="1">
      <alignment horizontal="center" vertical="center" wrapText="1"/>
    </xf>
    <xf numFmtId="4" fontId="96" fillId="21" borderId="6" xfId="0" applyNumberFormat="1" applyFont="1" applyFill="1" applyBorder="1" applyAlignment="1">
      <alignment horizontal="left" vertical="center"/>
    </xf>
    <xf numFmtId="49" fontId="97" fillId="22" borderId="6" xfId="0" applyNumberFormat="1" applyFont="1" applyFill="1" applyBorder="1" applyAlignment="1">
      <alignment horizontal="left" vertical="center"/>
    </xf>
    <xf numFmtId="49" fontId="97" fillId="22" borderId="6" xfId="0" applyNumberFormat="1" applyFont="1" applyFill="1" applyBorder="1" applyAlignment="1">
      <alignment horizontal="left" vertical="center" wrapText="1"/>
    </xf>
    <xf numFmtId="0" fontId="97" fillId="22" borderId="6" xfId="0" applyFont="1" applyFill="1" applyBorder="1" applyAlignment="1">
      <alignment vertical="center"/>
    </xf>
    <xf numFmtId="0" fontId="97" fillId="22" borderId="6" xfId="0" applyFont="1" applyFill="1" applyBorder="1" applyAlignment="1">
      <alignment horizontal="center" vertical="center" wrapText="1"/>
    </xf>
    <xf numFmtId="4" fontId="97" fillId="22" borderId="6" xfId="0" applyNumberFormat="1" applyFont="1" applyFill="1" applyBorder="1" applyAlignment="1">
      <alignment horizontal="center" vertical="center" wrapText="1"/>
    </xf>
    <xf numFmtId="4" fontId="97" fillId="22" borderId="6" xfId="0" applyNumberFormat="1" applyFont="1" applyFill="1" applyBorder="1" applyAlignment="1">
      <alignment horizontal="left" vertical="center"/>
    </xf>
    <xf numFmtId="49" fontId="97" fillId="23" borderId="6" xfId="0" applyNumberFormat="1" applyFont="1" applyFill="1" applyBorder="1" applyAlignment="1">
      <alignment horizontal="left" vertical="center"/>
    </xf>
    <xf numFmtId="49" fontId="97" fillId="23" borderId="6" xfId="0" applyNumberFormat="1" applyFont="1" applyFill="1" applyBorder="1" applyAlignment="1">
      <alignment horizontal="left" vertical="center" wrapText="1"/>
    </xf>
    <xf numFmtId="0" fontId="97" fillId="23" borderId="6" xfId="0" applyFont="1" applyFill="1" applyBorder="1" applyAlignment="1">
      <alignment vertical="center"/>
    </xf>
    <xf numFmtId="0" fontId="97" fillId="23" borderId="6" xfId="0" applyFont="1" applyFill="1" applyBorder="1" applyAlignment="1">
      <alignment horizontal="center" vertical="center" wrapText="1"/>
    </xf>
    <xf numFmtId="4" fontId="97" fillId="23" borderId="6" xfId="0" applyNumberFormat="1" applyFont="1" applyFill="1" applyBorder="1" applyAlignment="1">
      <alignment horizontal="center" vertical="center" wrapText="1"/>
    </xf>
    <xf numFmtId="4" fontId="97" fillId="23" borderId="6" xfId="0" applyNumberFormat="1" applyFont="1" applyFill="1" applyBorder="1" applyAlignment="1">
      <alignment horizontal="left" vertical="center"/>
    </xf>
    <xf numFmtId="49" fontId="43" fillId="20" borderId="6" xfId="0" applyNumberFormat="1" applyFont="1" applyFill="1" applyBorder="1" applyAlignment="1">
      <alignment horizontal="left" vertical="center"/>
    </xf>
    <xf numFmtId="49" fontId="43" fillId="20" borderId="6" xfId="0" applyNumberFormat="1" applyFont="1" applyFill="1" applyBorder="1" applyAlignment="1">
      <alignment horizontal="left" vertical="center" wrapText="1"/>
    </xf>
    <xf numFmtId="0" fontId="43" fillId="20" borderId="6" xfId="0" applyFont="1" applyFill="1" applyBorder="1" applyAlignment="1">
      <alignment vertical="center"/>
    </xf>
    <xf numFmtId="0" fontId="43" fillId="20" borderId="6" xfId="0" applyFont="1" applyFill="1" applyBorder="1" applyAlignment="1">
      <alignment horizontal="center" vertical="center" wrapText="1"/>
    </xf>
    <xf numFmtId="4" fontId="43" fillId="20" borderId="6" xfId="0" applyNumberFormat="1" applyFont="1" applyFill="1" applyBorder="1" applyAlignment="1">
      <alignment horizontal="center" vertical="center" wrapText="1"/>
    </xf>
    <xf numFmtId="4" fontId="43" fillId="20" borderId="6" xfId="0" applyNumberFormat="1" applyFont="1" applyFill="1" applyBorder="1" applyAlignment="1">
      <alignment horizontal="left" vertical="center"/>
    </xf>
    <xf numFmtId="0" fontId="101" fillId="23" borderId="6" xfId="0" applyFont="1" applyFill="1" applyBorder="1" applyAlignment="1">
      <alignment vertical="center"/>
    </xf>
    <xf numFmtId="49" fontId="43" fillId="20" borderId="20" xfId="0" applyNumberFormat="1" applyFont="1" applyFill="1" applyBorder="1" applyAlignment="1">
      <alignment horizontal="left" vertical="center" wrapText="1"/>
    </xf>
    <xf numFmtId="49" fontId="96" fillId="21" borderId="20" xfId="0" applyNumberFormat="1" applyFont="1" applyFill="1" applyBorder="1" applyAlignment="1">
      <alignment horizontal="left" vertical="center"/>
    </xf>
    <xf numFmtId="4" fontId="100" fillId="22" borderId="35" xfId="31" applyNumberFormat="1" applyFont="1" applyFill="1" applyBorder="1" applyAlignment="1">
      <alignment horizontal="center" vertical="center" wrapText="1"/>
    </xf>
    <xf numFmtId="4" fontId="97" fillId="23" borderId="22" xfId="0" applyNumberFormat="1" applyFont="1" applyFill="1" applyBorder="1" applyAlignment="1">
      <alignment horizontal="left" vertical="center" wrapText="1"/>
    </xf>
    <xf numFmtId="0" fontId="96" fillId="21" borderId="20" xfId="0" applyFont="1" applyFill="1" applyBorder="1" applyAlignment="1">
      <alignment horizontal="left" vertical="center"/>
    </xf>
    <xf numFmtId="0" fontId="96" fillId="21" borderId="6" xfId="0" applyFont="1" applyFill="1" applyBorder="1" applyAlignment="1">
      <alignment vertical="center"/>
    </xf>
    <xf numFmtId="0" fontId="97" fillId="22" borderId="20" xfId="0" applyFont="1" applyFill="1" applyBorder="1" applyAlignment="1">
      <alignment horizontal="left" vertical="center"/>
    </xf>
    <xf numFmtId="0" fontId="97" fillId="23" borderId="20" xfId="0" applyFont="1" applyFill="1" applyBorder="1" applyAlignment="1">
      <alignment horizontal="left" vertical="center"/>
    </xf>
    <xf numFmtId="0" fontId="43" fillId="20" borderId="20" xfId="0" applyFont="1" applyFill="1" applyBorder="1" applyAlignment="1">
      <alignment horizontal="left" vertical="center"/>
    </xf>
    <xf numFmtId="3" fontId="88" fillId="0" borderId="76" xfId="4" quotePrefix="1" applyNumberFormat="1" applyFont="1" applyBorder="1" applyAlignment="1">
      <alignment horizontal="left" vertical="center"/>
    </xf>
    <xf numFmtId="49" fontId="88" fillId="0" borderId="76" xfId="4" quotePrefix="1" applyNumberFormat="1" applyFont="1" applyBorder="1" applyAlignment="1">
      <alignment horizontal="left" vertical="center"/>
    </xf>
    <xf numFmtId="0" fontId="79" fillId="12" borderId="23" xfId="26" applyFont="1" applyFill="1" applyAlignment="1">
      <alignment horizontal="center"/>
    </xf>
    <xf numFmtId="0" fontId="79" fillId="12" borderId="25" xfId="26" applyFont="1" applyFill="1" applyBorder="1" applyAlignment="1">
      <alignment horizontal="center" vertical="center"/>
    </xf>
    <xf numFmtId="0" fontId="29" fillId="12" borderId="81" xfId="26" applyFill="1" applyBorder="1" applyAlignment="1">
      <alignment horizontal="center" vertical="center"/>
    </xf>
    <xf numFmtId="195" fontId="0" fillId="12" borderId="81" xfId="5" applyNumberFormat="1" applyFont="1" applyFill="1" applyBorder="1" applyAlignment="1">
      <alignment horizontal="center" vertical="center"/>
    </xf>
    <xf numFmtId="197" fontId="0" fillId="12" borderId="81" xfId="128" applyNumberFormat="1" applyFont="1" applyFill="1" applyBorder="1" applyAlignment="1">
      <alignment vertical="center"/>
    </xf>
    <xf numFmtId="0" fontId="29" fillId="12" borderId="82" xfId="26" applyFill="1" applyBorder="1" applyAlignment="1">
      <alignment vertical="center" wrapText="1"/>
    </xf>
    <xf numFmtId="0" fontId="29" fillId="12" borderId="66" xfId="26" applyFill="1" applyBorder="1" applyAlignment="1">
      <alignment horizontal="center" vertical="center"/>
    </xf>
    <xf numFmtId="0" fontId="29" fillId="12" borderId="66" xfId="26" applyFill="1" applyBorder="1" applyAlignment="1">
      <alignment horizontal="center" vertical="center" wrapText="1"/>
    </xf>
    <xf numFmtId="0" fontId="29" fillId="12" borderId="66" xfId="26" applyFill="1" applyBorder="1" applyAlignment="1">
      <alignment horizontal="left" vertical="center"/>
    </xf>
    <xf numFmtId="0" fontId="29" fillId="13" borderId="81" xfId="26" applyFill="1" applyBorder="1" applyAlignment="1">
      <alignment horizontal="center" vertical="center"/>
    </xf>
    <xf numFmtId="195" fontId="0" fillId="13" borderId="81" xfId="5" applyNumberFormat="1" applyFont="1" applyFill="1" applyBorder="1" applyAlignment="1">
      <alignment horizontal="center" vertical="center"/>
    </xf>
    <xf numFmtId="197" fontId="0" fillId="13" borderId="81" xfId="128" applyNumberFormat="1" applyFont="1" applyFill="1" applyBorder="1" applyAlignment="1">
      <alignment vertical="center"/>
    </xf>
    <xf numFmtId="0" fontId="29" fillId="13" borderId="83" xfId="26" applyFill="1" applyBorder="1" applyAlignment="1">
      <alignment vertical="center" wrapText="1"/>
    </xf>
    <xf numFmtId="0" fontId="29" fillId="13" borderId="84" xfId="26" applyFill="1" applyBorder="1" applyAlignment="1">
      <alignment horizontal="center" vertical="center"/>
    </xf>
    <xf numFmtId="0" fontId="29" fillId="13" borderId="84" xfId="26" applyFill="1" applyBorder="1" applyAlignment="1">
      <alignment horizontal="center" vertical="center" wrapText="1"/>
    </xf>
    <xf numFmtId="0" fontId="29" fillId="13" borderId="66" xfId="26" applyFill="1" applyBorder="1" applyAlignment="1">
      <alignment horizontal="left" vertical="center"/>
    </xf>
    <xf numFmtId="0" fontId="29" fillId="14" borderId="81" xfId="26" applyFill="1" applyBorder="1" applyAlignment="1">
      <alignment horizontal="center" vertical="center"/>
    </xf>
    <xf numFmtId="195" fontId="0" fillId="14" borderId="81" xfId="5" applyNumberFormat="1" applyFont="1" applyFill="1" applyBorder="1" applyAlignment="1">
      <alignment horizontal="center" vertical="center"/>
    </xf>
    <xf numFmtId="197" fontId="0" fillId="14" borderId="81" xfId="128" applyNumberFormat="1" applyFont="1" applyFill="1" applyBorder="1" applyAlignment="1">
      <alignment vertical="center"/>
    </xf>
    <xf numFmtId="0" fontId="29" fillId="14" borderId="83" xfId="26" applyFill="1" applyBorder="1" applyAlignment="1">
      <alignment horizontal="left" vertical="center" wrapText="1"/>
    </xf>
    <xf numFmtId="0" fontId="29" fillId="19" borderId="81" xfId="26" applyFill="1" applyBorder="1" applyAlignment="1">
      <alignment horizontal="center" vertical="center"/>
    </xf>
    <xf numFmtId="195" fontId="0" fillId="19" borderId="81" xfId="5" applyNumberFormat="1" applyFont="1" applyFill="1" applyBorder="1" applyAlignment="1">
      <alignment horizontal="center" vertical="center"/>
    </xf>
    <xf numFmtId="197" fontId="0" fillId="19" borderId="81" xfId="128" applyNumberFormat="1" applyFont="1" applyFill="1" applyBorder="1" applyAlignment="1">
      <alignment vertical="center"/>
    </xf>
    <xf numFmtId="0" fontId="29" fillId="19" borderId="83" xfId="26" applyFill="1" applyBorder="1" applyAlignment="1">
      <alignment horizontal="left" vertical="center" wrapText="1"/>
    </xf>
    <xf numFmtId="0" fontId="29" fillId="19" borderId="82" xfId="26" applyFill="1" applyBorder="1" applyAlignment="1">
      <alignment horizontal="left" vertical="center" wrapText="1"/>
    </xf>
    <xf numFmtId="0" fontId="29" fillId="19" borderId="70" xfId="26" applyFill="1" applyBorder="1" applyAlignment="1">
      <alignment horizontal="left" vertical="center"/>
    </xf>
    <xf numFmtId="0" fontId="78" fillId="15" borderId="81" xfId="26" applyFont="1" applyFill="1" applyBorder="1" applyAlignment="1">
      <alignment horizontal="center" vertical="center"/>
    </xf>
    <xf numFmtId="195" fontId="78" fillId="15" borderId="81" xfId="5" applyNumberFormat="1" applyFont="1" applyFill="1" applyBorder="1" applyAlignment="1">
      <alignment horizontal="center" vertical="center"/>
    </xf>
    <xf numFmtId="197" fontId="78" fillId="15" borderId="81" xfId="128" applyNumberFormat="1" applyFont="1" applyFill="1" applyBorder="1" applyAlignment="1">
      <alignment vertical="center"/>
    </xf>
    <xf numFmtId="0" fontId="78" fillId="15" borderId="85" xfId="26" applyFont="1" applyFill="1" applyBorder="1" applyAlignment="1">
      <alignment horizontal="left" vertical="center" wrapText="1"/>
    </xf>
    <xf numFmtId="0" fontId="78" fillId="15" borderId="86" xfId="26" applyFont="1" applyFill="1" applyBorder="1" applyAlignment="1">
      <alignment horizontal="left" vertical="center" wrapText="1"/>
    </xf>
    <xf numFmtId="0" fontId="78" fillId="15" borderId="66" xfId="26" applyFont="1" applyFill="1" applyBorder="1" applyAlignment="1">
      <alignment horizontal="left" vertical="center"/>
    </xf>
    <xf numFmtId="0" fontId="44" fillId="12" borderId="23" xfId="26" applyFont="1" applyFill="1" applyAlignment="1">
      <alignment vertical="center"/>
    </xf>
    <xf numFmtId="0" fontId="29" fillId="24" borderId="87" xfId="26" applyFill="1" applyBorder="1" applyAlignment="1">
      <alignment horizontal="left"/>
    </xf>
    <xf numFmtId="0" fontId="79" fillId="12" borderId="87" xfId="26" applyFont="1" applyFill="1" applyBorder="1" applyAlignment="1">
      <alignment horizontal="center" vertical="center"/>
    </xf>
    <xf numFmtId="0" fontId="79" fillId="12" borderId="23" xfId="26" applyFont="1" applyFill="1" applyAlignment="1">
      <alignment horizontal="center" vertical="center"/>
    </xf>
    <xf numFmtId="0" fontId="29" fillId="12" borderId="23" xfId="26" applyFill="1" applyAlignment="1">
      <alignment horizontal="left"/>
    </xf>
    <xf numFmtId="0" fontId="79" fillId="12" borderId="23" xfId="26" applyFont="1" applyFill="1"/>
    <xf numFmtId="0" fontId="79" fillId="12" borderId="90" xfId="26" applyFont="1" applyFill="1" applyBorder="1" applyAlignment="1">
      <alignment horizontal="center" vertical="center"/>
    </xf>
    <xf numFmtId="0" fontId="79" fillId="12" borderId="91" xfId="26" applyFont="1" applyFill="1" applyBorder="1" applyAlignment="1">
      <alignment horizontal="center"/>
    </xf>
    <xf numFmtId="0" fontId="79" fillId="17" borderId="87" xfId="26" applyFont="1" applyFill="1" applyBorder="1"/>
    <xf numFmtId="0" fontId="79" fillId="12" borderId="93" xfId="26" applyFont="1" applyFill="1" applyBorder="1" applyAlignment="1">
      <alignment horizontal="center" vertical="center"/>
    </xf>
    <xf numFmtId="0" fontId="79" fillId="12" borderId="94" xfId="26" applyFont="1" applyFill="1" applyBorder="1" applyAlignment="1">
      <alignment horizontal="center"/>
    </xf>
    <xf numFmtId="0" fontId="79" fillId="12" borderId="87" xfId="26" applyFont="1" applyFill="1" applyBorder="1"/>
    <xf numFmtId="0" fontId="29" fillId="12" borderId="23" xfId="26" applyFill="1" applyAlignment="1">
      <alignment horizontal="center" vertical="center"/>
    </xf>
    <xf numFmtId="0" fontId="29" fillId="12" borderId="93" xfId="26" applyFill="1" applyBorder="1" applyAlignment="1">
      <alignment horizontal="center" vertical="center"/>
    </xf>
    <xf numFmtId="0" fontId="29" fillId="12" borderId="94" xfId="26" applyFill="1" applyBorder="1" applyAlignment="1">
      <alignment horizontal="center"/>
    </xf>
    <xf numFmtId="9" fontId="0" fillId="12" borderId="23" xfId="5" applyFont="1" applyFill="1" applyAlignment="1">
      <alignment horizontal="center" vertical="center"/>
    </xf>
    <xf numFmtId="9" fontId="0" fillId="12" borderId="95" xfId="5" applyFont="1" applyFill="1" applyBorder="1" applyAlignment="1">
      <alignment horizontal="center" vertical="center"/>
    </xf>
    <xf numFmtId="0" fontId="79" fillId="12" borderId="96" xfId="26" applyFont="1" applyFill="1" applyBorder="1" applyAlignment="1">
      <alignment horizontal="center"/>
    </xf>
    <xf numFmtId="195" fontId="0" fillId="13" borderId="81" xfId="5" applyNumberFormat="1" applyFont="1" applyFill="1" applyBorder="1" applyAlignment="1">
      <alignment horizontal="left" vertical="top" wrapText="1"/>
    </xf>
    <xf numFmtId="0" fontId="29" fillId="13" borderId="97" xfId="26" applyFill="1" applyBorder="1" applyAlignment="1">
      <alignment vertical="center" wrapText="1"/>
    </xf>
    <xf numFmtId="0" fontId="29" fillId="13" borderId="98" xfId="26" applyFill="1" applyBorder="1" applyAlignment="1">
      <alignment horizontal="center" vertical="center" wrapText="1"/>
    </xf>
    <xf numFmtId="0" fontId="29" fillId="13" borderId="99" xfId="26" applyFill="1" applyBorder="1" applyAlignment="1">
      <alignment horizontal="center" vertical="center" wrapText="1"/>
    </xf>
    <xf numFmtId="0" fontId="29" fillId="13" borderId="82" xfId="26" applyFill="1" applyBorder="1" applyAlignment="1">
      <alignment horizontal="left" vertical="center"/>
    </xf>
    <xf numFmtId="195" fontId="0" fillId="12" borderId="81" xfId="5" applyNumberFormat="1" applyFont="1" applyFill="1" applyBorder="1" applyAlignment="1">
      <alignment horizontal="left" vertical="top" wrapText="1"/>
    </xf>
    <xf numFmtId="0" fontId="29" fillId="12" borderId="100" xfId="26" applyFill="1" applyBorder="1" applyAlignment="1">
      <alignment vertical="center" wrapText="1"/>
    </xf>
    <xf numFmtId="0" fontId="29" fillId="12" borderId="101" xfId="26" applyFill="1" applyBorder="1" applyAlignment="1">
      <alignment horizontal="center" vertical="center" wrapText="1"/>
    </xf>
    <xf numFmtId="0" fontId="29" fillId="12" borderId="102" xfId="26" applyFill="1" applyBorder="1" applyAlignment="1">
      <alignment horizontal="center" vertical="center" wrapText="1"/>
    </xf>
    <xf numFmtId="0" fontId="29" fillId="12" borderId="82" xfId="26" applyFill="1" applyBorder="1" applyAlignment="1">
      <alignment horizontal="left" vertical="center"/>
    </xf>
    <xf numFmtId="195" fontId="0" fillId="25" borderId="81" xfId="5" applyNumberFormat="1" applyFont="1" applyFill="1" applyBorder="1" applyAlignment="1">
      <alignment horizontal="left" vertical="top" wrapText="1"/>
    </xf>
    <xf numFmtId="0" fontId="29" fillId="25" borderId="36" xfId="26" applyFill="1" applyBorder="1" applyAlignment="1">
      <alignment horizontal="left" vertical="center" wrapText="1"/>
    </xf>
    <xf numFmtId="195" fontId="0" fillId="25" borderId="81" xfId="5" applyNumberFormat="1" applyFont="1" applyFill="1" applyBorder="1" applyAlignment="1">
      <alignment horizontal="center" vertical="center"/>
    </xf>
    <xf numFmtId="197" fontId="0" fillId="25" borderId="81" xfId="128" applyNumberFormat="1" applyFont="1" applyFill="1" applyBorder="1" applyAlignment="1">
      <alignment vertical="center"/>
    </xf>
    <xf numFmtId="0" fontId="29" fillId="25" borderId="81" xfId="26" applyFill="1" applyBorder="1" applyAlignment="1">
      <alignment horizontal="center" vertical="center"/>
    </xf>
    <xf numFmtId="0" fontId="29" fillId="25" borderId="103" xfId="26" applyFill="1" applyBorder="1" applyAlignment="1">
      <alignment horizontal="center" vertical="center"/>
    </xf>
    <xf numFmtId="0" fontId="29" fillId="25" borderId="49" xfId="26" applyFill="1" applyBorder="1" applyAlignment="1">
      <alignment horizontal="center" vertical="center" wrapText="1"/>
    </xf>
    <xf numFmtId="0" fontId="29" fillId="25" borderId="104" xfId="26" applyFill="1" applyBorder="1" applyAlignment="1">
      <alignment horizontal="center" vertical="center" wrapText="1"/>
    </xf>
    <xf numFmtId="0" fontId="29" fillId="25" borderId="82" xfId="26" applyFill="1" applyBorder="1" applyAlignment="1">
      <alignment horizontal="left" vertical="center"/>
    </xf>
    <xf numFmtId="0" fontId="29" fillId="13" borderId="97" xfId="26" applyFill="1" applyBorder="1" applyAlignment="1">
      <alignment horizontal="left" vertical="center" wrapText="1"/>
    </xf>
    <xf numFmtId="0" fontId="29" fillId="13" borderId="102" xfId="26" applyFill="1" applyBorder="1" applyAlignment="1">
      <alignment horizontal="center" vertical="center" wrapText="1"/>
    </xf>
    <xf numFmtId="0" fontId="29" fillId="12" borderId="97" xfId="26" applyFill="1" applyBorder="1" applyAlignment="1">
      <alignment horizontal="left" vertical="center" wrapText="1"/>
    </xf>
    <xf numFmtId="0" fontId="79" fillId="12" borderId="109" xfId="26" applyFont="1" applyFill="1" applyBorder="1"/>
    <xf numFmtId="0" fontId="79" fillId="12" borderId="112" xfId="26" applyFont="1" applyFill="1" applyBorder="1"/>
    <xf numFmtId="0" fontId="79" fillId="17" borderId="112" xfId="26" applyFont="1" applyFill="1" applyBorder="1"/>
    <xf numFmtId="49" fontId="38" fillId="2" borderId="12" xfId="0" applyNumberFormat="1" applyFont="1" applyFill="1" applyBorder="1" applyAlignment="1">
      <alignment horizontal="center" vertical="center" wrapText="1"/>
    </xf>
    <xf numFmtId="0" fontId="29" fillId="0" borderId="13" xfId="0" applyFont="1" applyBorder="1"/>
    <xf numFmtId="0" fontId="29" fillId="0" borderId="14" xfId="0" applyFont="1" applyBorder="1"/>
    <xf numFmtId="0" fontId="29" fillId="12" borderId="68" xfId="26" applyFill="1" applyBorder="1" applyAlignment="1">
      <alignment horizontal="left"/>
    </xf>
    <xf numFmtId="0" fontId="29" fillId="12" borderId="92" xfId="26" applyFill="1" applyBorder="1" applyAlignment="1">
      <alignment horizontal="left"/>
    </xf>
    <xf numFmtId="0" fontId="79" fillId="12" borderId="36" xfId="26" applyFont="1" applyFill="1" applyBorder="1" applyAlignment="1">
      <alignment horizontal="center" vertical="center" wrapText="1"/>
    </xf>
    <xf numFmtId="0" fontId="79" fillId="12" borderId="67" xfId="26" applyFont="1" applyFill="1" applyBorder="1" applyAlignment="1">
      <alignment horizontal="center" vertical="center" wrapText="1"/>
    </xf>
    <xf numFmtId="0" fontId="79" fillId="12" borderId="67" xfId="26" applyFont="1" applyFill="1" applyBorder="1" applyAlignment="1">
      <alignment horizontal="center" vertical="center"/>
    </xf>
    <xf numFmtId="0" fontId="79" fillId="12" borderId="25" xfId="26" applyFont="1" applyFill="1" applyBorder="1" applyAlignment="1">
      <alignment horizontal="center" vertical="center"/>
    </xf>
    <xf numFmtId="0" fontId="79" fillId="12" borderId="87" xfId="26" applyFont="1" applyFill="1" applyBorder="1" applyAlignment="1">
      <alignment horizontal="center" vertical="center"/>
    </xf>
    <xf numFmtId="0" fontId="44" fillId="16" borderId="27" xfId="26" applyFont="1" applyFill="1" applyBorder="1" applyAlignment="1">
      <alignment horizontal="center" vertical="center"/>
    </xf>
    <xf numFmtId="0" fontId="44" fillId="16" borderId="23" xfId="26" applyFont="1" applyFill="1" applyAlignment="1">
      <alignment horizontal="center" vertical="center"/>
    </xf>
    <xf numFmtId="0" fontId="44" fillId="16" borderId="89" xfId="26" applyFont="1" applyFill="1" applyBorder="1" applyAlignment="1">
      <alignment horizontal="center" vertical="center"/>
    </xf>
    <xf numFmtId="0" fontId="44" fillId="16" borderId="88" xfId="26" applyFont="1" applyFill="1" applyBorder="1" applyAlignment="1">
      <alignment horizontal="center" vertical="center"/>
    </xf>
    <xf numFmtId="0" fontId="29" fillId="17" borderId="68" xfId="26" applyFill="1" applyBorder="1" applyAlignment="1">
      <alignment horizontal="left"/>
    </xf>
    <xf numFmtId="0" fontId="29" fillId="17" borderId="92" xfId="26" applyFill="1" applyBorder="1" applyAlignment="1">
      <alignment horizontal="left"/>
    </xf>
    <xf numFmtId="197" fontId="0" fillId="24" borderId="87" xfId="128" applyNumberFormat="1" applyFont="1" applyFill="1" applyBorder="1" applyAlignment="1">
      <alignment horizontal="center" vertical="center"/>
    </xf>
    <xf numFmtId="197" fontId="0" fillId="24" borderId="87" xfId="128" applyNumberFormat="1" applyFont="1" applyFill="1" applyBorder="1" applyAlignment="1">
      <alignment horizontal="left" vertical="center"/>
    </xf>
    <xf numFmtId="0" fontId="44" fillId="16" borderId="28" xfId="26" applyFont="1" applyFill="1" applyBorder="1" applyAlignment="1">
      <alignment horizontal="center" vertical="center"/>
    </xf>
    <xf numFmtId="0" fontId="44" fillId="16" borderId="29" xfId="26" applyFont="1" applyFill="1" applyBorder="1" applyAlignment="1">
      <alignment horizontal="center" vertical="center"/>
    </xf>
    <xf numFmtId="0" fontId="44" fillId="16" borderId="114" xfId="26" applyFont="1" applyFill="1" applyBorder="1" applyAlignment="1">
      <alignment horizontal="center" vertical="center"/>
    </xf>
    <xf numFmtId="0" fontId="44" fillId="16" borderId="115" xfId="26" applyFont="1" applyFill="1" applyBorder="1" applyAlignment="1">
      <alignment horizontal="center" vertical="center"/>
    </xf>
    <xf numFmtId="0" fontId="44" fillId="16" borderId="113" xfId="26" applyFont="1" applyFill="1" applyBorder="1" applyAlignment="1">
      <alignment horizontal="center" vertical="center"/>
    </xf>
    <xf numFmtId="0" fontId="29" fillId="17" borderId="94" xfId="26" applyFill="1" applyBorder="1" applyAlignment="1">
      <alignment horizontal="left"/>
    </xf>
    <xf numFmtId="0" fontId="29" fillId="17" borderId="23" xfId="26" applyFill="1" applyAlignment="1">
      <alignment horizontal="left"/>
    </xf>
    <xf numFmtId="9" fontId="0" fillId="12" borderId="114" xfId="5" applyFont="1" applyFill="1" applyBorder="1" applyAlignment="1">
      <alignment horizontal="center" vertical="center"/>
    </xf>
    <xf numFmtId="9" fontId="0" fillId="12" borderId="113" xfId="5" applyFont="1" applyFill="1" applyBorder="1" applyAlignment="1">
      <alignment horizontal="center" vertical="center"/>
    </xf>
    <xf numFmtId="9" fontId="0" fillId="12" borderId="111" xfId="5" applyFont="1" applyFill="1" applyBorder="1" applyAlignment="1">
      <alignment horizontal="center" vertical="center"/>
    </xf>
    <xf numFmtId="9" fontId="0" fillId="12" borderId="110" xfId="5" applyFont="1" applyFill="1" applyBorder="1" applyAlignment="1">
      <alignment horizontal="center" vertical="center"/>
    </xf>
    <xf numFmtId="9" fontId="0" fillId="12" borderId="106" xfId="5" applyFont="1" applyFill="1" applyBorder="1" applyAlignment="1">
      <alignment horizontal="center" vertical="center"/>
    </xf>
    <xf numFmtId="9" fontId="0" fillId="12" borderId="105" xfId="5" applyFont="1" applyFill="1" applyBorder="1" applyAlignment="1">
      <alignment horizontal="center" vertical="center"/>
    </xf>
    <xf numFmtId="0" fontId="29" fillId="12" borderId="94" xfId="26" applyFill="1" applyBorder="1" applyAlignment="1">
      <alignment horizontal="left"/>
    </xf>
    <xf numFmtId="0" fontId="29" fillId="12" borderId="23" xfId="26" applyFill="1" applyAlignment="1">
      <alignment horizontal="left"/>
    </xf>
    <xf numFmtId="0" fontId="29" fillId="12" borderId="108" xfId="26" applyFill="1" applyBorder="1" applyAlignment="1">
      <alignment horizontal="left"/>
    </xf>
    <xf numFmtId="0" fontId="29" fillId="12" borderId="107" xfId="26" applyFill="1" applyBorder="1" applyAlignment="1">
      <alignment horizontal="left"/>
    </xf>
    <xf numFmtId="49" fontId="59" fillId="7" borderId="25" xfId="15" applyNumberFormat="1" applyFont="1" applyFill="1" applyBorder="1" applyAlignment="1">
      <alignment horizontal="center" vertical="center" wrapText="1"/>
    </xf>
    <xf numFmtId="0" fontId="85" fillId="0" borderId="52" xfId="110" applyFont="1" applyBorder="1" applyAlignment="1">
      <alignment horizontal="left" vertical="center"/>
    </xf>
    <xf numFmtId="0" fontId="85" fillId="0" borderId="42" xfId="110" applyFont="1" applyBorder="1" applyAlignment="1">
      <alignment horizontal="left" vertical="center"/>
    </xf>
    <xf numFmtId="0" fontId="85" fillId="0" borderId="58" xfId="110" applyFont="1" applyBorder="1" applyAlignment="1">
      <alignment horizontal="left" vertical="center"/>
    </xf>
    <xf numFmtId="0" fontId="85" fillId="0" borderId="38" xfId="110" applyFont="1" applyBorder="1" applyAlignment="1">
      <alignment horizontal="left" vertical="center"/>
    </xf>
    <xf numFmtId="0" fontId="85" fillId="0" borderId="23" xfId="110" applyFont="1" applyAlignment="1">
      <alignment horizontal="left" vertical="center"/>
    </xf>
    <xf numFmtId="0" fontId="85" fillId="0" borderId="37" xfId="110" applyFont="1" applyBorder="1" applyAlignment="1">
      <alignment horizontal="left" vertical="center"/>
    </xf>
    <xf numFmtId="0" fontId="86" fillId="0" borderId="71" xfId="110" applyFont="1" applyBorder="1" applyAlignment="1">
      <alignment horizontal="left" vertical="center"/>
    </xf>
    <xf numFmtId="0" fontId="86" fillId="0" borderId="72" xfId="110" applyFont="1" applyBorder="1" applyAlignment="1">
      <alignment horizontal="left" vertical="center"/>
    </xf>
    <xf numFmtId="0" fontId="86" fillId="0" borderId="73" xfId="110" applyFont="1" applyBorder="1" applyAlignment="1">
      <alignment horizontal="left" vertical="center"/>
    </xf>
  </cellXfs>
  <cellStyles count="130">
    <cellStyle name="Hiperlink 2" xfId="33" xr:uid="{6ECF1AB4-A817-4797-9810-A49F93E13BAA}"/>
    <cellStyle name="Moeda 16" xfId="10" xr:uid="{2F6DCA87-DFD9-4BB8-B099-40981A972827}"/>
    <cellStyle name="Moeda 16 2" xfId="74" xr:uid="{8C474D54-C419-4FA3-B4FA-467324721164}"/>
    <cellStyle name="Moeda 16 2 2" xfId="98" xr:uid="{F1C1A80E-64C3-4469-8EE9-5CD9E57E3570}"/>
    <cellStyle name="Moeda 16 2 2 2" xfId="109" xr:uid="{5B9192CD-C6BE-4F59-8BAF-103AB492CC8A}"/>
    <cellStyle name="Moeda 16 2 2 3" xfId="118" xr:uid="{87E54740-D2DB-4B27-A0EA-A4115622C9F6}"/>
    <cellStyle name="Moeda 16 2 2 4" xfId="124" xr:uid="{1DEDBBE3-AB4A-4FA2-B967-4E046E88E202}"/>
    <cellStyle name="Moeda 16 3" xfId="83" xr:uid="{D18ECB3E-DCFA-4C2F-995A-F9309A8B4729}"/>
    <cellStyle name="Moeda 16 3 2" xfId="101" xr:uid="{ABF0438B-15AA-40E6-B84D-1D0DCC1AF4C0}"/>
    <cellStyle name="Moeda 16 5" xfId="79" xr:uid="{2580FF6F-2E63-4DA0-B05B-8E89F38E52B1}"/>
    <cellStyle name="Moeda 16 5 2" xfId="105" xr:uid="{2CF3CD35-9810-46A7-83DB-254A1D0B9181}"/>
    <cellStyle name="Moeda 2" xfId="9" xr:uid="{6990DA40-CC9D-4D61-9436-7E3861ABECCD}"/>
    <cellStyle name="Moeda 2 2" xfId="50" xr:uid="{02CC363E-81AA-42F3-822E-881CAD391B1E}"/>
    <cellStyle name="Moeda 2 2 2" xfId="80" xr:uid="{2A461696-84EB-4A76-B7C1-AD487BA800B9}"/>
    <cellStyle name="Moeda 2 3" xfId="116" xr:uid="{8506413E-29EB-494A-86B2-FBB565BF142E}"/>
    <cellStyle name="Moeda 3" xfId="20" xr:uid="{DFD07D26-E4E9-4F99-B075-46D2E9A5F178}"/>
    <cellStyle name="Moeda 3 2 2" xfId="57" xr:uid="{7C5BD74D-E1CF-49B4-8D02-4B9E3CB7C5EC}"/>
    <cellStyle name="Moeda 4" xfId="102" xr:uid="{68425E6A-05A0-476A-85BD-12BD4856816F}"/>
    <cellStyle name="Moeda 5" xfId="128" xr:uid="{146B26FC-B98E-4BC7-9CCF-29DA1970F590}"/>
    <cellStyle name="Moeda 9" xfId="2" xr:uid="{67B6C1F1-E9A4-41BF-BE19-6B2B1CCF2F09}"/>
    <cellStyle name="Moeda 9 2" xfId="39" xr:uid="{4FAC4656-7700-4B82-9F23-1197F3808E3A}"/>
    <cellStyle name="Normal" xfId="0" builtinId="0"/>
    <cellStyle name="Normal 10" xfId="12" xr:uid="{4F950D56-E469-46AF-B46C-D9521B69060A}"/>
    <cellStyle name="Normal 11" xfId="75" xr:uid="{A6A15EEF-1591-498F-ABEF-87F3E3C5EFDA}"/>
    <cellStyle name="Normal 11 2" xfId="26" xr:uid="{D70E3A2F-B3DC-4895-A231-D46265621F83}"/>
    <cellStyle name="Normal 11 3" xfId="110" xr:uid="{F45F045C-5463-4AAE-8EB6-973826CC0C06}"/>
    <cellStyle name="Normal 12" xfId="88" xr:uid="{92B0468A-2571-430C-BF17-E6254A026C69}"/>
    <cellStyle name="Normal 13" xfId="91" xr:uid="{C5E6705E-4F83-49AA-8553-03C0619DDBBC}"/>
    <cellStyle name="Normal 14" xfId="106" xr:uid="{682C25B3-6F40-49CB-A63C-4D84B0B2D1BB}"/>
    <cellStyle name="Normal 14 4 2" xfId="62" xr:uid="{55F37E3D-B9A7-4CD1-AC6D-F6CC27348C0B}"/>
    <cellStyle name="Normal 14 5" xfId="53" xr:uid="{9DFA9D77-C756-457F-9ED0-230C8016B0DA}"/>
    <cellStyle name="Normal 14 5 2" xfId="71" xr:uid="{61EDCF4F-30B3-49C0-AEE4-B9858EE5D5A7}"/>
    <cellStyle name="Normal 14 6 2" xfId="40" xr:uid="{B33DF242-0053-46BC-A802-65AF71196E6F}"/>
    <cellStyle name="Normal 15" xfId="111" xr:uid="{CC6F6A55-6CDA-4140-998C-74749D2F527D}"/>
    <cellStyle name="Normal 16" xfId="121" xr:uid="{D005BAE9-A461-4FA0-8890-B27B236407DB}"/>
    <cellStyle name="Normal 16 4 2" xfId="59" xr:uid="{1E74DF18-75BD-48DE-A786-B702B4140EEC}"/>
    <cellStyle name="Normal 17" xfId="125" xr:uid="{28FE2A78-2DE3-463C-B948-C10F24CFEC95}"/>
    <cellStyle name="Normal 18" xfId="76" xr:uid="{8BA97679-64F2-4E22-813B-48702A4E554C}"/>
    <cellStyle name="Normal 19" xfId="126" xr:uid="{DC3A0940-FB36-4BF7-80B8-ED71A94ECEF8}"/>
    <cellStyle name="Normal 2" xfId="4" xr:uid="{3DEC521E-67AB-4C1A-8903-8CBE3BC207FD}"/>
    <cellStyle name="Normal 2 2 2" xfId="32" xr:uid="{BA8A0E64-171B-4B05-AE7A-AF43FC419F75}"/>
    <cellStyle name="Normal 2 2 2 2" xfId="3" xr:uid="{C8701B31-013F-4BF4-8F86-E5A275579958}"/>
    <cellStyle name="Normal 2 2 2 2 2" xfId="54" xr:uid="{A5D063F6-91E7-4A1D-AA9A-E3A2FEDEE106}"/>
    <cellStyle name="Normal 2 4" xfId="27" xr:uid="{452DEA03-1DDF-476F-9D8F-2A168AB59DD4}"/>
    <cellStyle name="Normal 2 4 2" xfId="115" xr:uid="{EEC423F5-9289-4BD7-835A-53ECDE6647BE}"/>
    <cellStyle name="Normal 20" xfId="127" xr:uid="{4D195F30-3865-4BE2-AB6B-26AAC4A2AF72}"/>
    <cellStyle name="Normal 21" xfId="129" xr:uid="{13CF921C-88C4-4A64-BB22-2E01084E2A99}"/>
    <cellStyle name="Normal 27 2" xfId="16" xr:uid="{5E456DDA-44DC-4ACF-8FE2-FE81D8CC7FAB}"/>
    <cellStyle name="Normal 27 2 2" xfId="94" xr:uid="{FCA14645-68F6-4BC9-BA0A-5A69E21B80C3}"/>
    <cellStyle name="Normal 28" xfId="37" xr:uid="{11EDA3DB-BFD9-412B-BC08-CA543C3D9646}"/>
    <cellStyle name="Normal 28 2" xfId="51" xr:uid="{80043D83-F251-464B-8C11-BA0B1C1EB70C}"/>
    <cellStyle name="Normal 28 2 2" xfId="68" xr:uid="{2B247029-2CD1-488D-9C5A-455CFE6960FB}"/>
    <cellStyle name="Normal 28 4" xfId="63" xr:uid="{7AE2E2DC-1FB4-458C-8BC8-71A0B8F56C7D}"/>
    <cellStyle name="Normal 3" xfId="6" xr:uid="{44C2B041-9A35-4647-8E80-85B365FD3E87}"/>
    <cellStyle name="Normal 31" xfId="55" xr:uid="{75F11BB9-942F-4526-8886-432B9C539761}"/>
    <cellStyle name="Normal 31 2" xfId="30" xr:uid="{66F4B4FE-2244-4EFD-9D7A-8852AC79806E}"/>
    <cellStyle name="Normal 34 2" xfId="7" xr:uid="{CDCD8C84-5CAB-499B-9D89-15F6B5CB25E3}"/>
    <cellStyle name="Normal 34 2 2" xfId="72" xr:uid="{58D2929A-8F8C-47CC-9DF2-43FE85F6A52C}"/>
    <cellStyle name="Normal 34 2 2 2" xfId="96" xr:uid="{1336DD0D-AACC-4D54-8B37-C326F8BE2590}"/>
    <cellStyle name="Normal 34 2 2 2 2" xfId="107" xr:uid="{EB74B257-590C-474C-A038-34C9CE8A879A}"/>
    <cellStyle name="Normal 34 2 2 2 3" xfId="114" xr:uid="{FBC31DFB-8DC0-4800-AFA0-CBAD94DA68DF}"/>
    <cellStyle name="Normal 34 2 2 2 4" xfId="122" xr:uid="{A13174A4-E390-4786-9847-6BADE408D71A}"/>
    <cellStyle name="Normal 34 2 3" xfId="81" xr:uid="{B99755FF-4464-4480-93C4-22A808C2F803}"/>
    <cellStyle name="Normal 34 2 3 2" xfId="99" xr:uid="{27682F1A-54CB-41E1-B8E5-F4A34C40EF47}"/>
    <cellStyle name="Normal 34 2 4" xfId="77" xr:uid="{C9414EC7-C489-4D36-B8F1-485AB84B51C8}"/>
    <cellStyle name="Normal 34 2 4 2" xfId="103" xr:uid="{F25B7065-BF77-42D2-94EB-640CD2C22337}"/>
    <cellStyle name="Normal 36" xfId="34" xr:uid="{6DA5C95D-AF83-4F5A-A8AE-EB068092DD26}"/>
    <cellStyle name="Normal 36 2" xfId="90" xr:uid="{99DA3B5B-5760-4CC3-B11D-94EFFF52FF6C}"/>
    <cellStyle name="Normal 36 3" xfId="113" xr:uid="{B3F150DB-F3FE-4A91-8412-992DBF587643}"/>
    <cellStyle name="Normal 37" xfId="35" xr:uid="{AED6CA1E-F6AB-41C5-8210-956556A60BFA}"/>
    <cellStyle name="Normal 37 2" xfId="89" xr:uid="{50E5D47E-4BBF-4ABD-9AF0-80B659BD4B76}"/>
    <cellStyle name="Normal 37 3" xfId="93" xr:uid="{4424467C-814D-4FDC-964C-DEC2930BDF8A}"/>
    <cellStyle name="Normal 37 4" xfId="112" xr:uid="{BA2A72A6-2012-434C-9811-A8DDAACF5A62}"/>
    <cellStyle name="Normal 39" xfId="22" xr:uid="{BAAB2D97-1468-436E-8AE2-779D7E03CADE}"/>
    <cellStyle name="Normal 39 2" xfId="43" xr:uid="{010F7370-2F86-4633-A67B-608FF8962EE3}"/>
    <cellStyle name="Normal 39 2 2" xfId="84" xr:uid="{03CA5E1F-1631-4537-B2E7-1F11EF4E1F75}"/>
    <cellStyle name="Normal 39 3" xfId="65" xr:uid="{3091CF5E-D236-477C-9C43-A971CC3AEBAF}"/>
    <cellStyle name="Normal 39 3 2" xfId="87" xr:uid="{6C40BFC6-DD02-4D33-A45A-381FE275EC56}"/>
    <cellStyle name="Normal 4" xfId="8" xr:uid="{C49940E0-4B35-4F8A-B164-50E231C54806}"/>
    <cellStyle name="Normal 4 2" xfId="15" xr:uid="{71F09F1B-C242-43A9-BB6B-6509BD94D460}"/>
    <cellStyle name="Normal 5" xfId="21" xr:uid="{ED34F49C-6DD5-4CF4-907B-DCEB7C00EC85}"/>
    <cellStyle name="Normal 6" xfId="28" xr:uid="{4879B280-B44D-47AC-AD8E-729CBB6A11A2}"/>
    <cellStyle name="Normal 6 2" xfId="69" xr:uid="{464FF9C2-7E33-48C6-9705-32AD95A95730}"/>
    <cellStyle name="Normal 7" xfId="38" xr:uid="{2C820241-6C47-4B55-B66A-5925FCF3DC00}"/>
    <cellStyle name="Normal 7 2" xfId="66" xr:uid="{0CB8BFCF-8F39-4D77-9C0F-A6536E652E55}"/>
    <cellStyle name="Normal 8" xfId="13" xr:uid="{8D2FA2A6-E56A-4BDA-B6BB-10171E76B1D8}"/>
    <cellStyle name="Normal 9" xfId="45" xr:uid="{9ABB1D55-109A-4CAF-A72A-D78CDDF024E7}"/>
    <cellStyle name="Normal 9 2 2 2" xfId="56" xr:uid="{D66065D3-DB38-46EC-A63B-C39C4E1B42D4}"/>
    <cellStyle name="Porcentagem 2" xfId="5" xr:uid="{5CF05566-B960-4D47-9AF1-E0E17C920274}"/>
    <cellStyle name="Porcentagem 3" xfId="61" xr:uid="{C5A7CF5D-4305-4FE1-A003-899A815E81D2}"/>
    <cellStyle name="Separador de milhares 4" xfId="25" xr:uid="{07DC35D1-1210-4E9B-93B9-48A8979AFF3C}"/>
    <cellStyle name="Vírgula 10 3 2" xfId="60" xr:uid="{7A4CE43B-4D05-41CB-8358-3FA134E7A6E6}"/>
    <cellStyle name="Vírgula 2" xfId="46" xr:uid="{FFF4A8AA-2635-4C38-99BA-6ABB4309469C}"/>
    <cellStyle name="Vírgula 2 2" xfId="17" xr:uid="{B49A18F6-AA35-4910-94B6-DF2E34FEFD6A}"/>
    <cellStyle name="Vírgula 2 2 2" xfId="48" xr:uid="{4D15DC66-42C0-47DE-9474-E1745874C111}"/>
    <cellStyle name="Vírgula 20 4 2" xfId="58" xr:uid="{A06C657E-68C3-4EA8-B2AC-5730E90AD0E0}"/>
    <cellStyle name="Vírgula 23 2" xfId="67" xr:uid="{E751815E-E4E3-400A-ADEC-57B32F06F104}"/>
    <cellStyle name="Vírgula 23 3" xfId="18" xr:uid="{6A64712E-5056-458B-8114-57D91F47BC99}"/>
    <cellStyle name="Vírgula 26" xfId="36" xr:uid="{532C9CEF-6B65-4CDD-93B8-8BA177992526}"/>
    <cellStyle name="Vírgula 26 2" xfId="29" xr:uid="{10E18D35-672E-4E97-8182-76C5FF833F70}"/>
    <cellStyle name="Vírgula 26 3" xfId="42" xr:uid="{B69E9D5B-6CE5-43BD-9E07-5797998FF1B2}"/>
    <cellStyle name="Vírgula 26 4" xfId="95" xr:uid="{70B700A7-0810-4FB3-97B2-EFBAC84FA41B}"/>
    <cellStyle name="Vírgula 3" xfId="49" xr:uid="{465871EA-9B17-493B-8781-F7732A085920}"/>
    <cellStyle name="Vírgula 3 2" xfId="14" xr:uid="{3D279FE9-481E-4043-873E-792409D436AA}"/>
    <cellStyle name="Vírgula 3 2 2" xfId="120" xr:uid="{F414E61D-02A6-4B36-9C57-61B19F5C5457}"/>
    <cellStyle name="Vírgula 3 4 2" xfId="19" xr:uid="{7EBAAA13-E8DB-41DB-991E-92F840B27FB2}"/>
    <cellStyle name="Vírgula 30" xfId="23" xr:uid="{A39AF36A-81E8-40EA-9151-9628BAF70838}"/>
    <cellStyle name="Vírgula 30 2" xfId="44" xr:uid="{89AEFA4A-2CCD-427D-8CEA-BB9A49DA023F}"/>
    <cellStyle name="Vírgula 30 2 2" xfId="85" xr:uid="{8E7A55CF-EAF5-4912-986E-A45B8264CD39}"/>
    <cellStyle name="Vírgula 31" xfId="1" xr:uid="{1184CC3E-9022-4290-8982-0859EDB2566B}"/>
    <cellStyle name="Vírgula 31 2" xfId="11" xr:uid="{2B571229-9E98-4D4F-9589-E4F90319C49C}"/>
    <cellStyle name="Vírgula 31 3" xfId="73" xr:uid="{DCB7D162-CD09-42D5-A733-D02C8EA72645}"/>
    <cellStyle name="Vírgula 31 3 2" xfId="97" xr:uid="{2D3E31C6-FCFE-4D94-B092-9B9E85754410}"/>
    <cellStyle name="Vírgula 31 3 2 2" xfId="108" xr:uid="{E0605ECB-936D-4C77-BC25-1C64A56BBEBD}"/>
    <cellStyle name="Vírgula 31 3 2 3" xfId="117" xr:uid="{9A1C5FE9-2643-4EA7-BC6D-AF75A780FE73}"/>
    <cellStyle name="Vírgula 31 3 2 4" xfId="123" xr:uid="{4010AE52-1555-4815-8213-68D360591027}"/>
    <cellStyle name="Vírgula 31 4" xfId="78" xr:uid="{4C67A833-7123-4AA5-B143-0AA3498028ED}"/>
    <cellStyle name="Vírgula 31 4 2" xfId="104" xr:uid="{98ED3DD4-FE6A-406A-9A4D-CA2E0BFE8580}"/>
    <cellStyle name="Vírgula 31 5" xfId="82" xr:uid="{3CD754CD-45F6-45B6-A769-B98414C29178}"/>
    <cellStyle name="Vírgula 31 5 2" xfId="100" xr:uid="{57E9FC50-3DD3-4971-A9E6-34B7950A50D2}"/>
    <cellStyle name="Vírgula 33" xfId="64" xr:uid="{B5EB5BBD-9492-4F69-B8E1-E40E98FBAD51}"/>
    <cellStyle name="Vírgula 33 2" xfId="86" xr:uid="{2969D77F-B76C-470C-8CFA-6A5210ED3F43}"/>
    <cellStyle name="Vírgula 4" xfId="47" xr:uid="{557467F8-C0AC-48B7-9C14-A09EAA460A37}"/>
    <cellStyle name="Vírgula 5" xfId="92" xr:uid="{11CC87AF-28BA-42BA-AAFC-CC1C79806781}"/>
    <cellStyle name="Vírgula 5 2" xfId="31" xr:uid="{4DBDB7D6-F471-48F3-98A3-1868CD5EAF80}"/>
    <cellStyle name="Vírgula 5 2 2" xfId="119" xr:uid="{90EE78CC-B14C-4941-8501-60CB2099A0AC}"/>
    <cellStyle name="Vírgula 7 4" xfId="52" xr:uid="{D01F71B2-6710-4784-8DBD-8A79A705E4AE}"/>
    <cellStyle name="Vírgula 7 4 2" xfId="70" xr:uid="{DE092CA5-0BC1-4E37-9C7E-E43602EDBC19}"/>
    <cellStyle name="Vírgula 8" xfId="24" xr:uid="{672DB333-55C9-4AFD-9B6E-DCCDE75DB601}"/>
    <cellStyle name="Vírgula 9 4 2" xfId="41" xr:uid="{1A751105-540E-4969-B14B-B23274540D1A}"/>
  </cellStyles>
  <dxfs count="10765">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2"/>
        <a:stretch>
          <a:fillRect/>
        </a:stretch>
      </xdr:blipFill>
      <xdr:spPr>
        <a:xfrm>
          <a:off x="7734301" y="13986696"/>
          <a:ext cx="5638800" cy="3863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239806</xdr:colOff>
      <xdr:row>1</xdr:row>
      <xdr:rowOff>152402</xdr:rowOff>
    </xdr:from>
    <xdr:ext cx="869577" cy="945774"/>
    <xdr:pic>
      <xdr:nvPicPr>
        <xdr:cNvPr id="2" name="Imagem 1">
          <a:extLst>
            <a:ext uri="{FF2B5EF4-FFF2-40B4-BE49-F238E27FC236}">
              <a16:creationId xmlns:a16="http://schemas.microsoft.com/office/drawing/2014/main" id="{9F181575-B0D5-4B8E-938F-439B5567F531}"/>
            </a:ext>
          </a:extLst>
        </xdr:cNvPr>
        <xdr:cNvPicPr>
          <a:picLocks noChangeAspect="1"/>
        </xdr:cNvPicPr>
      </xdr:nvPicPr>
      <xdr:blipFill>
        <a:blip xmlns:r="http://schemas.openxmlformats.org/officeDocument/2006/relationships" r:embed="rId1"/>
        <a:stretch>
          <a:fillRect/>
        </a:stretch>
      </xdr:blipFill>
      <xdr:spPr>
        <a:xfrm>
          <a:off x="4097431" y="314327"/>
          <a:ext cx="869577" cy="94577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11205</xdr:colOff>
      <xdr:row>1</xdr:row>
      <xdr:rowOff>69477</xdr:rowOff>
    </xdr:from>
    <xdr:ext cx="1390651" cy="993961"/>
    <xdr:pic>
      <xdr:nvPicPr>
        <xdr:cNvPr id="2" name="Imagem 1">
          <a:extLst>
            <a:ext uri="{FF2B5EF4-FFF2-40B4-BE49-F238E27FC236}">
              <a16:creationId xmlns:a16="http://schemas.microsoft.com/office/drawing/2014/main" id="{51D65A1A-12A4-4DF3-8FD8-DD6E4C324A10}"/>
            </a:ext>
          </a:extLst>
        </xdr:cNvPr>
        <xdr:cNvPicPr>
          <a:picLocks noChangeAspect="1"/>
        </xdr:cNvPicPr>
      </xdr:nvPicPr>
      <xdr:blipFill>
        <a:blip xmlns:r="http://schemas.openxmlformats.org/officeDocument/2006/relationships" r:embed="rId1"/>
        <a:stretch>
          <a:fillRect/>
        </a:stretch>
      </xdr:blipFill>
      <xdr:spPr>
        <a:xfrm>
          <a:off x="3868830" y="231402"/>
          <a:ext cx="1390651" cy="99396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427169</xdr:colOff>
      <xdr:row>1</xdr:row>
      <xdr:rowOff>38998</xdr:rowOff>
    </xdr:from>
    <xdr:ext cx="886117" cy="1039906"/>
    <xdr:pic>
      <xdr:nvPicPr>
        <xdr:cNvPr id="2" name="Imagem 1">
          <a:extLst>
            <a:ext uri="{FF2B5EF4-FFF2-40B4-BE49-F238E27FC236}">
              <a16:creationId xmlns:a16="http://schemas.microsoft.com/office/drawing/2014/main" id="{A96B821A-68A3-43E3-9D73-A106D3E5D519}"/>
            </a:ext>
          </a:extLst>
        </xdr:cNvPr>
        <xdr:cNvPicPr>
          <a:picLocks noChangeAspect="1"/>
        </xdr:cNvPicPr>
      </xdr:nvPicPr>
      <xdr:blipFill>
        <a:blip xmlns:r="http://schemas.openxmlformats.org/officeDocument/2006/relationships" r:embed="rId1"/>
        <a:stretch>
          <a:fillRect/>
        </a:stretch>
      </xdr:blipFill>
      <xdr:spPr>
        <a:xfrm>
          <a:off x="4284794" y="200923"/>
          <a:ext cx="886117" cy="103990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0</xdr:col>
      <xdr:colOff>83820</xdr:colOff>
      <xdr:row>1</xdr:row>
      <xdr:rowOff>32385</xdr:rowOff>
    </xdr:from>
    <xdr:to>
      <xdr:col>9</xdr:col>
      <xdr:colOff>868680</xdr:colOff>
      <xdr:row>2</xdr:row>
      <xdr:rowOff>99060</xdr:rowOff>
    </xdr:to>
    <xdr:sp macro="" textlink="">
      <xdr:nvSpPr>
        <xdr:cNvPr id="2" name="Rectangle 13">
          <a:extLst>
            <a:ext uri="{FF2B5EF4-FFF2-40B4-BE49-F238E27FC236}">
              <a16:creationId xmlns:a16="http://schemas.microsoft.com/office/drawing/2014/main" id="{F8896A78-8D33-4BDE-9D29-F8CFFCC81668}"/>
            </a:ext>
          </a:extLst>
        </xdr:cNvPr>
        <xdr:cNvSpPr>
          <a:spLocks noChangeArrowheads="1"/>
        </xdr:cNvSpPr>
      </xdr:nvSpPr>
      <xdr:spPr bwMode="auto">
        <a:xfrm>
          <a:off x="1626870" y="118110"/>
          <a:ext cx="14996160" cy="285750"/>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chemeClr val="tx1">
                  <a:lumMod val="85000"/>
                  <a:lumOff val="15000"/>
                </a:schemeClr>
              </a:solidFill>
              <a:latin typeface="+mn-lt"/>
              <a:ea typeface="Tahoma"/>
              <a:cs typeface="Tahoma"/>
            </a:rPr>
            <a:t>PLANILHA DE ORÇAMENTO</a:t>
          </a:r>
        </a:p>
      </xdr:txBody>
    </xdr:sp>
    <xdr:clientData/>
  </xdr:twoCellAnchor>
  <xdr:oneCellAnchor>
    <xdr:from>
      <xdr:col>0</xdr:col>
      <xdr:colOff>45720</xdr:colOff>
      <xdr:row>1</xdr:row>
      <xdr:rowOff>91440</xdr:rowOff>
    </xdr:from>
    <xdr:ext cx="1579880" cy="276225"/>
    <xdr:pic>
      <xdr:nvPicPr>
        <xdr:cNvPr id="3" name="image3.png">
          <a:extLst>
            <a:ext uri="{FF2B5EF4-FFF2-40B4-BE49-F238E27FC236}">
              <a16:creationId xmlns:a16="http://schemas.microsoft.com/office/drawing/2014/main" id="{5E77FDDE-9FB8-472E-84AC-49B0DFDB4019}"/>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588770" y="177165"/>
          <a:ext cx="1579880" cy="276225"/>
        </a:xfrm>
        <a:prstGeom prst="rect">
          <a:avLst/>
        </a:prstGeom>
        <a:ln/>
      </xdr:spPr>
    </xdr:pic>
    <xdr:clientData/>
  </xdr:oneCellAnchor>
  <xdr:twoCellAnchor>
    <xdr:from>
      <xdr:col>3</xdr:col>
      <xdr:colOff>419100</xdr:colOff>
      <xdr:row>1</xdr:row>
      <xdr:rowOff>0</xdr:rowOff>
    </xdr:from>
    <xdr:to>
      <xdr:col>3</xdr:col>
      <xdr:colOff>419100</xdr:colOff>
      <xdr:row>2</xdr:row>
      <xdr:rowOff>228600</xdr:rowOff>
    </xdr:to>
    <xdr:cxnSp macro="">
      <xdr:nvCxnSpPr>
        <xdr:cNvPr id="4" name="Conector reto 3">
          <a:extLst>
            <a:ext uri="{FF2B5EF4-FFF2-40B4-BE49-F238E27FC236}">
              <a16:creationId xmlns:a16="http://schemas.microsoft.com/office/drawing/2014/main" id="{D7A167D2-1BDA-45DA-A74F-911CC02E769F}"/>
            </a:ext>
          </a:extLst>
        </xdr:cNvPr>
        <xdr:cNvCxnSpPr/>
      </xdr:nvCxnSpPr>
      <xdr:spPr>
        <a:xfrm>
          <a:off x="3838575" y="85725"/>
          <a:ext cx="0" cy="4476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6</xdr:col>
      <xdr:colOff>76200</xdr:colOff>
      <xdr:row>1</xdr:row>
      <xdr:rowOff>19050</xdr:rowOff>
    </xdr:from>
    <xdr:ext cx="13877925" cy="285750"/>
    <xdr:sp macro="" textlink="">
      <xdr:nvSpPr>
        <xdr:cNvPr id="7" name="Shape 7">
          <a:extLst>
            <a:ext uri="{FF2B5EF4-FFF2-40B4-BE49-F238E27FC236}">
              <a16:creationId xmlns:a16="http://schemas.microsoft.com/office/drawing/2014/main" id="{00000000-0008-0000-0700-000007000000}"/>
            </a:ext>
          </a:extLst>
        </xdr:cNvPr>
        <xdr:cNvSpPr/>
      </xdr:nvSpPr>
      <xdr:spPr>
        <a:xfrm>
          <a:off x="0" y="3637125"/>
          <a:ext cx="10692000" cy="285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800" b="1" i="0" u="none" strike="noStrike">
              <a:solidFill>
                <a:srgbClr val="262626"/>
              </a:solidFill>
              <a:latin typeface="Calibri"/>
              <a:ea typeface="Calibri"/>
              <a:cs typeface="Calibri"/>
              <a:sym typeface="Calibri"/>
            </a:rPr>
            <a:t>PLANILHA DE ORÇAMENTO</a:t>
          </a:r>
          <a:endParaRPr sz="1400"/>
        </a:p>
      </xdr:txBody>
    </xdr:sp>
    <xdr:clientData fLocksWithSheet="0"/>
  </xdr:oneCellAnchor>
  <xdr:oneCellAnchor>
    <xdr:from>
      <xdr:col>9</xdr:col>
      <xdr:colOff>400050</xdr:colOff>
      <xdr:row>1</xdr:row>
      <xdr:rowOff>0</xdr:rowOff>
    </xdr:from>
    <xdr:ext cx="38100" cy="447675"/>
    <xdr:grpSp>
      <xdr:nvGrpSpPr>
        <xdr:cNvPr id="2" name="Shape 2">
          <a:extLst>
            <a:ext uri="{FF2B5EF4-FFF2-40B4-BE49-F238E27FC236}">
              <a16:creationId xmlns:a16="http://schemas.microsoft.com/office/drawing/2014/main" id="{00000000-0008-0000-0700-000002000000}"/>
            </a:ext>
          </a:extLst>
        </xdr:cNvPr>
        <xdr:cNvGrpSpPr/>
      </xdr:nvGrpSpPr>
      <xdr:grpSpPr>
        <a:xfrm>
          <a:off x="2447925" y="85725"/>
          <a:ext cx="38100" cy="447675"/>
          <a:chOff x="5346000" y="3556163"/>
          <a:chExt cx="0" cy="447675"/>
        </a:xfrm>
      </xdr:grpSpPr>
      <xdr:cxnSp macro="">
        <xdr:nvCxnSpPr>
          <xdr:cNvPr id="6" name="Shape 6">
            <a:extLst>
              <a:ext uri="{FF2B5EF4-FFF2-40B4-BE49-F238E27FC236}">
                <a16:creationId xmlns:a16="http://schemas.microsoft.com/office/drawing/2014/main" id="{00000000-0008-0000-0700-000006000000}"/>
              </a:ext>
            </a:extLst>
          </xdr:cNvPr>
          <xdr:cNvCxnSpPr/>
        </xdr:nvCxnSpPr>
        <xdr:spPr>
          <a:xfrm>
            <a:off x="5346000" y="3556163"/>
            <a:ext cx="0" cy="447675"/>
          </a:xfrm>
          <a:prstGeom prst="straightConnector1">
            <a:avLst/>
          </a:prstGeom>
          <a:noFill/>
          <a:ln w="9525" cap="flat" cmpd="sng">
            <a:solidFill>
              <a:srgbClr val="000000"/>
            </a:solidFill>
            <a:prstDash val="solid"/>
            <a:round/>
            <a:headEnd type="none" w="sm" len="sm"/>
            <a:tailEnd type="none" w="sm" len="sm"/>
          </a:ln>
        </xdr:spPr>
      </xdr:cxnSp>
    </xdr:grpSp>
    <xdr:clientData fLocksWithSheet="0"/>
  </xdr:oneCellAnchor>
  <xdr:oneCellAnchor>
    <xdr:from>
      <xdr:col>7</xdr:col>
      <xdr:colOff>0</xdr:colOff>
      <xdr:row>1</xdr:row>
      <xdr:rowOff>76200</xdr:rowOff>
    </xdr:from>
    <xdr:ext cx="1724025" cy="276225"/>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1" cstate="print"/>
        <a:stretch>
          <a:fillRect/>
        </a:stretch>
      </xdr:blipFill>
      <xdr:spPr>
        <a:xfrm>
          <a:off x="695325" y="161925"/>
          <a:ext cx="1724025" cy="276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5100"/>
  <sheetViews>
    <sheetView showGridLines="0" zoomScale="85" zoomScaleNormal="85" zoomScaleSheetLayoutView="90" workbookViewId="0">
      <pane ySplit="4" topLeftCell="A5" activePane="bottomLeft" state="frozen"/>
      <selection pane="bottomLeft" activeCell="I12" sqref="I12"/>
    </sheetView>
  </sheetViews>
  <sheetFormatPr defaultColWidth="9.140625" defaultRowHeight="12.75" x14ac:dyDescent="0.2"/>
  <cols>
    <col min="1" max="1" width="1.85546875" style="149" customWidth="1"/>
    <col min="2" max="2" width="15.28515625" style="149" customWidth="1"/>
    <col min="3" max="3" width="22.85546875" style="149" bestFit="1" customWidth="1"/>
    <col min="4" max="4" width="24.85546875" style="149" customWidth="1"/>
    <col min="5" max="5" width="18.140625" style="149" customWidth="1"/>
    <col min="6" max="6" width="12.42578125" style="149" customWidth="1"/>
    <col min="7" max="7" width="14.28515625" style="149" customWidth="1"/>
    <col min="8" max="8" width="3.42578125" style="149" customWidth="1"/>
    <col min="9" max="9" width="43" style="149" bestFit="1" customWidth="1"/>
    <col min="10" max="10" width="22" style="149" customWidth="1"/>
    <col min="11" max="11" width="13.85546875" style="149" customWidth="1"/>
    <col min="12" max="12" width="15.42578125" style="149" customWidth="1"/>
    <col min="13" max="13" width="1.85546875" style="149" customWidth="1"/>
    <col min="14" max="38" width="9.140625" style="149"/>
  </cols>
  <sheetData>
    <row r="1" spans="1:38" ht="18" x14ac:dyDescent="0.2">
      <c r="A1" s="228" t="s">
        <v>381</v>
      </c>
      <c r="B1" s="229"/>
      <c r="C1" s="229"/>
      <c r="D1" s="229"/>
      <c r="E1" s="229"/>
      <c r="F1" s="229"/>
      <c r="G1" s="229"/>
      <c r="H1" s="229"/>
      <c r="I1" s="229"/>
      <c r="J1"/>
      <c r="K1"/>
      <c r="L1"/>
      <c r="M1"/>
      <c r="N1"/>
      <c r="O1"/>
      <c r="P1"/>
      <c r="Q1"/>
      <c r="R1"/>
      <c r="S1"/>
      <c r="T1"/>
      <c r="U1"/>
      <c r="V1"/>
      <c r="W1"/>
      <c r="X1"/>
      <c r="Y1"/>
      <c r="Z1"/>
      <c r="AA1"/>
      <c r="AB1"/>
      <c r="AC1"/>
      <c r="AD1"/>
      <c r="AE1"/>
      <c r="AF1"/>
      <c r="AG1"/>
      <c r="AH1"/>
      <c r="AI1"/>
      <c r="AJ1"/>
      <c r="AK1"/>
      <c r="AL1"/>
    </row>
    <row r="2" spans="1:38" ht="15" customHeight="1" x14ac:dyDescent="0.2">
      <c r="A2" s="137"/>
      <c r="B2" s="138" t="s">
        <v>382</v>
      </c>
      <c r="C2" s="56" t="s">
        <v>417</v>
      </c>
      <c r="D2" s="139"/>
      <c r="E2" s="138" t="s">
        <v>161</v>
      </c>
      <c r="F2" s="140" t="s">
        <v>420</v>
      </c>
      <c r="G2" s="56"/>
      <c r="H2" s="140"/>
      <c r="I2" s="56"/>
      <c r="J2"/>
      <c r="K2"/>
      <c r="L2"/>
      <c r="M2"/>
      <c r="N2"/>
      <c r="O2"/>
      <c r="P2"/>
      <c r="Q2"/>
      <c r="R2"/>
      <c r="S2"/>
      <c r="T2"/>
      <c r="U2"/>
      <c r="V2"/>
      <c r="W2"/>
      <c r="X2"/>
      <c r="Y2"/>
      <c r="Z2"/>
      <c r="AA2"/>
      <c r="AB2"/>
      <c r="AC2"/>
      <c r="AD2"/>
      <c r="AE2"/>
      <c r="AF2"/>
      <c r="AG2"/>
      <c r="AH2"/>
      <c r="AI2"/>
      <c r="AJ2"/>
      <c r="AK2"/>
      <c r="AL2"/>
    </row>
    <row r="3" spans="1:38" ht="15" customHeight="1" x14ac:dyDescent="0.2">
      <c r="A3" s="141"/>
      <c r="B3" s="142" t="s">
        <v>383</v>
      </c>
      <c r="C3" s="54" t="s">
        <v>418</v>
      </c>
      <c r="D3" s="143"/>
      <c r="E3" s="142" t="s">
        <v>384</v>
      </c>
      <c r="F3" s="144" t="s">
        <v>421</v>
      </c>
      <c r="G3" s="55"/>
      <c r="H3" s="144"/>
      <c r="I3" s="54"/>
      <c r="J3"/>
      <c r="K3"/>
      <c r="L3"/>
      <c r="M3"/>
      <c r="N3"/>
      <c r="O3"/>
      <c r="P3"/>
      <c r="Q3"/>
      <c r="R3"/>
      <c r="S3"/>
      <c r="T3"/>
      <c r="U3"/>
      <c r="V3"/>
      <c r="W3"/>
      <c r="X3"/>
      <c r="Y3"/>
      <c r="Z3"/>
      <c r="AA3"/>
      <c r="AB3"/>
      <c r="AC3"/>
      <c r="AD3"/>
      <c r="AE3"/>
      <c r="AF3"/>
      <c r="AG3"/>
      <c r="AH3"/>
      <c r="AI3"/>
      <c r="AJ3"/>
      <c r="AK3"/>
      <c r="AL3"/>
    </row>
    <row r="4" spans="1:38" ht="15" customHeight="1" thickBot="1" x14ac:dyDescent="0.25">
      <c r="A4" s="145"/>
      <c r="B4" s="146" t="s">
        <v>385</v>
      </c>
      <c r="C4" s="52" t="s">
        <v>419</v>
      </c>
      <c r="D4" s="53"/>
      <c r="E4" s="146" t="s">
        <v>162</v>
      </c>
      <c r="F4" s="147" t="s">
        <v>422</v>
      </c>
      <c r="G4" s="52"/>
      <c r="H4" s="147"/>
      <c r="I4" s="52"/>
      <c r="J4"/>
      <c r="K4"/>
      <c r="L4"/>
      <c r="M4"/>
      <c r="N4"/>
      <c r="O4"/>
      <c r="P4"/>
      <c r="Q4"/>
      <c r="R4"/>
      <c r="S4"/>
      <c r="T4"/>
      <c r="U4"/>
      <c r="V4"/>
      <c r="W4"/>
      <c r="X4"/>
      <c r="Y4"/>
      <c r="Z4"/>
      <c r="AA4"/>
      <c r="AB4"/>
      <c r="AC4"/>
      <c r="AD4"/>
      <c r="AE4"/>
      <c r="AF4"/>
      <c r="AG4"/>
      <c r="AH4"/>
      <c r="AI4"/>
      <c r="AJ4"/>
      <c r="AK4"/>
      <c r="AL4"/>
    </row>
    <row r="5" spans="1:38" ht="13.5" thickBot="1" x14ac:dyDescent="0.25">
      <c r="A5" s="148"/>
      <c r="B5" s="148"/>
      <c r="C5" s="148"/>
      <c r="D5" s="148"/>
      <c r="E5" s="148"/>
      <c r="F5" s="148"/>
      <c r="G5" s="148"/>
      <c r="H5" s="148"/>
      <c r="I5" s="148"/>
      <c r="J5"/>
      <c r="K5"/>
      <c r="L5"/>
      <c r="M5"/>
      <c r="N5"/>
      <c r="O5"/>
      <c r="P5"/>
      <c r="Q5"/>
      <c r="R5"/>
      <c r="S5"/>
      <c r="T5"/>
      <c r="U5"/>
      <c r="V5"/>
      <c r="W5"/>
      <c r="X5"/>
      <c r="Y5"/>
      <c r="Z5"/>
      <c r="AA5"/>
      <c r="AB5"/>
      <c r="AC5"/>
      <c r="AD5"/>
      <c r="AE5"/>
      <c r="AF5"/>
      <c r="AG5"/>
      <c r="AH5"/>
      <c r="AI5"/>
      <c r="AJ5"/>
      <c r="AK5"/>
      <c r="AL5"/>
    </row>
    <row r="6" spans="1:38" ht="14.25" customHeight="1" x14ac:dyDescent="0.2">
      <c r="B6" s="150" t="s">
        <v>386</v>
      </c>
      <c r="C6" s="151">
        <v>48</v>
      </c>
      <c r="E6" s="152" t="s">
        <v>387</v>
      </c>
      <c r="F6" s="153">
        <v>41</v>
      </c>
      <c r="I6" s="227" t="s">
        <v>165</v>
      </c>
      <c r="J6"/>
      <c r="K6"/>
      <c r="L6"/>
      <c r="M6"/>
      <c r="N6"/>
      <c r="O6"/>
      <c r="P6"/>
      <c r="Q6"/>
      <c r="R6"/>
      <c r="S6"/>
      <c r="T6"/>
      <c r="U6"/>
      <c r="V6"/>
      <c r="W6"/>
      <c r="X6"/>
      <c r="Y6"/>
      <c r="Z6"/>
      <c r="AA6"/>
      <c r="AB6"/>
      <c r="AC6"/>
      <c r="AD6"/>
      <c r="AE6"/>
      <c r="AF6"/>
      <c r="AG6"/>
      <c r="AH6"/>
      <c r="AI6"/>
      <c r="AJ6"/>
      <c r="AK6"/>
      <c r="AL6"/>
    </row>
    <row r="7" spans="1:38" ht="14.25" customHeight="1" x14ac:dyDescent="0.2">
      <c r="B7" s="154"/>
      <c r="E7" s="154"/>
      <c r="I7" s="155"/>
      <c r="J7"/>
      <c r="K7"/>
      <c r="L7"/>
      <c r="M7"/>
      <c r="N7"/>
      <c r="O7"/>
      <c r="P7"/>
      <c r="Q7"/>
      <c r="R7"/>
      <c r="S7"/>
      <c r="T7"/>
      <c r="U7"/>
      <c r="V7"/>
      <c r="W7"/>
      <c r="X7"/>
      <c r="Y7"/>
      <c r="Z7"/>
      <c r="AA7"/>
      <c r="AB7"/>
      <c r="AC7"/>
      <c r="AD7"/>
      <c r="AE7"/>
      <c r="AF7"/>
      <c r="AG7"/>
      <c r="AH7"/>
      <c r="AI7"/>
      <c r="AJ7"/>
      <c r="AK7"/>
      <c r="AL7"/>
    </row>
    <row r="8" spans="1:38" ht="14.25" customHeight="1" x14ac:dyDescent="0.2">
      <c r="B8" s="150" t="s">
        <v>388</v>
      </c>
      <c r="C8" s="195">
        <v>1040</v>
      </c>
      <c r="E8" s="152" t="s">
        <v>389</v>
      </c>
      <c r="F8" s="153">
        <v>5</v>
      </c>
      <c r="I8" s="155"/>
      <c r="J8"/>
      <c r="K8"/>
      <c r="L8"/>
      <c r="M8"/>
      <c r="N8"/>
      <c r="O8"/>
      <c r="P8"/>
      <c r="Q8"/>
      <c r="R8"/>
      <c r="S8"/>
      <c r="T8"/>
      <c r="U8"/>
      <c r="V8"/>
      <c r="W8"/>
      <c r="X8"/>
      <c r="Y8"/>
      <c r="Z8"/>
      <c r="AA8"/>
      <c r="AB8"/>
      <c r="AC8"/>
      <c r="AD8"/>
      <c r="AE8"/>
      <c r="AF8"/>
      <c r="AG8"/>
      <c r="AH8"/>
      <c r="AI8"/>
      <c r="AJ8"/>
      <c r="AK8"/>
      <c r="AL8"/>
    </row>
    <row r="9" spans="1:38" ht="14.25" customHeight="1" x14ac:dyDescent="0.2">
      <c r="B9" s="154"/>
      <c r="E9" s="154"/>
      <c r="I9" s="155"/>
      <c r="J9"/>
      <c r="K9"/>
      <c r="L9"/>
      <c r="M9"/>
      <c r="N9"/>
      <c r="O9"/>
      <c r="P9"/>
      <c r="Q9"/>
      <c r="R9"/>
      <c r="S9"/>
      <c r="T9"/>
      <c r="U9"/>
      <c r="V9"/>
      <c r="W9"/>
      <c r="X9"/>
      <c r="Y9"/>
      <c r="Z9"/>
      <c r="AA9"/>
      <c r="AB9"/>
      <c r="AC9"/>
      <c r="AD9"/>
      <c r="AE9"/>
      <c r="AF9"/>
      <c r="AG9"/>
      <c r="AH9"/>
      <c r="AI9"/>
      <c r="AJ9"/>
      <c r="AK9"/>
      <c r="AL9"/>
    </row>
    <row r="10" spans="1:38" ht="14.25" customHeight="1" x14ac:dyDescent="0.2">
      <c r="B10" s="150" t="s">
        <v>390</v>
      </c>
      <c r="C10" s="195">
        <f>SUM($D$19:$D$36)</f>
        <v>16749.670000000002</v>
      </c>
      <c r="E10" s="152" t="s">
        <v>391</v>
      </c>
      <c r="F10" s="153">
        <v>44</v>
      </c>
      <c r="I10" s="155"/>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54"/>
      <c r="E11" s="154"/>
      <c r="I11" s="155"/>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50" t="s">
        <v>392</v>
      </c>
      <c r="C12" s="195">
        <f>SUM($E$19:$E$36)</f>
        <v>10673.599999999999</v>
      </c>
      <c r="E12" s="152" t="s">
        <v>393</v>
      </c>
      <c r="F12" s="153">
        <f>G83</f>
        <v>41</v>
      </c>
      <c r="I12" s="155"/>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54"/>
      <c r="E13" s="154"/>
      <c r="I13" s="155"/>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50" t="s">
        <v>394</v>
      </c>
      <c r="C14" s="195" t="e">
        <f>SUM($E$38:$E$75)</f>
        <v>#REF!</v>
      </c>
      <c r="E14" s="152" t="s">
        <v>395</v>
      </c>
      <c r="F14" s="153">
        <v>0</v>
      </c>
      <c r="I14" s="155"/>
      <c r="J14"/>
      <c r="K14"/>
      <c r="L14"/>
      <c r="M14"/>
      <c r="N14"/>
      <c r="O14"/>
      <c r="P14"/>
      <c r="Q14"/>
      <c r="R14"/>
      <c r="S14"/>
      <c r="T14"/>
      <c r="U14"/>
      <c r="V14"/>
      <c r="W14"/>
      <c r="X14"/>
      <c r="Y14"/>
      <c r="Z14"/>
      <c r="AA14"/>
      <c r="AB14"/>
      <c r="AC14"/>
      <c r="AD14"/>
      <c r="AE14"/>
      <c r="AF14"/>
      <c r="AG14"/>
      <c r="AH14"/>
      <c r="AI14"/>
      <c r="AJ14"/>
      <c r="AK14"/>
      <c r="AL14"/>
    </row>
    <row r="15" spans="1:38" x14ac:dyDescent="0.2">
      <c r="C15" s="196"/>
      <c r="I15" s="155"/>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50" t="s">
        <v>396</v>
      </c>
      <c r="C16" s="195">
        <f>D92</f>
        <v>537.96</v>
      </c>
      <c r="E16" s="152" t="s">
        <v>397</v>
      </c>
      <c r="F16" s="153">
        <f>F83</f>
        <v>97</v>
      </c>
      <c r="I16" s="155"/>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55"/>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57" t="s">
        <v>398</v>
      </c>
      <c r="C18" s="58" t="s">
        <v>222</v>
      </c>
      <c r="D18" s="58" t="s">
        <v>371</v>
      </c>
      <c r="E18" s="58" t="s">
        <v>399</v>
      </c>
      <c r="F18" s="58" t="s">
        <v>372</v>
      </c>
      <c r="G18" s="59" t="s">
        <v>400</v>
      </c>
      <c r="I18" s="155"/>
      <c r="J18"/>
      <c r="K18"/>
      <c r="L18"/>
      <c r="M18"/>
      <c r="N18"/>
      <c r="O18"/>
      <c r="P18"/>
      <c r="Q18"/>
      <c r="R18"/>
      <c r="S18"/>
      <c r="T18"/>
      <c r="U18"/>
      <c r="V18"/>
      <c r="W18"/>
      <c r="X18"/>
      <c r="Y18"/>
      <c r="Z18"/>
      <c r="AA18"/>
      <c r="AB18"/>
      <c r="AC18"/>
      <c r="AD18"/>
      <c r="AE18"/>
      <c r="AF18"/>
      <c r="AG18"/>
      <c r="AH18"/>
      <c r="AI18"/>
      <c r="AJ18"/>
      <c r="AK18"/>
      <c r="AL18"/>
    </row>
    <row r="19" spans="1:38" ht="25.5" x14ac:dyDescent="0.2">
      <c r="A19" s="180"/>
      <c r="B19" s="176" t="s">
        <v>405</v>
      </c>
      <c r="C19" s="177" t="s">
        <v>423</v>
      </c>
      <c r="D19" s="178">
        <v>784.58</v>
      </c>
      <c r="E19" s="178">
        <v>491.89</v>
      </c>
      <c r="F19" s="178">
        <v>151.72</v>
      </c>
      <c r="G19" s="179">
        <v>3.49</v>
      </c>
      <c r="H19" s="180"/>
      <c r="I19" s="181"/>
      <c r="J19"/>
      <c r="K19"/>
      <c r="L19"/>
      <c r="M19"/>
      <c r="N19"/>
      <c r="O19"/>
      <c r="P19"/>
      <c r="Q19"/>
      <c r="R19"/>
      <c r="S19"/>
      <c r="T19"/>
      <c r="U19"/>
      <c r="V19"/>
      <c r="W19"/>
      <c r="X19"/>
      <c r="Y19"/>
      <c r="Z19"/>
      <c r="AA19"/>
      <c r="AB19"/>
      <c r="AC19"/>
      <c r="AD19"/>
      <c r="AE19"/>
      <c r="AF19"/>
      <c r="AG19"/>
      <c r="AH19"/>
      <c r="AI19"/>
      <c r="AJ19"/>
      <c r="AK19"/>
      <c r="AL19"/>
    </row>
    <row r="20" spans="1:38" ht="25.5" x14ac:dyDescent="0.2">
      <c r="A20" s="180"/>
      <c r="B20" s="176" t="s">
        <v>405</v>
      </c>
      <c r="C20" s="177" t="s">
        <v>424</v>
      </c>
      <c r="D20" s="178">
        <v>801.15</v>
      </c>
      <c r="E20" s="178">
        <v>240.38</v>
      </c>
      <c r="F20" s="178">
        <v>151.72</v>
      </c>
      <c r="G20" s="179">
        <v>2.7</v>
      </c>
      <c r="H20" s="180"/>
      <c r="I20" s="181"/>
      <c r="J20"/>
      <c r="K20"/>
      <c r="L20"/>
      <c r="M20"/>
      <c r="N20"/>
      <c r="O20"/>
      <c r="P20"/>
      <c r="Q20"/>
      <c r="R20"/>
      <c r="S20"/>
      <c r="T20"/>
      <c r="U20"/>
      <c r="V20"/>
      <c r="W20"/>
      <c r="X20"/>
      <c r="Y20"/>
      <c r="Z20"/>
      <c r="AA20"/>
      <c r="AB20"/>
      <c r="AC20"/>
      <c r="AD20"/>
      <c r="AE20"/>
      <c r="AF20"/>
      <c r="AG20"/>
      <c r="AH20"/>
      <c r="AI20"/>
      <c r="AJ20"/>
      <c r="AK20"/>
      <c r="AL20"/>
    </row>
    <row r="21" spans="1:38" x14ac:dyDescent="0.2">
      <c r="A21" s="180"/>
      <c r="B21" s="176" t="s">
        <v>405</v>
      </c>
      <c r="C21" s="177" t="s">
        <v>425</v>
      </c>
      <c r="D21" s="178">
        <v>878.5</v>
      </c>
      <c r="E21" s="178">
        <v>287.5</v>
      </c>
      <c r="F21" s="178">
        <v>151.72</v>
      </c>
      <c r="G21" s="179">
        <v>2.7</v>
      </c>
      <c r="H21" s="180"/>
      <c r="I21" s="181"/>
      <c r="J21"/>
      <c r="K21"/>
      <c r="L21"/>
      <c r="M21"/>
      <c r="N21"/>
      <c r="O21"/>
      <c r="P21"/>
      <c r="Q21"/>
      <c r="R21"/>
      <c r="S21"/>
      <c r="T21"/>
      <c r="U21"/>
      <c r="V21"/>
      <c r="W21"/>
      <c r="X21"/>
      <c r="Y21"/>
      <c r="Z21"/>
      <c r="AA21"/>
      <c r="AB21"/>
      <c r="AC21"/>
      <c r="AD21"/>
      <c r="AE21"/>
      <c r="AF21"/>
      <c r="AG21"/>
      <c r="AH21"/>
      <c r="AI21"/>
      <c r="AJ21"/>
      <c r="AK21"/>
      <c r="AL21"/>
    </row>
    <row r="22" spans="1:38" ht="25.5" x14ac:dyDescent="0.2">
      <c r="A22" s="180"/>
      <c r="B22" s="176" t="s">
        <v>405</v>
      </c>
      <c r="C22" s="177" t="s">
        <v>426</v>
      </c>
      <c r="D22" s="178">
        <v>878.5</v>
      </c>
      <c r="E22" s="178">
        <v>287.5</v>
      </c>
      <c r="F22" s="178">
        <v>151.72</v>
      </c>
      <c r="G22" s="179">
        <v>2.6999999999999993</v>
      </c>
      <c r="H22" s="180"/>
      <c r="I22" s="181"/>
      <c r="J22"/>
      <c r="K22"/>
      <c r="L22"/>
      <c r="M22"/>
      <c r="N22"/>
      <c r="O22"/>
      <c r="P22"/>
      <c r="Q22"/>
      <c r="R22"/>
      <c r="S22"/>
      <c r="T22"/>
      <c r="U22"/>
      <c r="V22"/>
      <c r="W22"/>
      <c r="X22"/>
      <c r="Y22"/>
      <c r="Z22"/>
      <c r="AA22"/>
      <c r="AB22"/>
      <c r="AC22"/>
      <c r="AD22"/>
      <c r="AE22"/>
      <c r="AF22"/>
      <c r="AG22"/>
      <c r="AH22"/>
      <c r="AI22"/>
      <c r="AJ22"/>
      <c r="AK22"/>
      <c r="AL22"/>
    </row>
    <row r="23" spans="1:38" x14ac:dyDescent="0.2">
      <c r="A23" s="180"/>
      <c r="B23" s="176" t="s">
        <v>405</v>
      </c>
      <c r="C23" s="177" t="s">
        <v>427</v>
      </c>
      <c r="D23" s="178">
        <v>878.5</v>
      </c>
      <c r="E23" s="178">
        <v>287.5</v>
      </c>
      <c r="F23" s="178">
        <v>151.72</v>
      </c>
      <c r="G23" s="179">
        <v>2.6999999999999993</v>
      </c>
      <c r="H23" s="180"/>
      <c r="I23" s="181"/>
      <c r="J23"/>
      <c r="K23"/>
      <c r="L23"/>
      <c r="M23"/>
      <c r="N23"/>
      <c r="O23"/>
      <c r="P23"/>
      <c r="Q23"/>
      <c r="R23"/>
      <c r="S23"/>
      <c r="T23"/>
      <c r="U23"/>
      <c r="V23"/>
      <c r="W23"/>
      <c r="X23"/>
      <c r="Y23"/>
      <c r="Z23"/>
      <c r="AA23"/>
      <c r="AB23"/>
      <c r="AC23"/>
      <c r="AD23"/>
      <c r="AE23"/>
      <c r="AF23"/>
      <c r="AG23"/>
      <c r="AH23"/>
      <c r="AI23"/>
      <c r="AJ23"/>
      <c r="AK23"/>
      <c r="AL23"/>
    </row>
    <row r="24" spans="1:38" ht="25.5" x14ac:dyDescent="0.2">
      <c r="A24" s="180"/>
      <c r="B24" s="176" t="s">
        <v>405</v>
      </c>
      <c r="C24" s="177" t="s">
        <v>428</v>
      </c>
      <c r="D24" s="178">
        <v>892.45</v>
      </c>
      <c r="E24" s="178">
        <v>287.5</v>
      </c>
      <c r="F24" s="178">
        <v>151.72</v>
      </c>
      <c r="G24" s="179">
        <v>2.6999999999999993</v>
      </c>
      <c r="H24" s="180"/>
      <c r="I24" s="181"/>
      <c r="J24"/>
      <c r="K24"/>
      <c r="L24"/>
      <c r="M24"/>
      <c r="N24"/>
      <c r="O24"/>
      <c r="P24"/>
      <c r="Q24"/>
      <c r="R24"/>
      <c r="S24"/>
      <c r="T24"/>
      <c r="U24"/>
      <c r="V24"/>
      <c r="W24"/>
      <c r="X24"/>
      <c r="Y24"/>
      <c r="Z24"/>
      <c r="AA24"/>
      <c r="AB24"/>
      <c r="AC24"/>
      <c r="AD24"/>
      <c r="AE24"/>
      <c r="AF24"/>
      <c r="AG24"/>
      <c r="AH24"/>
      <c r="AI24"/>
      <c r="AJ24"/>
      <c r="AK24"/>
      <c r="AL24"/>
    </row>
    <row r="25" spans="1:38" ht="25.5" x14ac:dyDescent="0.2">
      <c r="A25" s="180"/>
      <c r="B25" s="176" t="s">
        <v>405</v>
      </c>
      <c r="C25" s="177" t="s">
        <v>446</v>
      </c>
      <c r="D25" s="178">
        <v>892.45</v>
      </c>
      <c r="E25" s="182">
        <v>175</v>
      </c>
      <c r="F25" s="178">
        <v>151.72</v>
      </c>
      <c r="G25" s="179">
        <v>5.0400000000000027</v>
      </c>
      <c r="H25" s="180"/>
      <c r="I25" s="181"/>
      <c r="J25"/>
      <c r="K25"/>
      <c r="L25"/>
      <c r="M25"/>
      <c r="N25"/>
      <c r="O25"/>
      <c r="P25"/>
      <c r="Q25"/>
      <c r="R25"/>
      <c r="S25"/>
      <c r="T25"/>
      <c r="U25"/>
      <c r="V25"/>
      <c r="W25"/>
      <c r="X25"/>
      <c r="Y25"/>
      <c r="Z25"/>
      <c r="AA25"/>
      <c r="AB25"/>
      <c r="AC25"/>
      <c r="AD25"/>
      <c r="AE25"/>
      <c r="AF25"/>
      <c r="AG25"/>
      <c r="AH25"/>
      <c r="AI25"/>
      <c r="AJ25"/>
      <c r="AK25"/>
      <c r="AL25"/>
    </row>
    <row r="26" spans="1:38" ht="25.5" x14ac:dyDescent="0.2">
      <c r="A26" s="180"/>
      <c r="B26" s="176" t="s">
        <v>405</v>
      </c>
      <c r="C26" s="177" t="s">
        <v>447</v>
      </c>
      <c r="D26" s="182">
        <v>499.27</v>
      </c>
      <c r="E26" s="182">
        <v>0</v>
      </c>
      <c r="F26" s="178">
        <v>151.72</v>
      </c>
      <c r="G26" s="179">
        <v>3.2399999999999984</v>
      </c>
      <c r="H26" s="180"/>
      <c r="I26" s="181"/>
      <c r="J26"/>
      <c r="K26"/>
      <c r="L26"/>
      <c r="M26"/>
      <c r="N26"/>
      <c r="O26"/>
      <c r="P26"/>
      <c r="Q26"/>
      <c r="R26"/>
      <c r="S26"/>
      <c r="T26"/>
      <c r="U26"/>
      <c r="V26"/>
      <c r="W26"/>
      <c r="X26"/>
      <c r="Y26"/>
      <c r="Z26"/>
      <c r="AA26"/>
      <c r="AB26"/>
      <c r="AC26"/>
      <c r="AD26"/>
      <c r="AE26"/>
      <c r="AF26"/>
      <c r="AG26"/>
      <c r="AH26"/>
      <c r="AI26"/>
      <c r="AJ26"/>
      <c r="AK26"/>
      <c r="AL26"/>
    </row>
    <row r="27" spans="1:38" ht="25.5" x14ac:dyDescent="0.2">
      <c r="A27" s="180"/>
      <c r="B27" s="176" t="s">
        <v>405</v>
      </c>
      <c r="C27" s="177" t="s">
        <v>448</v>
      </c>
      <c r="D27" s="178">
        <v>345.53</v>
      </c>
      <c r="E27" s="178">
        <v>303.01</v>
      </c>
      <c r="F27" s="178">
        <v>108.2</v>
      </c>
      <c r="G27" s="179">
        <v>3.1500000000000021</v>
      </c>
      <c r="H27" s="180"/>
      <c r="I27" s="181"/>
      <c r="J27"/>
      <c r="K27"/>
      <c r="L27"/>
      <c r="M27"/>
      <c r="N27"/>
      <c r="O27"/>
      <c r="P27"/>
      <c r="Q27"/>
      <c r="R27"/>
      <c r="S27"/>
      <c r="T27"/>
      <c r="U27"/>
      <c r="V27"/>
      <c r="W27"/>
      <c r="X27"/>
      <c r="Y27"/>
      <c r="Z27"/>
      <c r="AA27"/>
      <c r="AB27"/>
      <c r="AC27"/>
      <c r="AD27"/>
      <c r="AE27"/>
      <c r="AF27"/>
      <c r="AG27"/>
      <c r="AH27"/>
      <c r="AI27"/>
      <c r="AJ27"/>
      <c r="AK27"/>
      <c r="AL27"/>
    </row>
    <row r="28" spans="1:38" ht="25.5" x14ac:dyDescent="0.2">
      <c r="A28" s="180"/>
      <c r="B28" s="176" t="s">
        <v>405</v>
      </c>
      <c r="C28" s="177" t="s">
        <v>449</v>
      </c>
      <c r="D28" s="178">
        <v>2427.2800000000002</v>
      </c>
      <c r="E28" s="178">
        <v>2087.12</v>
      </c>
      <c r="F28" s="178">
        <v>108.2</v>
      </c>
      <c r="G28" s="179" t="e">
        <f>SUM(#REF!)</f>
        <v>#REF!</v>
      </c>
      <c r="H28" s="180"/>
      <c r="I28" s="181"/>
      <c r="J28"/>
      <c r="K28"/>
      <c r="L28"/>
      <c r="M28"/>
      <c r="N28"/>
      <c r="O28"/>
      <c r="P28"/>
      <c r="Q28"/>
      <c r="R28"/>
      <c r="S28"/>
      <c r="T28"/>
      <c r="U28"/>
      <c r="V28"/>
      <c r="W28"/>
      <c r="X28"/>
      <c r="Y28"/>
      <c r="Z28"/>
      <c r="AA28"/>
      <c r="AB28"/>
      <c r="AC28"/>
      <c r="AD28"/>
      <c r="AE28"/>
      <c r="AF28"/>
      <c r="AG28"/>
      <c r="AH28"/>
      <c r="AI28"/>
      <c r="AJ28"/>
      <c r="AK28"/>
      <c r="AL28"/>
    </row>
    <row r="29" spans="1:38" ht="25.5" x14ac:dyDescent="0.2">
      <c r="A29" s="180"/>
      <c r="B29" s="176" t="s">
        <v>405</v>
      </c>
      <c r="C29" s="177" t="s">
        <v>450</v>
      </c>
      <c r="D29" s="178">
        <v>6374.97</v>
      </c>
      <c r="E29" s="178">
        <v>5482.05</v>
      </c>
      <c r="F29" s="178">
        <v>108.2</v>
      </c>
      <c r="G29" s="179" t="e">
        <f>SUM(#REF!)</f>
        <v>#REF!</v>
      </c>
      <c r="H29" s="180"/>
      <c r="I29" s="181"/>
      <c r="J29"/>
      <c r="K29"/>
      <c r="L29"/>
      <c r="M29"/>
      <c r="N29"/>
      <c r="O29"/>
      <c r="P29"/>
      <c r="Q29"/>
      <c r="R29"/>
      <c r="S29"/>
      <c r="T29"/>
      <c r="U29"/>
      <c r="V29"/>
      <c r="W29"/>
      <c r="X29"/>
      <c r="Y29"/>
      <c r="Z29"/>
      <c r="AA29"/>
      <c r="AB29"/>
      <c r="AC29"/>
      <c r="AD29"/>
      <c r="AE29"/>
      <c r="AF29"/>
      <c r="AG29"/>
      <c r="AH29"/>
      <c r="AI29"/>
      <c r="AJ29"/>
      <c r="AK29"/>
      <c r="AL29"/>
    </row>
    <row r="30" spans="1:38" ht="25.5" x14ac:dyDescent="0.2">
      <c r="A30" s="180"/>
      <c r="B30" s="176" t="s">
        <v>405</v>
      </c>
      <c r="C30" s="177" t="s">
        <v>429</v>
      </c>
      <c r="D30" s="178">
        <v>303.57</v>
      </c>
      <c r="E30" s="178">
        <v>261.05</v>
      </c>
      <c r="F30" s="178">
        <v>108.2</v>
      </c>
      <c r="G30" s="179">
        <v>3.1499999999999986</v>
      </c>
      <c r="H30" s="180"/>
      <c r="I30" s="181"/>
      <c r="J30"/>
      <c r="K30"/>
      <c r="L30"/>
      <c r="M30"/>
      <c r="N30"/>
      <c r="O30"/>
      <c r="P30"/>
      <c r="Q30"/>
      <c r="R30"/>
      <c r="S30"/>
      <c r="T30"/>
      <c r="U30"/>
      <c r="V30"/>
      <c r="W30"/>
      <c r="X30"/>
      <c r="Y30"/>
      <c r="Z30"/>
      <c r="AA30"/>
      <c r="AB30"/>
      <c r="AC30"/>
      <c r="AD30"/>
      <c r="AE30"/>
      <c r="AF30"/>
      <c r="AG30"/>
      <c r="AH30"/>
      <c r="AI30"/>
      <c r="AJ30"/>
      <c r="AK30"/>
      <c r="AL30"/>
    </row>
    <row r="31" spans="1:38" ht="25.5" x14ac:dyDescent="0.2">
      <c r="A31" s="180"/>
      <c r="B31" s="176" t="s">
        <v>405</v>
      </c>
      <c r="C31" s="177" t="s">
        <v>451</v>
      </c>
      <c r="D31" s="178">
        <v>292.95999999999998</v>
      </c>
      <c r="E31" s="178">
        <v>248.63</v>
      </c>
      <c r="F31" s="178">
        <v>108.2</v>
      </c>
      <c r="G31" s="179">
        <v>3.1500000000000057</v>
      </c>
      <c r="H31" s="180"/>
      <c r="I31" s="181"/>
      <c r="J31"/>
      <c r="K31"/>
      <c r="L31"/>
      <c r="M31"/>
      <c r="N31"/>
      <c r="O31"/>
      <c r="P31"/>
      <c r="Q31"/>
      <c r="R31"/>
      <c r="S31"/>
      <c r="T31"/>
      <c r="U31"/>
      <c r="V31"/>
      <c r="W31"/>
      <c r="X31"/>
      <c r="Y31"/>
      <c r="Z31"/>
      <c r="AA31"/>
      <c r="AB31"/>
      <c r="AC31"/>
      <c r="AD31"/>
      <c r="AE31"/>
      <c r="AF31"/>
      <c r="AG31"/>
      <c r="AH31"/>
      <c r="AI31"/>
      <c r="AJ31"/>
      <c r="AK31"/>
      <c r="AL31"/>
    </row>
    <row r="32" spans="1:38" ht="25.5" x14ac:dyDescent="0.2">
      <c r="B32" s="156" t="s">
        <v>405</v>
      </c>
      <c r="C32" s="177" t="s">
        <v>452</v>
      </c>
      <c r="D32" s="157">
        <v>278.8</v>
      </c>
      <c r="E32" s="157">
        <v>234.47</v>
      </c>
      <c r="F32" s="157">
        <v>108.2</v>
      </c>
      <c r="G32" s="158">
        <v>3.2399999999999949</v>
      </c>
      <c r="I32" s="155"/>
      <c r="J32"/>
      <c r="K32"/>
      <c r="L32"/>
      <c r="M32"/>
      <c r="N32"/>
      <c r="O32"/>
      <c r="P32"/>
      <c r="Q32"/>
      <c r="R32"/>
      <c r="S32"/>
      <c r="T32"/>
      <c r="U32"/>
      <c r="V32"/>
      <c r="W32"/>
      <c r="X32"/>
      <c r="Y32"/>
      <c r="Z32"/>
      <c r="AA32"/>
      <c r="AB32"/>
      <c r="AC32"/>
      <c r="AD32"/>
      <c r="AE32"/>
      <c r="AF32"/>
      <c r="AG32"/>
      <c r="AH32"/>
      <c r="AI32"/>
      <c r="AJ32"/>
      <c r="AK32"/>
      <c r="AL32"/>
    </row>
    <row r="33" spans="2:38" ht="25.5" x14ac:dyDescent="0.2">
      <c r="B33" s="156" t="s">
        <v>405</v>
      </c>
      <c r="C33" s="177" t="s">
        <v>453</v>
      </c>
      <c r="D33" s="157">
        <v>73.72</v>
      </c>
      <c r="E33" s="157"/>
      <c r="F33" s="157">
        <v>81.12</v>
      </c>
      <c r="G33" s="158">
        <v>3.2399999999999807</v>
      </c>
      <c r="I33" s="155"/>
      <c r="J33"/>
      <c r="K33"/>
      <c r="L33"/>
      <c r="M33"/>
      <c r="N33"/>
      <c r="O33"/>
      <c r="P33"/>
      <c r="Q33"/>
      <c r="R33"/>
      <c r="S33"/>
      <c r="T33"/>
      <c r="U33"/>
      <c r="V33"/>
      <c r="W33"/>
      <c r="X33"/>
      <c r="Y33"/>
      <c r="Z33"/>
      <c r="AA33"/>
      <c r="AB33"/>
      <c r="AC33"/>
      <c r="AD33"/>
      <c r="AE33"/>
      <c r="AF33"/>
      <c r="AG33"/>
      <c r="AH33"/>
      <c r="AI33"/>
      <c r="AJ33"/>
      <c r="AK33"/>
      <c r="AL33"/>
    </row>
    <row r="34" spans="2:38" x14ac:dyDescent="0.2">
      <c r="B34" s="156" t="s">
        <v>405</v>
      </c>
      <c r="C34" s="177" t="s">
        <v>454</v>
      </c>
      <c r="D34" s="157">
        <v>73.72</v>
      </c>
      <c r="E34" s="157"/>
      <c r="F34" s="157">
        <v>39.159999999999997</v>
      </c>
      <c r="G34" s="158">
        <v>2</v>
      </c>
      <c r="I34" s="155"/>
      <c r="J34"/>
      <c r="K34"/>
      <c r="L34"/>
      <c r="M34"/>
      <c r="N34"/>
      <c r="O34"/>
      <c r="P34"/>
      <c r="Q34"/>
      <c r="R34"/>
      <c r="S34"/>
      <c r="T34"/>
      <c r="U34"/>
      <c r="V34"/>
      <c r="W34"/>
      <c r="X34"/>
      <c r="Y34"/>
      <c r="Z34"/>
      <c r="AA34"/>
      <c r="AB34"/>
      <c r="AC34"/>
      <c r="AD34"/>
      <c r="AE34"/>
      <c r="AF34"/>
      <c r="AG34"/>
      <c r="AH34"/>
      <c r="AI34"/>
      <c r="AJ34"/>
      <c r="AK34"/>
      <c r="AL34"/>
    </row>
    <row r="35" spans="2:38" ht="13.5" thickBot="1" x14ac:dyDescent="0.25">
      <c r="B35" s="164" t="s">
        <v>405</v>
      </c>
      <c r="C35" s="165" t="s">
        <v>455</v>
      </c>
      <c r="D35" s="166">
        <v>73.72</v>
      </c>
      <c r="E35" s="166"/>
      <c r="F35" s="166">
        <v>39.159999999999997</v>
      </c>
      <c r="G35" s="167">
        <v>2.5</v>
      </c>
      <c r="I35" s="159"/>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57" t="s">
        <v>256</v>
      </c>
      <c r="C37" s="58" t="s">
        <v>222</v>
      </c>
      <c r="D37" s="58" t="s">
        <v>54</v>
      </c>
      <c r="E37" s="59" t="s">
        <v>402</v>
      </c>
      <c r="I37" s="160" t="s">
        <v>34</v>
      </c>
      <c r="J37"/>
      <c r="K37"/>
      <c r="L37"/>
      <c r="M37"/>
      <c r="N37"/>
      <c r="O37"/>
      <c r="P37"/>
      <c r="Q37"/>
      <c r="R37"/>
      <c r="S37"/>
      <c r="T37"/>
      <c r="U37"/>
      <c r="V37"/>
      <c r="W37"/>
      <c r="X37"/>
      <c r="Y37"/>
      <c r="Z37"/>
      <c r="AA37"/>
      <c r="AB37"/>
      <c r="AC37"/>
      <c r="AD37"/>
      <c r="AE37"/>
      <c r="AF37"/>
      <c r="AG37"/>
      <c r="AH37"/>
      <c r="AI37"/>
      <c r="AJ37"/>
      <c r="AK37"/>
      <c r="AL37"/>
    </row>
    <row r="38" spans="2:38" x14ac:dyDescent="0.2">
      <c r="B38" s="156" t="s">
        <v>401</v>
      </c>
      <c r="C38" s="197" t="e">
        <f>_xlfn.XLOOKUP(D38,#REF!,#REF!)</f>
        <v>#REF!</v>
      </c>
      <c r="D38" s="197" t="e" cm="1">
        <f t="array" ref="D38">_xlfn.UNIQUE(_xlfn._xlws.FILTER(#REF!,#REF!&lt;&gt;""))</f>
        <v>#REF!</v>
      </c>
      <c r="E38" s="198" t="e">
        <f>_xlfn.XLOOKUP(D38,#REF!,#REF!)</f>
        <v>#REF!</v>
      </c>
      <c r="I38" s="161" t="s">
        <v>35</v>
      </c>
      <c r="J38"/>
      <c r="K38"/>
      <c r="L38"/>
      <c r="M38"/>
      <c r="N38"/>
      <c r="O38"/>
      <c r="P38"/>
      <c r="Q38"/>
      <c r="R38"/>
      <c r="S38"/>
      <c r="T38"/>
      <c r="U38"/>
      <c r="V38"/>
      <c r="W38"/>
      <c r="X38"/>
      <c r="Y38"/>
      <c r="Z38"/>
      <c r="AA38"/>
      <c r="AB38"/>
      <c r="AC38"/>
      <c r="AD38"/>
      <c r="AE38"/>
      <c r="AF38"/>
      <c r="AG38"/>
      <c r="AH38"/>
      <c r="AI38"/>
      <c r="AJ38"/>
      <c r="AK38"/>
      <c r="AL38"/>
    </row>
    <row r="39" spans="2:38" x14ac:dyDescent="0.2">
      <c r="B39" s="156" t="s">
        <v>401</v>
      </c>
      <c r="C39" s="197" t="e">
        <f>_xlfn.XLOOKUP(D39,#REF!,#REF!)</f>
        <v>#REF!</v>
      </c>
      <c r="D39" s="197"/>
      <c r="E39" s="198" t="e">
        <f>_xlfn.XLOOKUP(D39,#REF!,#REF!)</f>
        <v>#REF!</v>
      </c>
      <c r="I39" s="162" t="s">
        <v>36</v>
      </c>
      <c r="J39"/>
      <c r="K39"/>
      <c r="L39"/>
      <c r="M39"/>
      <c r="N39"/>
      <c r="O39"/>
      <c r="P39"/>
      <c r="Q39"/>
      <c r="R39"/>
      <c r="S39"/>
      <c r="T39"/>
      <c r="U39"/>
      <c r="V39"/>
      <c r="W39"/>
      <c r="X39"/>
      <c r="Y39"/>
      <c r="Z39"/>
      <c r="AA39"/>
      <c r="AB39"/>
      <c r="AC39"/>
      <c r="AD39"/>
      <c r="AE39"/>
      <c r="AF39"/>
      <c r="AG39"/>
      <c r="AH39"/>
      <c r="AI39"/>
      <c r="AJ39"/>
      <c r="AK39"/>
      <c r="AL39"/>
    </row>
    <row r="40" spans="2:38" x14ac:dyDescent="0.2">
      <c r="B40" s="156" t="s">
        <v>401</v>
      </c>
      <c r="C40" s="197" t="e">
        <f>_xlfn.XLOOKUP(D40,#REF!,#REF!)</f>
        <v>#REF!</v>
      </c>
      <c r="D40" s="197"/>
      <c r="E40" s="198" t="e">
        <f>_xlfn.XLOOKUP(D40,#REF!,#REF!)</f>
        <v>#REF!</v>
      </c>
      <c r="I40" s="161" t="s">
        <v>259</v>
      </c>
      <c r="J40"/>
      <c r="K40"/>
      <c r="L40"/>
      <c r="M40"/>
      <c r="N40"/>
      <c r="O40"/>
      <c r="P40"/>
      <c r="Q40"/>
      <c r="R40"/>
      <c r="S40"/>
      <c r="T40"/>
      <c r="U40"/>
      <c r="V40"/>
      <c r="W40"/>
      <c r="X40"/>
      <c r="Y40"/>
      <c r="Z40"/>
      <c r="AA40"/>
      <c r="AB40"/>
      <c r="AC40"/>
      <c r="AD40"/>
      <c r="AE40"/>
      <c r="AF40"/>
      <c r="AG40"/>
      <c r="AH40"/>
      <c r="AI40"/>
      <c r="AJ40"/>
      <c r="AK40"/>
      <c r="AL40"/>
    </row>
    <row r="41" spans="2:38" x14ac:dyDescent="0.2">
      <c r="B41" s="156" t="s">
        <v>401</v>
      </c>
      <c r="C41" s="197" t="e">
        <f>_xlfn.XLOOKUP(D41,#REF!,#REF!)</f>
        <v>#REF!</v>
      </c>
      <c r="D41" s="197"/>
      <c r="E41" s="198" t="e">
        <f>_xlfn.XLOOKUP(D41,#REF!,#REF!)</f>
        <v>#REF!</v>
      </c>
      <c r="I41" s="162" t="s">
        <v>0</v>
      </c>
      <c r="J41"/>
      <c r="K41"/>
      <c r="L41"/>
      <c r="M41"/>
      <c r="N41"/>
      <c r="O41"/>
      <c r="P41"/>
      <c r="Q41"/>
      <c r="R41"/>
      <c r="S41"/>
      <c r="T41"/>
      <c r="U41"/>
      <c r="V41"/>
      <c r="W41"/>
      <c r="X41"/>
      <c r="Y41"/>
      <c r="Z41"/>
      <c r="AA41"/>
      <c r="AB41"/>
      <c r="AC41"/>
      <c r="AD41"/>
      <c r="AE41"/>
      <c r="AF41"/>
      <c r="AG41"/>
      <c r="AH41"/>
      <c r="AI41"/>
      <c r="AJ41"/>
      <c r="AK41"/>
      <c r="AL41"/>
    </row>
    <row r="42" spans="2:38" x14ac:dyDescent="0.2">
      <c r="B42" s="156" t="s">
        <v>401</v>
      </c>
      <c r="C42" s="197" t="e">
        <f>_xlfn.XLOOKUP(D42,#REF!,#REF!)</f>
        <v>#REF!</v>
      </c>
      <c r="D42" s="197"/>
      <c r="E42" s="198" t="e">
        <f>_xlfn.XLOOKUP(D42,#REF!,#REF!)</f>
        <v>#REF!</v>
      </c>
      <c r="I42" s="161" t="s">
        <v>37</v>
      </c>
      <c r="J42"/>
      <c r="K42"/>
      <c r="L42"/>
      <c r="M42"/>
      <c r="N42"/>
      <c r="O42"/>
      <c r="P42"/>
      <c r="Q42"/>
      <c r="R42"/>
      <c r="S42"/>
      <c r="T42"/>
      <c r="U42"/>
      <c r="V42"/>
      <c r="W42"/>
      <c r="X42"/>
      <c r="Y42"/>
      <c r="Z42"/>
      <c r="AA42"/>
      <c r="AB42"/>
      <c r="AC42"/>
      <c r="AD42"/>
      <c r="AE42"/>
      <c r="AF42"/>
      <c r="AG42"/>
      <c r="AH42"/>
      <c r="AI42"/>
      <c r="AJ42"/>
      <c r="AK42"/>
      <c r="AL42"/>
    </row>
    <row r="43" spans="2:38" x14ac:dyDescent="0.2">
      <c r="B43" s="156" t="s">
        <v>401</v>
      </c>
      <c r="C43" s="197" t="e">
        <f>_xlfn.XLOOKUP(D43,#REF!,#REF!)</f>
        <v>#REF!</v>
      </c>
      <c r="D43" s="197"/>
      <c r="E43" s="198" t="e">
        <f>_xlfn.XLOOKUP(D43,#REF!,#REF!)</f>
        <v>#REF!</v>
      </c>
      <c r="I43" s="162" t="s">
        <v>77</v>
      </c>
      <c r="J43"/>
      <c r="K43"/>
      <c r="L43"/>
      <c r="M43"/>
      <c r="N43"/>
      <c r="O43"/>
      <c r="P43"/>
      <c r="Q43"/>
      <c r="R43"/>
      <c r="S43"/>
      <c r="T43"/>
      <c r="U43"/>
      <c r="V43"/>
      <c r="W43"/>
      <c r="X43"/>
      <c r="Y43"/>
      <c r="Z43"/>
      <c r="AA43"/>
      <c r="AB43"/>
      <c r="AC43"/>
      <c r="AD43"/>
      <c r="AE43"/>
      <c r="AF43"/>
      <c r="AG43"/>
      <c r="AH43"/>
      <c r="AI43"/>
      <c r="AJ43"/>
      <c r="AK43"/>
      <c r="AL43"/>
    </row>
    <row r="44" spans="2:38" x14ac:dyDescent="0.2">
      <c r="B44" s="156" t="s">
        <v>401</v>
      </c>
      <c r="C44" s="197" t="e">
        <f>_xlfn.XLOOKUP(D44,#REF!,#REF!)</f>
        <v>#REF!</v>
      </c>
      <c r="D44" s="197"/>
      <c r="E44" s="198" t="e">
        <f>_xlfn.XLOOKUP(D44,#REF!,#REF!)</f>
        <v>#REF!</v>
      </c>
      <c r="I44" s="161" t="s">
        <v>13</v>
      </c>
      <c r="J44"/>
      <c r="K44"/>
      <c r="L44"/>
      <c r="M44"/>
      <c r="N44"/>
      <c r="O44"/>
      <c r="P44"/>
      <c r="Q44"/>
      <c r="R44"/>
      <c r="S44"/>
      <c r="T44"/>
      <c r="U44"/>
      <c r="V44"/>
      <c r="W44"/>
      <c r="X44"/>
      <c r="Y44"/>
      <c r="Z44"/>
      <c r="AA44"/>
      <c r="AB44"/>
      <c r="AC44"/>
      <c r="AD44"/>
      <c r="AE44"/>
      <c r="AF44"/>
      <c r="AG44"/>
      <c r="AH44"/>
      <c r="AI44"/>
      <c r="AJ44"/>
      <c r="AK44"/>
      <c r="AL44"/>
    </row>
    <row r="45" spans="2:38" ht="22.5" x14ac:dyDescent="0.2">
      <c r="B45" s="156" t="s">
        <v>401</v>
      </c>
      <c r="C45" s="197" t="e">
        <f>_xlfn.XLOOKUP(D45,#REF!,#REF!)</f>
        <v>#REF!</v>
      </c>
      <c r="D45" s="197"/>
      <c r="E45" s="198" t="e">
        <f>_xlfn.XLOOKUP(D45,#REF!,#REF!)</f>
        <v>#REF!</v>
      </c>
      <c r="I45" s="162" t="s">
        <v>14</v>
      </c>
      <c r="J45"/>
      <c r="K45"/>
      <c r="L45"/>
      <c r="M45"/>
      <c r="N45"/>
      <c r="O45"/>
      <c r="P45"/>
      <c r="Q45"/>
      <c r="R45"/>
      <c r="S45"/>
      <c r="T45"/>
      <c r="U45"/>
      <c r="V45"/>
      <c r="W45"/>
      <c r="X45"/>
      <c r="Y45"/>
      <c r="Z45"/>
      <c r="AA45"/>
      <c r="AB45"/>
      <c r="AC45"/>
      <c r="AD45"/>
      <c r="AE45"/>
      <c r="AF45"/>
      <c r="AG45"/>
      <c r="AH45"/>
      <c r="AI45"/>
      <c r="AJ45"/>
      <c r="AK45"/>
      <c r="AL45"/>
    </row>
    <row r="46" spans="2:38" ht="22.5" x14ac:dyDescent="0.2">
      <c r="B46" s="156" t="s">
        <v>401</v>
      </c>
      <c r="C46" s="197" t="e">
        <f>_xlfn.XLOOKUP(D46,#REF!,#REF!)</f>
        <v>#REF!</v>
      </c>
      <c r="D46" s="197"/>
      <c r="E46" s="198" t="e">
        <f>_xlfn.XLOOKUP(D46,#REF!,#REF!)</f>
        <v>#REF!</v>
      </c>
      <c r="I46" s="161" t="s">
        <v>201</v>
      </c>
      <c r="J46"/>
      <c r="K46"/>
      <c r="L46"/>
      <c r="M46"/>
      <c r="N46"/>
      <c r="O46"/>
      <c r="P46"/>
      <c r="Q46"/>
      <c r="R46"/>
      <c r="S46"/>
      <c r="T46"/>
      <c r="U46"/>
      <c r="V46"/>
      <c r="W46"/>
      <c r="X46"/>
      <c r="Y46"/>
      <c r="Z46"/>
      <c r="AA46"/>
      <c r="AB46"/>
      <c r="AC46"/>
      <c r="AD46"/>
      <c r="AE46"/>
      <c r="AF46"/>
      <c r="AG46"/>
      <c r="AH46"/>
      <c r="AI46"/>
      <c r="AJ46"/>
      <c r="AK46"/>
      <c r="AL46"/>
    </row>
    <row r="47" spans="2:38" ht="22.5" x14ac:dyDescent="0.2">
      <c r="B47" s="156" t="s">
        <v>401</v>
      </c>
      <c r="C47" s="197" t="e">
        <f>_xlfn.XLOOKUP(D47,#REF!,#REF!)</f>
        <v>#REF!</v>
      </c>
      <c r="D47" s="197"/>
      <c r="E47" s="198" t="e">
        <f>_xlfn.XLOOKUP(D47,#REF!,#REF!)</f>
        <v>#REF!</v>
      </c>
      <c r="I47" s="162" t="s">
        <v>15</v>
      </c>
      <c r="J47"/>
      <c r="K47"/>
      <c r="L47"/>
      <c r="M47"/>
      <c r="N47"/>
      <c r="O47"/>
      <c r="P47"/>
      <c r="Q47"/>
      <c r="R47"/>
      <c r="S47"/>
      <c r="T47"/>
      <c r="U47"/>
      <c r="V47"/>
      <c r="W47"/>
      <c r="X47"/>
      <c r="Y47"/>
      <c r="Z47"/>
      <c r="AA47"/>
      <c r="AB47"/>
      <c r="AC47"/>
      <c r="AD47"/>
      <c r="AE47"/>
      <c r="AF47"/>
      <c r="AG47"/>
      <c r="AH47"/>
      <c r="AI47"/>
      <c r="AJ47"/>
      <c r="AK47"/>
      <c r="AL47"/>
    </row>
    <row r="48" spans="2:38" ht="22.5" x14ac:dyDescent="0.2">
      <c r="B48" s="156" t="s">
        <v>401</v>
      </c>
      <c r="C48" s="197" t="e">
        <f>_xlfn.XLOOKUP(D48,#REF!,#REF!)</f>
        <v>#REF!</v>
      </c>
      <c r="D48" s="197"/>
      <c r="E48" s="198" t="e">
        <f>_xlfn.XLOOKUP(D48,#REF!,#REF!)</f>
        <v>#REF!</v>
      </c>
      <c r="I48" s="161" t="s">
        <v>16</v>
      </c>
      <c r="J48"/>
      <c r="K48"/>
      <c r="L48"/>
      <c r="M48"/>
      <c r="N48"/>
      <c r="O48"/>
      <c r="P48"/>
      <c r="Q48"/>
      <c r="R48"/>
      <c r="S48"/>
      <c r="T48"/>
      <c r="U48"/>
      <c r="V48"/>
      <c r="W48"/>
      <c r="X48"/>
      <c r="Y48"/>
      <c r="Z48"/>
      <c r="AA48"/>
      <c r="AB48"/>
      <c r="AC48"/>
      <c r="AD48"/>
      <c r="AE48"/>
      <c r="AF48"/>
      <c r="AG48"/>
      <c r="AH48"/>
      <c r="AI48"/>
      <c r="AJ48"/>
      <c r="AK48"/>
      <c r="AL48"/>
    </row>
    <row r="49" spans="2:38" ht="22.5" x14ac:dyDescent="0.2">
      <c r="B49" s="156" t="s">
        <v>401</v>
      </c>
      <c r="C49" s="197" t="e">
        <f>_xlfn.XLOOKUP(D49,#REF!,#REF!)</f>
        <v>#REF!</v>
      </c>
      <c r="D49" s="197"/>
      <c r="E49" s="198" t="e">
        <f>_xlfn.XLOOKUP(D49,#REF!,#REF!)</f>
        <v>#REF!</v>
      </c>
      <c r="I49" s="162" t="s">
        <v>602</v>
      </c>
      <c r="J49"/>
      <c r="K49"/>
      <c r="L49"/>
      <c r="M49"/>
      <c r="N49"/>
      <c r="O49"/>
      <c r="P49"/>
      <c r="Q49"/>
      <c r="R49"/>
      <c r="S49"/>
      <c r="T49"/>
      <c r="U49"/>
      <c r="V49"/>
      <c r="W49"/>
      <c r="X49"/>
      <c r="Y49"/>
      <c r="Z49"/>
      <c r="AA49"/>
      <c r="AB49"/>
      <c r="AC49"/>
      <c r="AD49"/>
      <c r="AE49"/>
      <c r="AF49"/>
      <c r="AG49"/>
      <c r="AH49"/>
      <c r="AI49"/>
      <c r="AJ49"/>
      <c r="AK49"/>
      <c r="AL49"/>
    </row>
    <row r="50" spans="2:38" ht="22.5" x14ac:dyDescent="0.2">
      <c r="B50" s="156" t="s">
        <v>401</v>
      </c>
      <c r="C50" s="197" t="e">
        <f>_xlfn.XLOOKUP(D50,#REF!,#REF!)</f>
        <v>#REF!</v>
      </c>
      <c r="D50" s="197"/>
      <c r="E50" s="198" t="e">
        <f>_xlfn.XLOOKUP(D50,#REF!,#REF!)</f>
        <v>#REF!</v>
      </c>
      <c r="I50" s="161" t="s">
        <v>18</v>
      </c>
      <c r="J50"/>
      <c r="K50"/>
      <c r="L50"/>
      <c r="M50"/>
      <c r="N50"/>
      <c r="O50"/>
      <c r="P50"/>
      <c r="Q50"/>
      <c r="R50"/>
      <c r="S50"/>
      <c r="T50"/>
      <c r="U50"/>
      <c r="V50"/>
      <c r="W50"/>
      <c r="X50"/>
      <c r="Y50"/>
      <c r="Z50"/>
      <c r="AA50"/>
      <c r="AB50"/>
      <c r="AC50"/>
      <c r="AD50"/>
      <c r="AE50"/>
      <c r="AF50"/>
      <c r="AG50"/>
      <c r="AH50"/>
      <c r="AI50"/>
      <c r="AJ50"/>
      <c r="AK50"/>
      <c r="AL50"/>
    </row>
    <row r="51" spans="2:38" ht="22.5" x14ac:dyDescent="0.2">
      <c r="B51" s="156" t="s">
        <v>401</v>
      </c>
      <c r="C51" s="197" t="e">
        <f>_xlfn.XLOOKUP(D51,#REF!,#REF!)</f>
        <v>#REF!</v>
      </c>
      <c r="D51" s="197"/>
      <c r="E51" s="198" t="e">
        <f>_xlfn.XLOOKUP(D51,#REF!,#REF!)</f>
        <v>#REF!</v>
      </c>
      <c r="I51" s="162" t="s">
        <v>85</v>
      </c>
      <c r="J51"/>
      <c r="K51"/>
      <c r="L51"/>
      <c r="M51"/>
      <c r="N51"/>
      <c r="O51"/>
      <c r="P51"/>
      <c r="Q51"/>
      <c r="R51"/>
      <c r="S51"/>
      <c r="T51"/>
      <c r="U51"/>
      <c r="V51"/>
      <c r="W51"/>
      <c r="X51"/>
      <c r="Y51"/>
      <c r="Z51"/>
      <c r="AA51"/>
      <c r="AB51"/>
      <c r="AC51"/>
      <c r="AD51"/>
      <c r="AE51"/>
      <c r="AF51"/>
      <c r="AG51"/>
      <c r="AH51"/>
      <c r="AI51"/>
      <c r="AJ51"/>
      <c r="AK51"/>
      <c r="AL51"/>
    </row>
    <row r="52" spans="2:38" ht="22.5" x14ac:dyDescent="0.2">
      <c r="B52" s="156" t="s">
        <v>401</v>
      </c>
      <c r="C52" s="197" t="e">
        <f>_xlfn.XLOOKUP(D52,#REF!,#REF!)</f>
        <v>#REF!</v>
      </c>
      <c r="D52" s="197"/>
      <c r="E52" s="198" t="e">
        <f>_xlfn.XLOOKUP(D52,#REF!,#REF!)</f>
        <v>#REF!</v>
      </c>
      <c r="I52" s="161" t="s">
        <v>93</v>
      </c>
      <c r="J52"/>
      <c r="K52"/>
      <c r="L52"/>
      <c r="M52"/>
      <c r="N52"/>
      <c r="O52"/>
      <c r="P52"/>
      <c r="Q52"/>
      <c r="R52"/>
      <c r="S52"/>
      <c r="T52"/>
      <c r="U52"/>
      <c r="V52"/>
      <c r="W52"/>
      <c r="X52"/>
      <c r="Y52"/>
      <c r="Z52"/>
      <c r="AA52"/>
      <c r="AB52"/>
      <c r="AC52"/>
      <c r="AD52"/>
      <c r="AE52"/>
      <c r="AF52"/>
      <c r="AG52"/>
      <c r="AH52"/>
      <c r="AI52"/>
      <c r="AJ52"/>
      <c r="AK52"/>
      <c r="AL52"/>
    </row>
    <row r="53" spans="2:38" ht="22.5" x14ac:dyDescent="0.2">
      <c r="B53" s="156" t="s">
        <v>401</v>
      </c>
      <c r="C53" s="197" t="e">
        <f>_xlfn.XLOOKUP(D53,#REF!,#REF!)</f>
        <v>#REF!</v>
      </c>
      <c r="D53" s="197"/>
      <c r="E53" s="198" t="e">
        <f>_xlfn.XLOOKUP(D53,#REF!,#REF!)</f>
        <v>#REF!</v>
      </c>
      <c r="I53" s="162" t="s">
        <v>555</v>
      </c>
      <c r="J53"/>
      <c r="K53"/>
      <c r="L53"/>
      <c r="M53"/>
      <c r="N53"/>
      <c r="O53"/>
      <c r="P53"/>
      <c r="Q53"/>
      <c r="R53"/>
      <c r="S53"/>
      <c r="T53"/>
      <c r="U53"/>
      <c r="V53"/>
      <c r="W53"/>
      <c r="X53"/>
      <c r="Y53"/>
      <c r="Z53"/>
      <c r="AA53"/>
      <c r="AB53"/>
      <c r="AC53"/>
      <c r="AD53"/>
      <c r="AE53"/>
      <c r="AF53"/>
      <c r="AG53"/>
      <c r="AH53"/>
      <c r="AI53"/>
      <c r="AJ53"/>
      <c r="AK53"/>
      <c r="AL53"/>
    </row>
    <row r="54" spans="2:38" ht="22.5" x14ac:dyDescent="0.2">
      <c r="B54" s="156" t="s">
        <v>401</v>
      </c>
      <c r="C54" s="197" t="e">
        <f>_xlfn.XLOOKUP(D54,#REF!,#REF!)</f>
        <v>#REF!</v>
      </c>
      <c r="D54" s="197"/>
      <c r="E54" s="198" t="e">
        <f>_xlfn.XLOOKUP(D54,#REF!,#REF!)</f>
        <v>#REF!</v>
      </c>
      <c r="I54" s="161" t="s">
        <v>113</v>
      </c>
      <c r="J54"/>
      <c r="K54"/>
      <c r="L54"/>
      <c r="M54"/>
      <c r="N54"/>
      <c r="O54"/>
      <c r="P54"/>
      <c r="Q54"/>
      <c r="R54"/>
      <c r="S54"/>
      <c r="T54"/>
      <c r="U54"/>
      <c r="V54"/>
      <c r="W54"/>
      <c r="X54"/>
      <c r="Y54"/>
      <c r="Z54"/>
      <c r="AA54"/>
      <c r="AB54"/>
      <c r="AC54"/>
      <c r="AD54"/>
      <c r="AE54"/>
      <c r="AF54"/>
      <c r="AG54"/>
      <c r="AH54"/>
      <c r="AI54"/>
      <c r="AJ54"/>
      <c r="AK54"/>
      <c r="AL54"/>
    </row>
    <row r="55" spans="2:38" ht="22.5" x14ac:dyDescent="0.2">
      <c r="B55" s="156" t="s">
        <v>401</v>
      </c>
      <c r="C55" s="197" t="e">
        <f>_xlfn.XLOOKUP(D55,#REF!,#REF!)</f>
        <v>#REF!</v>
      </c>
      <c r="D55" s="197"/>
      <c r="E55" s="198" t="e">
        <f>_xlfn.XLOOKUP(D55,#REF!,#REF!)</f>
        <v>#REF!</v>
      </c>
      <c r="I55" s="162" t="s">
        <v>22</v>
      </c>
      <c r="J55"/>
      <c r="K55"/>
      <c r="L55"/>
      <c r="M55"/>
      <c r="N55"/>
      <c r="O55"/>
      <c r="P55"/>
      <c r="Q55"/>
      <c r="R55"/>
      <c r="S55"/>
      <c r="T55"/>
      <c r="U55"/>
      <c r="V55"/>
      <c r="W55"/>
      <c r="X55"/>
      <c r="Y55"/>
      <c r="Z55"/>
      <c r="AA55"/>
      <c r="AB55"/>
      <c r="AC55"/>
      <c r="AD55"/>
      <c r="AE55"/>
      <c r="AF55"/>
      <c r="AG55"/>
      <c r="AH55"/>
      <c r="AI55"/>
      <c r="AJ55"/>
      <c r="AK55"/>
      <c r="AL55"/>
    </row>
    <row r="56" spans="2:38" ht="22.5" x14ac:dyDescent="0.2">
      <c r="B56" s="156" t="s">
        <v>401</v>
      </c>
      <c r="C56" s="197" t="e">
        <f>_xlfn.XLOOKUP(D56,#REF!,#REF!)</f>
        <v>#REF!</v>
      </c>
      <c r="D56" s="197"/>
      <c r="E56" s="198" t="e">
        <f>_xlfn.XLOOKUP(D56,#REF!,#REF!)</f>
        <v>#REF!</v>
      </c>
      <c r="I56" s="161" t="s">
        <v>47</v>
      </c>
      <c r="J56"/>
      <c r="K56"/>
      <c r="L56"/>
      <c r="M56"/>
      <c r="N56"/>
      <c r="O56"/>
      <c r="P56"/>
      <c r="Q56"/>
      <c r="R56"/>
      <c r="S56"/>
      <c r="T56"/>
      <c r="U56"/>
      <c r="V56"/>
      <c r="W56"/>
      <c r="X56"/>
      <c r="Y56"/>
      <c r="Z56"/>
      <c r="AA56"/>
      <c r="AB56"/>
      <c r="AC56"/>
      <c r="AD56"/>
      <c r="AE56"/>
      <c r="AF56"/>
      <c r="AG56"/>
      <c r="AH56"/>
      <c r="AI56"/>
      <c r="AJ56"/>
      <c r="AK56"/>
      <c r="AL56"/>
    </row>
    <row r="57" spans="2:38" ht="22.5" x14ac:dyDescent="0.2">
      <c r="B57" s="156" t="s">
        <v>401</v>
      </c>
      <c r="C57" s="197" t="e">
        <f>_xlfn.XLOOKUP(D57,#REF!,#REF!)</f>
        <v>#REF!</v>
      </c>
      <c r="D57" s="197"/>
      <c r="E57" s="198" t="e">
        <f>_xlfn.XLOOKUP(D57,#REF!,#REF!)</f>
        <v>#REF!</v>
      </c>
      <c r="I57" s="162" t="s">
        <v>48</v>
      </c>
      <c r="J57"/>
      <c r="K57"/>
      <c r="L57"/>
      <c r="M57"/>
      <c r="N57"/>
      <c r="O57"/>
      <c r="P57"/>
      <c r="Q57"/>
      <c r="R57"/>
      <c r="S57"/>
      <c r="T57"/>
      <c r="U57"/>
      <c r="V57"/>
      <c r="W57"/>
      <c r="X57"/>
      <c r="Y57"/>
      <c r="Z57"/>
      <c r="AA57"/>
      <c r="AB57"/>
      <c r="AC57"/>
      <c r="AD57"/>
      <c r="AE57"/>
      <c r="AF57"/>
      <c r="AG57"/>
      <c r="AH57"/>
      <c r="AI57"/>
      <c r="AJ57"/>
      <c r="AK57"/>
      <c r="AL57"/>
    </row>
    <row r="58" spans="2:38" ht="22.5" x14ac:dyDescent="0.2">
      <c r="B58" s="156" t="s">
        <v>401</v>
      </c>
      <c r="C58" s="197" t="e">
        <f>_xlfn.XLOOKUP(D58,#REF!,#REF!)</f>
        <v>#REF!</v>
      </c>
      <c r="D58" s="197"/>
      <c r="E58" s="198" t="e">
        <f>_xlfn.XLOOKUP(D58,#REF!,#REF!)</f>
        <v>#REF!</v>
      </c>
      <c r="I58" s="161" t="s">
        <v>28</v>
      </c>
      <c r="J58"/>
      <c r="K58"/>
      <c r="L58"/>
      <c r="M58"/>
      <c r="N58"/>
      <c r="O58"/>
      <c r="P58"/>
      <c r="Q58"/>
      <c r="R58"/>
      <c r="S58"/>
      <c r="T58"/>
      <c r="U58"/>
      <c r="V58"/>
      <c r="W58"/>
      <c r="X58"/>
      <c r="Y58"/>
      <c r="Z58"/>
      <c r="AA58"/>
      <c r="AB58"/>
      <c r="AC58"/>
      <c r="AD58"/>
      <c r="AE58"/>
      <c r="AF58"/>
      <c r="AG58"/>
      <c r="AH58"/>
      <c r="AI58"/>
      <c r="AJ58"/>
      <c r="AK58"/>
      <c r="AL58"/>
    </row>
    <row r="59" spans="2:38" x14ac:dyDescent="0.2">
      <c r="B59" s="156" t="s">
        <v>401</v>
      </c>
      <c r="C59" s="197" t="e">
        <f>_xlfn.XLOOKUP(D59,#REF!,#REF!)</f>
        <v>#REF!</v>
      </c>
      <c r="D59" s="197"/>
      <c r="E59" s="198" t="e">
        <f>_xlfn.XLOOKUP(D59,#REF!,#REF!)</f>
        <v>#REF!</v>
      </c>
      <c r="I59" s="162" t="s">
        <v>530</v>
      </c>
      <c r="J59"/>
      <c r="K59"/>
      <c r="L59"/>
      <c r="M59"/>
      <c r="N59"/>
      <c r="O59"/>
      <c r="P59"/>
      <c r="Q59"/>
      <c r="R59"/>
      <c r="S59"/>
      <c r="T59"/>
      <c r="U59"/>
      <c r="V59"/>
      <c r="W59"/>
      <c r="X59"/>
      <c r="Y59"/>
      <c r="Z59"/>
      <c r="AA59"/>
      <c r="AB59"/>
      <c r="AC59"/>
      <c r="AD59"/>
      <c r="AE59"/>
      <c r="AF59"/>
      <c r="AG59"/>
      <c r="AH59"/>
      <c r="AI59"/>
      <c r="AJ59"/>
      <c r="AK59"/>
      <c r="AL59"/>
    </row>
    <row r="60" spans="2:38" x14ac:dyDescent="0.2">
      <c r="B60" s="156" t="s">
        <v>401</v>
      </c>
      <c r="C60" s="197" t="e">
        <f>_xlfn.XLOOKUP(D60,#REF!,#REF!)</f>
        <v>#REF!</v>
      </c>
      <c r="D60" s="197"/>
      <c r="E60" s="198" t="e">
        <f>_xlfn.XLOOKUP(D60,#REF!,#REF!)</f>
        <v>#REF!</v>
      </c>
      <c r="I60" s="161" t="s">
        <v>26</v>
      </c>
      <c r="J60"/>
      <c r="K60"/>
      <c r="L60"/>
      <c r="M60"/>
      <c r="N60"/>
      <c r="O60"/>
      <c r="P60"/>
      <c r="Q60"/>
      <c r="R60"/>
      <c r="S60"/>
      <c r="T60"/>
      <c r="U60"/>
      <c r="V60"/>
      <c r="W60"/>
      <c r="X60"/>
      <c r="Y60"/>
      <c r="Z60"/>
      <c r="AA60"/>
      <c r="AB60"/>
      <c r="AC60"/>
      <c r="AD60"/>
      <c r="AE60"/>
      <c r="AF60"/>
      <c r="AG60"/>
      <c r="AH60"/>
      <c r="AI60"/>
      <c r="AJ60"/>
      <c r="AK60"/>
      <c r="AL60"/>
    </row>
    <row r="61" spans="2:38" x14ac:dyDescent="0.2">
      <c r="B61" s="156" t="s">
        <v>401</v>
      </c>
      <c r="C61" s="197" t="e">
        <f>_xlfn.XLOOKUP(D61,#REF!,#REF!)</f>
        <v>#REF!</v>
      </c>
      <c r="D61" s="197"/>
      <c r="E61" s="198" t="e">
        <f>_xlfn.XLOOKUP(D61,#REF!,#REF!)</f>
        <v>#REF!</v>
      </c>
      <c r="I61" s="162" t="s">
        <v>813</v>
      </c>
      <c r="J61"/>
      <c r="K61"/>
      <c r="L61"/>
      <c r="M61"/>
      <c r="N61"/>
      <c r="O61"/>
      <c r="P61"/>
      <c r="Q61"/>
      <c r="R61"/>
      <c r="S61"/>
      <c r="T61"/>
      <c r="U61"/>
      <c r="V61"/>
      <c r="W61"/>
      <c r="X61"/>
      <c r="Y61"/>
      <c r="Z61"/>
      <c r="AA61"/>
      <c r="AB61"/>
      <c r="AC61"/>
      <c r="AD61"/>
      <c r="AE61"/>
      <c r="AF61"/>
      <c r="AG61"/>
      <c r="AH61"/>
      <c r="AI61"/>
      <c r="AJ61"/>
      <c r="AK61"/>
      <c r="AL61"/>
    </row>
    <row r="62" spans="2:38" x14ac:dyDescent="0.2">
      <c r="B62" s="156" t="s">
        <v>401</v>
      </c>
      <c r="C62" s="197" t="e">
        <f>_xlfn.XLOOKUP(D62,#REF!,#REF!)</f>
        <v>#REF!</v>
      </c>
      <c r="D62" s="197"/>
      <c r="E62" s="198" t="e">
        <f>_xlfn.XLOOKUP(D62,#REF!,#REF!)</f>
        <v>#REF!</v>
      </c>
      <c r="I62" s="163" t="s">
        <v>51</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56" t="s">
        <v>401</v>
      </c>
      <c r="C63" s="197" t="e">
        <f>_xlfn.XLOOKUP(D63,#REF!,#REF!)</f>
        <v>#REF!</v>
      </c>
      <c r="D63" s="197"/>
      <c r="E63" s="198" t="e">
        <f>_xlfn.XLOOKUP(D63,#REF!,#REF!)</f>
        <v>#REF!</v>
      </c>
      <c r="I63" s="168" t="s">
        <v>52</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56" t="s">
        <v>401</v>
      </c>
      <c r="C64" s="197" t="e">
        <f>_xlfn.XLOOKUP(D64,#REF!,#REF!)</f>
        <v>#REF!</v>
      </c>
      <c r="D64" s="197"/>
      <c r="E64" s="198" t="e">
        <f>_xlfn.XLOOKUP(D64,#REF!,#REF!)</f>
        <v>#REF!</v>
      </c>
      <c r="J64"/>
      <c r="K64"/>
      <c r="L64"/>
      <c r="M64"/>
      <c r="N64"/>
      <c r="O64"/>
      <c r="P64"/>
      <c r="Q64"/>
      <c r="R64"/>
      <c r="S64"/>
      <c r="T64"/>
      <c r="U64"/>
      <c r="V64"/>
      <c r="W64"/>
      <c r="X64"/>
      <c r="Y64"/>
      <c r="Z64"/>
      <c r="AA64"/>
      <c r="AB64"/>
      <c r="AC64"/>
      <c r="AD64"/>
      <c r="AE64"/>
      <c r="AF64"/>
      <c r="AG64"/>
      <c r="AH64"/>
      <c r="AI64"/>
      <c r="AJ64"/>
      <c r="AK64"/>
      <c r="AL64"/>
    </row>
    <row r="65" spans="2:38" x14ac:dyDescent="0.2">
      <c r="B65" s="156" t="s">
        <v>401</v>
      </c>
      <c r="C65" s="197" t="e">
        <f>_xlfn.XLOOKUP(D65,#REF!,#REF!)</f>
        <v>#REF!</v>
      </c>
      <c r="D65" s="197"/>
      <c r="E65" s="198" t="e">
        <f>_xlfn.XLOOKUP(D65,#REF!,#REF!)</f>
        <v>#REF!</v>
      </c>
      <c r="I65" s="183" t="s">
        <v>1090</v>
      </c>
      <c r="J65"/>
      <c r="K65"/>
      <c r="L65"/>
      <c r="M65"/>
      <c r="N65"/>
      <c r="O65"/>
      <c r="P65"/>
      <c r="Q65"/>
      <c r="R65"/>
      <c r="S65"/>
      <c r="T65"/>
      <c r="U65"/>
      <c r="V65"/>
      <c r="W65"/>
      <c r="X65"/>
      <c r="Y65"/>
      <c r="Z65"/>
      <c r="AA65"/>
      <c r="AB65"/>
      <c r="AC65"/>
      <c r="AD65"/>
      <c r="AE65"/>
      <c r="AF65"/>
      <c r="AG65"/>
      <c r="AH65"/>
      <c r="AI65"/>
      <c r="AJ65"/>
      <c r="AK65"/>
      <c r="AL65"/>
    </row>
    <row r="66" spans="2:38" x14ac:dyDescent="0.2">
      <c r="B66" s="156" t="s">
        <v>401</v>
      </c>
      <c r="C66" s="197" t="e">
        <f>_xlfn.XLOOKUP(D66,#REF!,#REF!)</f>
        <v>#REF!</v>
      </c>
      <c r="D66" s="197"/>
      <c r="E66" s="198" t="e">
        <f>_xlfn.XLOOKUP(D66,#REF!,#REF!)</f>
        <v>#REF!</v>
      </c>
      <c r="I66" s="201" t="s">
        <v>1091</v>
      </c>
      <c r="J66"/>
      <c r="K66"/>
      <c r="L66"/>
      <c r="M66"/>
      <c r="N66"/>
      <c r="O66"/>
      <c r="P66"/>
      <c r="Q66"/>
      <c r="R66"/>
      <c r="S66"/>
      <c r="T66"/>
      <c r="U66"/>
      <c r="V66"/>
      <c r="W66"/>
      <c r="X66"/>
      <c r="Y66"/>
      <c r="Z66"/>
      <c r="AA66"/>
      <c r="AB66"/>
      <c r="AC66"/>
      <c r="AD66"/>
      <c r="AE66"/>
      <c r="AF66"/>
      <c r="AG66"/>
      <c r="AH66"/>
      <c r="AI66"/>
      <c r="AJ66"/>
      <c r="AK66"/>
      <c r="AL66"/>
    </row>
    <row r="67" spans="2:38" x14ac:dyDescent="0.2">
      <c r="B67" s="156" t="s">
        <v>401</v>
      </c>
      <c r="C67" s="197" t="e">
        <f>_xlfn.XLOOKUP(D67,#REF!,#REF!)</f>
        <v>#REF!</v>
      </c>
      <c r="D67" s="197"/>
      <c r="E67" s="198" t="e">
        <f>_xlfn.XLOOKUP(D67,#REF!,#REF!)</f>
        <v>#REF!</v>
      </c>
      <c r="I67" s="201" t="s">
        <v>1094</v>
      </c>
      <c r="J67"/>
      <c r="K67"/>
      <c r="L67"/>
      <c r="M67"/>
      <c r="N67"/>
      <c r="O67"/>
      <c r="P67"/>
      <c r="Q67"/>
      <c r="R67"/>
      <c r="S67"/>
      <c r="T67"/>
      <c r="U67"/>
      <c r="V67"/>
      <c r="W67"/>
      <c r="X67"/>
      <c r="Y67"/>
      <c r="Z67"/>
      <c r="AA67"/>
      <c r="AB67"/>
      <c r="AC67"/>
      <c r="AD67"/>
      <c r="AE67"/>
      <c r="AF67"/>
      <c r="AG67"/>
      <c r="AH67"/>
      <c r="AI67"/>
      <c r="AJ67"/>
      <c r="AK67"/>
      <c r="AL67"/>
    </row>
    <row r="68" spans="2:38" x14ac:dyDescent="0.2">
      <c r="B68" s="156" t="s">
        <v>401</v>
      </c>
      <c r="C68" s="197" t="e">
        <f>_xlfn.XLOOKUP(D68,#REF!,#REF!)</f>
        <v>#REF!</v>
      </c>
      <c r="D68" s="197"/>
      <c r="E68" s="198" t="e">
        <f>_xlfn.XLOOKUP(D68,#REF!,#REF!)</f>
        <v>#REF!</v>
      </c>
      <c r="I68" s="201" t="s">
        <v>1093</v>
      </c>
      <c r="J68"/>
      <c r="K68"/>
      <c r="L68"/>
      <c r="M68"/>
      <c r="N68"/>
      <c r="O68"/>
      <c r="P68"/>
      <c r="Q68"/>
      <c r="R68"/>
      <c r="S68"/>
      <c r="T68"/>
      <c r="U68"/>
      <c r="V68"/>
      <c r="W68"/>
      <c r="X68"/>
      <c r="Y68"/>
      <c r="Z68"/>
      <c r="AA68"/>
      <c r="AB68"/>
      <c r="AC68"/>
      <c r="AD68"/>
      <c r="AE68"/>
      <c r="AF68"/>
      <c r="AG68"/>
      <c r="AH68"/>
      <c r="AI68"/>
      <c r="AJ68"/>
      <c r="AK68"/>
      <c r="AL68"/>
    </row>
    <row r="69" spans="2:38" x14ac:dyDescent="0.2">
      <c r="B69" s="156" t="s">
        <v>401</v>
      </c>
      <c r="C69" s="197" t="e">
        <f>_xlfn.XLOOKUP(D69,#REF!,#REF!)</f>
        <v>#REF!</v>
      </c>
      <c r="D69" s="197"/>
      <c r="E69" s="198" t="e">
        <f>_xlfn.XLOOKUP(D69,#REF!,#REF!)</f>
        <v>#REF!</v>
      </c>
      <c r="I69" s="201" t="s">
        <v>1092</v>
      </c>
      <c r="J69"/>
      <c r="K69"/>
      <c r="L69"/>
      <c r="M69"/>
      <c r="N69"/>
      <c r="O69"/>
      <c r="P69"/>
      <c r="Q69"/>
      <c r="R69"/>
      <c r="S69"/>
      <c r="T69"/>
      <c r="U69"/>
      <c r="V69"/>
      <c r="W69"/>
      <c r="X69"/>
      <c r="Y69"/>
      <c r="Z69"/>
      <c r="AA69"/>
      <c r="AB69"/>
      <c r="AC69"/>
      <c r="AD69"/>
      <c r="AE69"/>
      <c r="AF69"/>
      <c r="AG69"/>
      <c r="AH69"/>
      <c r="AI69"/>
      <c r="AJ69"/>
      <c r="AK69"/>
      <c r="AL69"/>
    </row>
    <row r="70" spans="2:38" x14ac:dyDescent="0.2">
      <c r="B70" s="156" t="s">
        <v>401</v>
      </c>
      <c r="C70" s="197" t="e">
        <f>_xlfn.XLOOKUP(D70,#REF!,#REF!)</f>
        <v>#REF!</v>
      </c>
      <c r="D70" s="197"/>
      <c r="E70" s="198" t="e">
        <f>_xlfn.XLOOKUP(D70,#REF!,#REF!)</f>
        <v>#REF!</v>
      </c>
      <c r="I70" s="201" t="s">
        <v>1095</v>
      </c>
      <c r="J70"/>
      <c r="K70"/>
      <c r="L70"/>
      <c r="M70"/>
      <c r="N70"/>
      <c r="O70"/>
      <c r="P70"/>
      <c r="Q70"/>
      <c r="R70"/>
      <c r="S70"/>
      <c r="T70"/>
      <c r="U70"/>
      <c r="V70"/>
      <c r="W70"/>
      <c r="X70"/>
      <c r="Y70"/>
      <c r="Z70"/>
      <c r="AA70"/>
      <c r="AB70"/>
      <c r="AC70"/>
      <c r="AD70"/>
      <c r="AE70"/>
      <c r="AF70"/>
      <c r="AG70"/>
      <c r="AH70"/>
      <c r="AI70"/>
      <c r="AJ70"/>
      <c r="AK70"/>
      <c r="AL70"/>
    </row>
    <row r="71" spans="2:38" x14ac:dyDescent="0.2">
      <c r="B71" s="156" t="s">
        <v>401</v>
      </c>
      <c r="C71" s="197" t="e">
        <f>_xlfn.XLOOKUP(D71,#REF!,#REF!)</f>
        <v>#REF!</v>
      </c>
      <c r="D71" s="197"/>
      <c r="E71" s="198" t="e">
        <f>_xlfn.XLOOKUP(D71,#REF!,#REF!)</f>
        <v>#REF!</v>
      </c>
      <c r="I71" s="201" t="s">
        <v>1096</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164" t="s">
        <v>401</v>
      </c>
      <c r="C72" s="199" t="e">
        <f>_xlfn.XLOOKUP(D72,#REF!,#REF!)</f>
        <v>#REF!</v>
      </c>
      <c r="D72" s="199"/>
      <c r="E72" s="200" t="e">
        <f>_xlfn.XLOOKUP(D72,#REF!,#REF!)</f>
        <v>#REF!</v>
      </c>
      <c r="I72" s="201" t="s">
        <v>1097</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203"/>
      <c r="C73" s="204"/>
      <c r="D73" s="204"/>
      <c r="E73" s="205"/>
      <c r="I73" s="202" t="s">
        <v>1098</v>
      </c>
      <c r="J73"/>
      <c r="K73"/>
      <c r="L73"/>
      <c r="M73"/>
      <c r="N73"/>
      <c r="O73"/>
      <c r="P73"/>
      <c r="Q73"/>
      <c r="R73"/>
      <c r="S73"/>
      <c r="T73"/>
      <c r="U73"/>
      <c r="V73"/>
      <c r="W73"/>
      <c r="X73"/>
      <c r="Y73"/>
      <c r="Z73"/>
      <c r="AA73"/>
      <c r="AB73"/>
      <c r="AC73"/>
      <c r="AD73"/>
      <c r="AE73"/>
      <c r="AF73"/>
      <c r="AG73"/>
      <c r="AH73"/>
      <c r="AI73"/>
      <c r="AJ73"/>
      <c r="AK73"/>
      <c r="AL73"/>
    </row>
    <row r="74" spans="2:38" x14ac:dyDescent="0.2">
      <c r="B74" s="203"/>
      <c r="C74" s="204"/>
      <c r="D74" s="204"/>
      <c r="E74" s="20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183" t="s">
        <v>398</v>
      </c>
      <c r="C76" s="184" t="s">
        <v>430</v>
      </c>
      <c r="D76" s="184" t="s">
        <v>371</v>
      </c>
      <c r="E76" s="184" t="s">
        <v>55</v>
      </c>
      <c r="F76" s="184" t="s">
        <v>431</v>
      </c>
      <c r="G76" s="185" t="s">
        <v>432</v>
      </c>
      <c r="I76" s="175" t="s">
        <v>163</v>
      </c>
      <c r="J76"/>
      <c r="K76"/>
      <c r="L76"/>
      <c r="M76"/>
      <c r="N76"/>
      <c r="O76"/>
      <c r="P76"/>
      <c r="Q76"/>
      <c r="R76"/>
      <c r="S76"/>
      <c r="T76"/>
      <c r="U76"/>
      <c r="V76"/>
      <c r="W76"/>
      <c r="X76"/>
      <c r="Y76"/>
      <c r="Z76"/>
      <c r="AA76"/>
      <c r="AB76"/>
      <c r="AC76"/>
      <c r="AD76"/>
      <c r="AE76"/>
      <c r="AF76"/>
      <c r="AG76"/>
      <c r="AH76"/>
      <c r="AI76"/>
      <c r="AJ76"/>
      <c r="AK76"/>
      <c r="AL76"/>
    </row>
    <row r="77" spans="2:38" x14ac:dyDescent="0.2">
      <c r="B77" s="176" t="s">
        <v>405</v>
      </c>
      <c r="C77" s="177" t="s">
        <v>433</v>
      </c>
      <c r="D77" s="178">
        <v>102.67</v>
      </c>
      <c r="E77" s="178">
        <v>9</v>
      </c>
      <c r="F77" s="178">
        <v>18</v>
      </c>
      <c r="G77" s="179">
        <f t="shared" ref="G77:G82" si="0">E77</f>
        <v>9</v>
      </c>
      <c r="I77" s="155"/>
      <c r="J77"/>
      <c r="K77"/>
      <c r="L77"/>
      <c r="M77"/>
      <c r="N77"/>
      <c r="O77"/>
      <c r="P77"/>
      <c r="Q77"/>
      <c r="R77"/>
      <c r="S77"/>
      <c r="T77"/>
      <c r="U77"/>
      <c r="V77"/>
      <c r="W77"/>
      <c r="X77"/>
      <c r="Y77"/>
      <c r="Z77"/>
      <c r="AA77"/>
      <c r="AB77"/>
      <c r="AC77"/>
      <c r="AD77"/>
      <c r="AE77"/>
      <c r="AF77"/>
      <c r="AG77"/>
      <c r="AH77"/>
      <c r="AI77"/>
      <c r="AJ77"/>
      <c r="AK77"/>
      <c r="AL77"/>
    </row>
    <row r="78" spans="2:38" x14ac:dyDescent="0.2">
      <c r="B78" s="176" t="s">
        <v>405</v>
      </c>
      <c r="C78" s="177" t="s">
        <v>434</v>
      </c>
      <c r="D78" s="178">
        <v>108.38</v>
      </c>
      <c r="E78" s="178">
        <v>9</v>
      </c>
      <c r="F78" s="178">
        <v>18</v>
      </c>
      <c r="G78" s="179">
        <f t="shared" si="0"/>
        <v>9</v>
      </c>
      <c r="I78" s="155"/>
      <c r="J78"/>
      <c r="K78"/>
      <c r="L78"/>
      <c r="M78"/>
      <c r="N78"/>
      <c r="O78"/>
      <c r="P78"/>
      <c r="Q78"/>
      <c r="R78"/>
      <c r="S78"/>
      <c r="T78"/>
      <c r="U78"/>
      <c r="V78"/>
      <c r="W78"/>
      <c r="X78"/>
      <c r="Y78"/>
      <c r="Z78"/>
      <c r="AA78"/>
      <c r="AB78"/>
      <c r="AC78"/>
      <c r="AD78"/>
      <c r="AE78"/>
      <c r="AF78"/>
      <c r="AG78"/>
      <c r="AH78"/>
      <c r="AI78"/>
      <c r="AJ78"/>
      <c r="AK78"/>
      <c r="AL78"/>
    </row>
    <row r="79" spans="2:38" ht="25.5" x14ac:dyDescent="0.2">
      <c r="B79" s="176" t="s">
        <v>405</v>
      </c>
      <c r="C79" s="177" t="s">
        <v>435</v>
      </c>
      <c r="D79" s="178">
        <v>202.02</v>
      </c>
      <c r="E79" s="178">
        <v>9</v>
      </c>
      <c r="F79" s="178">
        <v>18</v>
      </c>
      <c r="G79" s="179">
        <f t="shared" si="0"/>
        <v>9</v>
      </c>
      <c r="I79" s="155"/>
      <c r="J79"/>
      <c r="K79"/>
      <c r="L79"/>
      <c r="M79"/>
      <c r="N79"/>
      <c r="O79"/>
      <c r="P79"/>
      <c r="Q79"/>
      <c r="R79"/>
      <c r="S79"/>
      <c r="T79"/>
      <c r="U79"/>
      <c r="V79"/>
      <c r="W79"/>
      <c r="X79"/>
      <c r="Y79"/>
      <c r="Z79"/>
      <c r="AA79"/>
      <c r="AB79"/>
      <c r="AC79"/>
      <c r="AD79"/>
      <c r="AE79"/>
      <c r="AF79"/>
      <c r="AG79"/>
      <c r="AH79"/>
      <c r="AI79"/>
      <c r="AJ79"/>
      <c r="AK79"/>
      <c r="AL79"/>
    </row>
    <row r="80" spans="2:38" x14ac:dyDescent="0.2">
      <c r="B80" s="176" t="s">
        <v>405</v>
      </c>
      <c r="C80" s="177" t="s">
        <v>436</v>
      </c>
      <c r="D80" s="178">
        <v>202.02</v>
      </c>
      <c r="E80" s="178">
        <v>12</v>
      </c>
      <c r="F80" s="178">
        <v>36</v>
      </c>
      <c r="G80" s="179">
        <f t="shared" si="0"/>
        <v>12</v>
      </c>
      <c r="I80" s="155"/>
      <c r="J80"/>
      <c r="K80"/>
      <c r="L80"/>
      <c r="M80"/>
      <c r="N80"/>
      <c r="O80"/>
      <c r="P80"/>
      <c r="Q80"/>
      <c r="R80"/>
      <c r="S80"/>
      <c r="T80"/>
      <c r="U80"/>
      <c r="V80"/>
      <c r="W80"/>
      <c r="X80"/>
      <c r="Y80"/>
      <c r="Z80"/>
      <c r="AA80"/>
      <c r="AB80"/>
      <c r="AC80"/>
      <c r="AD80"/>
      <c r="AE80"/>
      <c r="AF80"/>
      <c r="AG80"/>
      <c r="AH80"/>
      <c r="AI80"/>
      <c r="AJ80"/>
      <c r="AK80"/>
      <c r="AL80"/>
    </row>
    <row r="81" spans="2:38" x14ac:dyDescent="0.2">
      <c r="B81" s="176" t="s">
        <v>405</v>
      </c>
      <c r="C81" s="177" t="s">
        <v>437</v>
      </c>
      <c r="D81" s="178">
        <v>199.18</v>
      </c>
      <c r="E81" s="178">
        <v>1</v>
      </c>
      <c r="F81" s="178">
        <v>3</v>
      </c>
      <c r="G81" s="179">
        <f t="shared" si="0"/>
        <v>1</v>
      </c>
      <c r="I81" s="155"/>
      <c r="J81"/>
      <c r="K81"/>
      <c r="L81"/>
      <c r="M81"/>
      <c r="N81"/>
      <c r="O81"/>
      <c r="P81"/>
      <c r="Q81"/>
      <c r="R81"/>
      <c r="S81"/>
      <c r="T81"/>
      <c r="U81"/>
      <c r="V81"/>
      <c r="W81"/>
      <c r="X81"/>
      <c r="Y81"/>
      <c r="Z81"/>
      <c r="AA81"/>
      <c r="AB81"/>
      <c r="AC81"/>
      <c r="AD81"/>
      <c r="AE81"/>
      <c r="AF81"/>
      <c r="AG81"/>
      <c r="AH81"/>
      <c r="AI81"/>
      <c r="AJ81"/>
      <c r="AK81"/>
      <c r="AL81"/>
    </row>
    <row r="82" spans="2:38" ht="13.5" thickBot="1" x14ac:dyDescent="0.25">
      <c r="B82" s="186" t="s">
        <v>405</v>
      </c>
      <c r="C82" s="187" t="s">
        <v>438</v>
      </c>
      <c r="D82" s="188">
        <v>329.41</v>
      </c>
      <c r="E82" s="188">
        <v>1</v>
      </c>
      <c r="F82" s="188">
        <v>4</v>
      </c>
      <c r="G82" s="179">
        <f t="shared" si="0"/>
        <v>1</v>
      </c>
      <c r="I82" s="155"/>
      <c r="J82"/>
      <c r="K82"/>
      <c r="L82"/>
      <c r="M82"/>
      <c r="N82"/>
      <c r="O82"/>
      <c r="P82"/>
      <c r="Q82"/>
      <c r="R82"/>
      <c r="S82"/>
      <c r="T82"/>
      <c r="U82"/>
      <c r="V82"/>
      <c r="W82"/>
      <c r="X82"/>
      <c r="Y82"/>
      <c r="Z82"/>
      <c r="AA82"/>
      <c r="AB82"/>
      <c r="AC82"/>
      <c r="AD82"/>
      <c r="AE82"/>
      <c r="AF82"/>
      <c r="AG82"/>
      <c r="AH82"/>
      <c r="AI82"/>
      <c r="AJ82"/>
      <c r="AK82"/>
      <c r="AL82"/>
    </row>
    <row r="83" spans="2:38" x14ac:dyDescent="0.2">
      <c r="D83" s="184">
        <f>SUMPRODUCT(D77:E82)</f>
        <v>1184.68</v>
      </c>
      <c r="E83" s="184">
        <f>SUM(E77:E82)</f>
        <v>41</v>
      </c>
      <c r="F83" s="184">
        <f>SUM(F77:F82)</f>
        <v>97</v>
      </c>
      <c r="G83" s="184">
        <f>SUM(G77:G82)</f>
        <v>41</v>
      </c>
      <c r="I83" s="155"/>
      <c r="J83"/>
      <c r="K83"/>
      <c r="L83"/>
      <c r="M83"/>
      <c r="N83"/>
      <c r="O83"/>
      <c r="P83"/>
      <c r="Q83"/>
      <c r="R83"/>
      <c r="S83"/>
      <c r="T83"/>
      <c r="U83"/>
      <c r="V83"/>
      <c r="W83"/>
      <c r="X83"/>
      <c r="Y83"/>
      <c r="Z83"/>
      <c r="AA83"/>
      <c r="AB83"/>
      <c r="AC83"/>
      <c r="AD83"/>
      <c r="AE83"/>
      <c r="AF83"/>
      <c r="AG83"/>
      <c r="AH83"/>
      <c r="AI83"/>
      <c r="AJ83"/>
      <c r="AK83"/>
      <c r="AL83"/>
    </row>
    <row r="84" spans="2:38" x14ac:dyDescent="0.2">
      <c r="I84" s="155"/>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55"/>
      <c r="J85"/>
      <c r="K85"/>
      <c r="L85"/>
      <c r="M85"/>
      <c r="N85"/>
      <c r="O85"/>
      <c r="P85"/>
      <c r="Q85"/>
      <c r="R85"/>
      <c r="S85"/>
      <c r="T85"/>
      <c r="U85"/>
      <c r="V85"/>
      <c r="W85"/>
      <c r="X85"/>
      <c r="Y85"/>
      <c r="Z85"/>
      <c r="AA85"/>
      <c r="AB85"/>
      <c r="AC85"/>
      <c r="AD85"/>
      <c r="AE85"/>
      <c r="AF85"/>
      <c r="AG85"/>
      <c r="AH85"/>
      <c r="AI85"/>
      <c r="AJ85"/>
      <c r="AK85"/>
      <c r="AL85"/>
    </row>
    <row r="86" spans="2:38" ht="22.5" x14ac:dyDescent="0.2">
      <c r="B86" s="183" t="s">
        <v>398</v>
      </c>
      <c r="C86" s="184" t="s">
        <v>439</v>
      </c>
      <c r="D86" s="184" t="s">
        <v>371</v>
      </c>
      <c r="E86" s="184" t="s">
        <v>431</v>
      </c>
      <c r="F86" s="185" t="s">
        <v>445</v>
      </c>
      <c r="I86" s="155"/>
      <c r="J86"/>
      <c r="K86"/>
      <c r="L86"/>
      <c r="M86"/>
      <c r="N86"/>
      <c r="O86"/>
      <c r="P86"/>
      <c r="Q86"/>
      <c r="R86"/>
      <c r="S86"/>
      <c r="T86"/>
      <c r="U86"/>
      <c r="V86"/>
      <c r="W86"/>
      <c r="X86"/>
      <c r="Y86"/>
      <c r="Z86"/>
      <c r="AA86"/>
      <c r="AB86"/>
      <c r="AC86"/>
      <c r="AD86"/>
      <c r="AE86"/>
      <c r="AF86"/>
      <c r="AG86"/>
      <c r="AH86"/>
      <c r="AI86"/>
      <c r="AJ86"/>
      <c r="AK86"/>
      <c r="AL86"/>
    </row>
    <row r="87" spans="2:38" x14ac:dyDescent="0.2">
      <c r="B87" s="176" t="s">
        <v>405</v>
      </c>
      <c r="C87" s="177" t="s">
        <v>440</v>
      </c>
      <c r="D87" s="178">
        <v>176.43</v>
      </c>
      <c r="E87" s="178">
        <v>2</v>
      </c>
      <c r="F87" s="179">
        <v>1</v>
      </c>
      <c r="I87" s="155"/>
      <c r="J87"/>
      <c r="K87"/>
      <c r="L87"/>
      <c r="M87"/>
      <c r="N87"/>
      <c r="O87"/>
      <c r="P87"/>
      <c r="Q87"/>
      <c r="R87"/>
      <c r="S87"/>
      <c r="T87"/>
      <c r="U87"/>
      <c r="V87"/>
      <c r="W87"/>
      <c r="X87"/>
      <c r="Y87"/>
      <c r="Z87"/>
      <c r="AA87"/>
      <c r="AB87"/>
      <c r="AC87"/>
      <c r="AD87"/>
      <c r="AE87"/>
      <c r="AF87"/>
      <c r="AG87"/>
      <c r="AH87"/>
      <c r="AI87"/>
      <c r="AJ87"/>
      <c r="AK87"/>
      <c r="AL87"/>
    </row>
    <row r="88" spans="2:38" x14ac:dyDescent="0.2">
      <c r="B88" s="176" t="s">
        <v>405</v>
      </c>
      <c r="C88" s="177" t="s">
        <v>441</v>
      </c>
      <c r="D88" s="178">
        <v>84.08</v>
      </c>
      <c r="E88" s="178">
        <v>1</v>
      </c>
      <c r="F88" s="179">
        <v>1</v>
      </c>
      <c r="I88" s="155"/>
      <c r="J88"/>
      <c r="K88"/>
      <c r="L88"/>
      <c r="M88"/>
      <c r="N88"/>
      <c r="O88"/>
      <c r="P88"/>
      <c r="Q88"/>
      <c r="R88"/>
      <c r="S88"/>
      <c r="T88"/>
      <c r="U88"/>
      <c r="V88"/>
      <c r="W88"/>
      <c r="X88"/>
      <c r="Y88"/>
      <c r="Z88"/>
      <c r="AA88"/>
      <c r="AB88"/>
      <c r="AC88"/>
      <c r="AD88"/>
      <c r="AE88"/>
      <c r="AF88"/>
      <c r="AG88"/>
      <c r="AH88"/>
      <c r="AI88"/>
      <c r="AJ88"/>
      <c r="AK88"/>
      <c r="AL88"/>
    </row>
    <row r="89" spans="2:38" x14ac:dyDescent="0.2">
      <c r="B89" s="176" t="s">
        <v>405</v>
      </c>
      <c r="C89" s="177" t="s">
        <v>442</v>
      </c>
      <c r="D89" s="178">
        <v>60.82</v>
      </c>
      <c r="E89" s="178">
        <v>1</v>
      </c>
      <c r="F89" s="179">
        <v>1</v>
      </c>
      <c r="I89" s="155"/>
      <c r="J89"/>
      <c r="K89"/>
      <c r="L89"/>
      <c r="M89"/>
      <c r="N89"/>
      <c r="O89"/>
      <c r="P89"/>
      <c r="Q89"/>
      <c r="R89"/>
      <c r="S89"/>
      <c r="T89"/>
      <c r="U89"/>
      <c r="V89"/>
      <c r="W89"/>
      <c r="X89"/>
      <c r="Y89"/>
      <c r="Z89"/>
      <c r="AA89"/>
      <c r="AB89"/>
      <c r="AC89"/>
      <c r="AD89"/>
      <c r="AE89"/>
      <c r="AF89"/>
      <c r="AG89"/>
      <c r="AH89"/>
      <c r="AI89"/>
      <c r="AJ89"/>
      <c r="AK89"/>
      <c r="AL89"/>
    </row>
    <row r="90" spans="2:38" x14ac:dyDescent="0.2">
      <c r="B90" s="176" t="s">
        <v>405</v>
      </c>
      <c r="C90" s="177" t="s">
        <v>443</v>
      </c>
      <c r="D90" s="178">
        <v>132.86000000000001</v>
      </c>
      <c r="E90" s="178">
        <v>2</v>
      </c>
      <c r="F90" s="179">
        <v>1</v>
      </c>
      <c r="I90" s="155"/>
      <c r="J90"/>
      <c r="K90"/>
      <c r="L90"/>
      <c r="M90"/>
      <c r="N90"/>
      <c r="O90"/>
      <c r="P90"/>
      <c r="Q90"/>
      <c r="R90"/>
      <c r="S90"/>
      <c r="T90"/>
      <c r="U90"/>
      <c r="V90"/>
      <c r="W90"/>
      <c r="X90"/>
      <c r="Y90"/>
      <c r="Z90"/>
      <c r="AA90"/>
      <c r="AB90"/>
      <c r="AC90"/>
      <c r="AD90"/>
      <c r="AE90"/>
      <c r="AF90"/>
      <c r="AG90"/>
      <c r="AH90"/>
      <c r="AI90"/>
      <c r="AJ90"/>
      <c r="AK90"/>
      <c r="AL90"/>
    </row>
    <row r="91" spans="2:38" ht="13.5" thickBot="1" x14ac:dyDescent="0.25">
      <c r="B91" s="186" t="s">
        <v>405</v>
      </c>
      <c r="C91" s="187" t="s">
        <v>444</v>
      </c>
      <c r="D91" s="188">
        <v>83.77</v>
      </c>
      <c r="E91" s="188">
        <v>1</v>
      </c>
      <c r="F91" s="189">
        <v>1</v>
      </c>
      <c r="I91" s="155"/>
      <c r="J91"/>
      <c r="K91"/>
      <c r="L91"/>
      <c r="M91"/>
      <c r="N91"/>
      <c r="O91"/>
      <c r="P91"/>
      <c r="Q91"/>
      <c r="R91"/>
      <c r="S91"/>
      <c r="T91"/>
      <c r="U91"/>
      <c r="V91"/>
      <c r="W91"/>
      <c r="X91"/>
      <c r="Y91"/>
      <c r="Z91"/>
      <c r="AA91"/>
      <c r="AB91"/>
      <c r="AC91"/>
      <c r="AD91"/>
      <c r="AE91"/>
      <c r="AF91"/>
      <c r="AG91"/>
      <c r="AH91"/>
      <c r="AI91"/>
      <c r="AJ91"/>
      <c r="AK91"/>
      <c r="AL91"/>
    </row>
    <row r="92" spans="2:38" x14ac:dyDescent="0.2">
      <c r="D92" s="190">
        <f>SUM(D87:D91)</f>
        <v>537.96</v>
      </c>
      <c r="E92" s="190">
        <f>SUM(E87:E91)</f>
        <v>7</v>
      </c>
      <c r="F92" s="190">
        <f>SUM(F87:F91)</f>
        <v>5</v>
      </c>
      <c r="I92" s="155"/>
      <c r="J92"/>
      <c r="K92"/>
      <c r="L92"/>
      <c r="M92"/>
      <c r="N92"/>
      <c r="O92"/>
      <c r="P92"/>
      <c r="Q92"/>
      <c r="R92"/>
      <c r="S92"/>
      <c r="T92"/>
      <c r="U92"/>
      <c r="V92"/>
      <c r="W92"/>
      <c r="X92"/>
      <c r="Y92"/>
      <c r="Z92"/>
      <c r="AA92"/>
      <c r="AB92"/>
      <c r="AC92"/>
      <c r="AD92"/>
      <c r="AE92"/>
      <c r="AF92"/>
      <c r="AG92"/>
      <c r="AH92"/>
      <c r="AI92"/>
      <c r="AJ92"/>
      <c r="AK92"/>
      <c r="AL92"/>
    </row>
    <row r="93" spans="2:38" x14ac:dyDescent="0.2">
      <c r="I93" s="155"/>
      <c r="J93"/>
      <c r="K93"/>
      <c r="L93"/>
      <c r="M93"/>
      <c r="N93"/>
      <c r="O93"/>
      <c r="P93"/>
      <c r="Q93"/>
      <c r="R93"/>
      <c r="S93"/>
      <c r="T93"/>
      <c r="U93"/>
      <c r="V93"/>
      <c r="W93"/>
      <c r="X93"/>
      <c r="Y93"/>
      <c r="Z93"/>
      <c r="AA93"/>
      <c r="AB93"/>
      <c r="AC93"/>
      <c r="AD93"/>
      <c r="AE93"/>
      <c r="AF93"/>
      <c r="AG93"/>
      <c r="AH93"/>
      <c r="AI93"/>
      <c r="AJ93"/>
      <c r="AK93"/>
      <c r="AL93"/>
    </row>
    <row r="94" spans="2:38" x14ac:dyDescent="0.2">
      <c r="I94" s="155"/>
      <c r="J94"/>
      <c r="K94"/>
      <c r="L94"/>
      <c r="M94"/>
      <c r="N94"/>
      <c r="O94"/>
      <c r="P94"/>
      <c r="Q94"/>
      <c r="R94"/>
      <c r="S94"/>
      <c r="T94"/>
      <c r="U94"/>
      <c r="V94"/>
      <c r="W94"/>
      <c r="X94"/>
      <c r="Y94"/>
      <c r="Z94"/>
      <c r="AA94"/>
      <c r="AB94"/>
      <c r="AC94"/>
      <c r="AD94"/>
      <c r="AE94"/>
      <c r="AF94"/>
      <c r="AG94"/>
      <c r="AH94"/>
      <c r="AI94"/>
      <c r="AJ94"/>
      <c r="AK94"/>
      <c r="AL94"/>
    </row>
    <row r="95" spans="2:38" x14ac:dyDescent="0.2">
      <c r="I95" s="155"/>
      <c r="J95"/>
      <c r="K95"/>
      <c r="L95"/>
      <c r="M95"/>
      <c r="N95"/>
      <c r="O95"/>
      <c r="P95"/>
      <c r="Q95"/>
      <c r="R95"/>
      <c r="S95"/>
      <c r="T95"/>
      <c r="U95"/>
      <c r="V95"/>
      <c r="W95"/>
      <c r="X95"/>
      <c r="Y95"/>
      <c r="Z95"/>
      <c r="AA95"/>
      <c r="AB95"/>
      <c r="AC95"/>
      <c r="AD95"/>
      <c r="AE95"/>
      <c r="AF95"/>
      <c r="AG95"/>
      <c r="AH95"/>
      <c r="AI95"/>
      <c r="AJ95"/>
      <c r="AK95"/>
      <c r="AL95"/>
    </row>
    <row r="96" spans="2:38" x14ac:dyDescent="0.2">
      <c r="I96" s="155"/>
      <c r="J96"/>
      <c r="K96"/>
      <c r="L96"/>
      <c r="M96"/>
      <c r="N96"/>
      <c r="O96"/>
      <c r="P96"/>
      <c r="Q96"/>
      <c r="R96"/>
      <c r="S96"/>
      <c r="T96"/>
      <c r="U96"/>
      <c r="V96"/>
      <c r="W96"/>
      <c r="X96"/>
      <c r="Y96"/>
      <c r="Z96"/>
      <c r="AA96"/>
      <c r="AB96"/>
      <c r="AC96"/>
      <c r="AD96"/>
      <c r="AE96"/>
      <c r="AF96"/>
      <c r="AG96"/>
      <c r="AH96"/>
      <c r="AI96"/>
      <c r="AJ96"/>
      <c r="AK96"/>
      <c r="AL96"/>
    </row>
    <row r="97" spans="1:38" x14ac:dyDescent="0.2">
      <c r="I97" s="155"/>
      <c r="J97"/>
      <c r="K97"/>
      <c r="L97"/>
      <c r="M97"/>
      <c r="N97"/>
      <c r="O97"/>
      <c r="P97"/>
      <c r="Q97"/>
      <c r="R97"/>
      <c r="S97"/>
      <c r="T97"/>
      <c r="U97"/>
      <c r="V97"/>
      <c r="W97"/>
      <c r="X97"/>
      <c r="Y97"/>
      <c r="Z97"/>
      <c r="AA97"/>
      <c r="AB97"/>
      <c r="AC97"/>
      <c r="AD97"/>
      <c r="AE97"/>
      <c r="AF97"/>
      <c r="AG97"/>
      <c r="AH97"/>
      <c r="AI97"/>
      <c r="AJ97"/>
      <c r="AK97"/>
      <c r="AL97"/>
    </row>
    <row r="98" spans="1:38" x14ac:dyDescent="0.2">
      <c r="I98" s="155"/>
      <c r="J98"/>
      <c r="K98"/>
      <c r="L98"/>
      <c r="M98"/>
      <c r="N98"/>
      <c r="O98"/>
      <c r="P98"/>
      <c r="Q98"/>
      <c r="R98"/>
      <c r="S98"/>
      <c r="T98"/>
      <c r="U98"/>
      <c r="V98"/>
      <c r="W98"/>
      <c r="X98"/>
      <c r="Y98"/>
      <c r="Z98"/>
      <c r="AA98"/>
      <c r="AB98"/>
      <c r="AC98"/>
      <c r="AD98"/>
      <c r="AE98"/>
      <c r="AF98"/>
      <c r="AG98"/>
      <c r="AH98"/>
      <c r="AI98"/>
      <c r="AJ98"/>
      <c r="AK98"/>
      <c r="AL98"/>
    </row>
    <row r="99" spans="1:38" x14ac:dyDescent="0.2">
      <c r="I99" s="155"/>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59"/>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row r="776" customFormat="1" x14ac:dyDescent="0.2"/>
    <row r="777" customFormat="1" x14ac:dyDescent="0.2"/>
    <row r="778" customFormat="1" x14ac:dyDescent="0.2"/>
    <row r="779" customFormat="1" x14ac:dyDescent="0.2"/>
    <row r="780" customFormat="1" x14ac:dyDescent="0.2"/>
    <row r="781" customFormat="1" x14ac:dyDescent="0.2"/>
    <row r="782" customFormat="1" x14ac:dyDescent="0.2"/>
    <row r="783" customFormat="1" x14ac:dyDescent="0.2"/>
    <row r="784" customFormat="1" x14ac:dyDescent="0.2"/>
    <row r="785" customFormat="1" x14ac:dyDescent="0.2"/>
    <row r="786" customFormat="1" x14ac:dyDescent="0.2"/>
    <row r="787" customFormat="1" x14ac:dyDescent="0.2"/>
    <row r="788" customFormat="1" x14ac:dyDescent="0.2"/>
    <row r="789" customFormat="1" x14ac:dyDescent="0.2"/>
    <row r="790" customFormat="1" x14ac:dyDescent="0.2"/>
    <row r="791" customFormat="1" x14ac:dyDescent="0.2"/>
    <row r="792" customFormat="1" x14ac:dyDescent="0.2"/>
    <row r="793" customFormat="1" x14ac:dyDescent="0.2"/>
    <row r="794" customFormat="1" x14ac:dyDescent="0.2"/>
    <row r="795" customFormat="1" x14ac:dyDescent="0.2"/>
    <row r="796" customFormat="1" x14ac:dyDescent="0.2"/>
    <row r="797" customFormat="1" x14ac:dyDescent="0.2"/>
    <row r="798" customFormat="1" x14ac:dyDescent="0.2"/>
    <row r="799" customFormat="1" x14ac:dyDescent="0.2"/>
    <row r="800" customFormat="1" x14ac:dyDescent="0.2"/>
    <row r="801" customFormat="1" x14ac:dyDescent="0.2"/>
    <row r="802" customFormat="1" x14ac:dyDescent="0.2"/>
    <row r="803" customFormat="1" x14ac:dyDescent="0.2"/>
    <row r="804" customFormat="1" x14ac:dyDescent="0.2"/>
    <row r="805" customFormat="1" x14ac:dyDescent="0.2"/>
    <row r="806" customFormat="1" x14ac:dyDescent="0.2"/>
    <row r="807" customFormat="1" x14ac:dyDescent="0.2"/>
    <row r="808" customFormat="1" x14ac:dyDescent="0.2"/>
    <row r="809" customFormat="1" x14ac:dyDescent="0.2"/>
    <row r="810" customFormat="1" x14ac:dyDescent="0.2"/>
    <row r="811" customFormat="1" x14ac:dyDescent="0.2"/>
    <row r="812" customFormat="1" x14ac:dyDescent="0.2"/>
    <row r="813" customFormat="1" x14ac:dyDescent="0.2"/>
    <row r="814" customFormat="1" x14ac:dyDescent="0.2"/>
    <row r="815" customFormat="1" x14ac:dyDescent="0.2"/>
    <row r="816" customFormat="1" x14ac:dyDescent="0.2"/>
    <row r="817" customFormat="1" x14ac:dyDescent="0.2"/>
    <row r="818" customFormat="1" x14ac:dyDescent="0.2"/>
    <row r="819" customFormat="1" x14ac:dyDescent="0.2"/>
    <row r="820" customFormat="1" x14ac:dyDescent="0.2"/>
    <row r="821" customFormat="1" x14ac:dyDescent="0.2"/>
    <row r="822" customFormat="1" x14ac:dyDescent="0.2"/>
    <row r="823" customFormat="1" x14ac:dyDescent="0.2"/>
    <row r="824" customFormat="1" x14ac:dyDescent="0.2"/>
    <row r="825" customFormat="1" x14ac:dyDescent="0.2"/>
    <row r="826" customFormat="1" x14ac:dyDescent="0.2"/>
    <row r="827" customFormat="1" x14ac:dyDescent="0.2"/>
    <row r="828" customFormat="1" x14ac:dyDescent="0.2"/>
    <row r="829" customFormat="1" x14ac:dyDescent="0.2"/>
    <row r="830" customFormat="1" x14ac:dyDescent="0.2"/>
    <row r="831" customFormat="1" x14ac:dyDescent="0.2"/>
    <row r="832" customFormat="1" x14ac:dyDescent="0.2"/>
    <row r="833" customFormat="1" x14ac:dyDescent="0.2"/>
    <row r="834" customFormat="1" x14ac:dyDescent="0.2"/>
    <row r="835" customFormat="1" x14ac:dyDescent="0.2"/>
    <row r="836" customFormat="1" x14ac:dyDescent="0.2"/>
    <row r="837" customFormat="1" x14ac:dyDescent="0.2"/>
    <row r="838" customFormat="1" x14ac:dyDescent="0.2"/>
    <row r="839" customFormat="1" x14ac:dyDescent="0.2"/>
    <row r="840" customFormat="1" x14ac:dyDescent="0.2"/>
    <row r="841" customFormat="1" x14ac:dyDescent="0.2"/>
    <row r="842" customFormat="1" x14ac:dyDescent="0.2"/>
    <row r="843" customFormat="1" x14ac:dyDescent="0.2"/>
    <row r="844" customFormat="1" x14ac:dyDescent="0.2"/>
    <row r="845" customFormat="1" x14ac:dyDescent="0.2"/>
    <row r="846" customFormat="1" x14ac:dyDescent="0.2"/>
    <row r="847" customFormat="1" x14ac:dyDescent="0.2"/>
    <row r="848" customFormat="1" x14ac:dyDescent="0.2"/>
    <row r="849" customFormat="1" x14ac:dyDescent="0.2"/>
    <row r="850" customFormat="1" x14ac:dyDescent="0.2"/>
    <row r="851" customFormat="1" x14ac:dyDescent="0.2"/>
    <row r="852" customFormat="1" x14ac:dyDescent="0.2"/>
    <row r="853" customFormat="1" x14ac:dyDescent="0.2"/>
    <row r="854" customFormat="1" x14ac:dyDescent="0.2"/>
    <row r="855" customFormat="1" x14ac:dyDescent="0.2"/>
    <row r="856" customFormat="1" x14ac:dyDescent="0.2"/>
    <row r="857" customFormat="1" x14ac:dyDescent="0.2"/>
    <row r="858" customFormat="1" x14ac:dyDescent="0.2"/>
    <row r="859" customFormat="1" x14ac:dyDescent="0.2"/>
    <row r="860" customFormat="1" x14ac:dyDescent="0.2"/>
    <row r="861" customFormat="1" x14ac:dyDescent="0.2"/>
    <row r="862" customFormat="1" x14ac:dyDescent="0.2"/>
    <row r="863" customFormat="1" x14ac:dyDescent="0.2"/>
    <row r="864" customFormat="1" x14ac:dyDescent="0.2"/>
    <row r="865" customFormat="1" x14ac:dyDescent="0.2"/>
    <row r="866" customFormat="1" x14ac:dyDescent="0.2"/>
    <row r="867" customFormat="1" x14ac:dyDescent="0.2"/>
    <row r="868" customFormat="1" x14ac:dyDescent="0.2"/>
    <row r="869" customFormat="1" x14ac:dyDescent="0.2"/>
    <row r="870" customFormat="1" x14ac:dyDescent="0.2"/>
    <row r="871" customFormat="1" x14ac:dyDescent="0.2"/>
    <row r="872" customFormat="1" x14ac:dyDescent="0.2"/>
    <row r="873" customFormat="1" x14ac:dyDescent="0.2"/>
    <row r="874" customFormat="1" x14ac:dyDescent="0.2"/>
    <row r="875" customFormat="1" x14ac:dyDescent="0.2"/>
    <row r="876" customFormat="1" x14ac:dyDescent="0.2"/>
    <row r="877" customFormat="1" x14ac:dyDescent="0.2"/>
    <row r="878" customFormat="1" x14ac:dyDescent="0.2"/>
    <row r="879" customFormat="1" x14ac:dyDescent="0.2"/>
    <row r="880" customFormat="1" x14ac:dyDescent="0.2"/>
    <row r="881" customFormat="1" x14ac:dyDescent="0.2"/>
    <row r="882" customFormat="1" x14ac:dyDescent="0.2"/>
    <row r="883" customFormat="1" x14ac:dyDescent="0.2"/>
    <row r="884" customFormat="1" x14ac:dyDescent="0.2"/>
    <row r="885" customFormat="1" x14ac:dyDescent="0.2"/>
    <row r="886" customFormat="1" x14ac:dyDescent="0.2"/>
    <row r="887" customFormat="1" x14ac:dyDescent="0.2"/>
    <row r="888" customFormat="1" x14ac:dyDescent="0.2"/>
    <row r="889" customFormat="1" x14ac:dyDescent="0.2"/>
    <row r="890" customFormat="1" x14ac:dyDescent="0.2"/>
    <row r="891" customFormat="1" x14ac:dyDescent="0.2"/>
    <row r="892" customFormat="1" x14ac:dyDescent="0.2"/>
    <row r="893" customFormat="1" x14ac:dyDescent="0.2"/>
    <row r="894" customFormat="1" x14ac:dyDescent="0.2"/>
    <row r="895" customFormat="1" x14ac:dyDescent="0.2"/>
    <row r="896" customFormat="1" x14ac:dyDescent="0.2"/>
    <row r="897" customFormat="1" x14ac:dyDescent="0.2"/>
    <row r="898" customFormat="1" x14ac:dyDescent="0.2"/>
    <row r="899" customFormat="1" x14ac:dyDescent="0.2"/>
    <row r="900" customFormat="1" x14ac:dyDescent="0.2"/>
    <row r="901" customFormat="1" x14ac:dyDescent="0.2"/>
    <row r="902" customFormat="1" x14ac:dyDescent="0.2"/>
    <row r="903" customFormat="1" x14ac:dyDescent="0.2"/>
    <row r="904" customFormat="1" x14ac:dyDescent="0.2"/>
    <row r="905" customFormat="1" x14ac:dyDescent="0.2"/>
    <row r="906" customFormat="1" x14ac:dyDescent="0.2"/>
    <row r="907" customFormat="1" x14ac:dyDescent="0.2"/>
    <row r="908" customFormat="1" x14ac:dyDescent="0.2"/>
    <row r="909" customFormat="1" x14ac:dyDescent="0.2"/>
    <row r="910" customFormat="1" x14ac:dyDescent="0.2"/>
    <row r="911" customFormat="1" x14ac:dyDescent="0.2"/>
    <row r="912" customFormat="1" x14ac:dyDescent="0.2"/>
    <row r="913" customFormat="1" x14ac:dyDescent="0.2"/>
    <row r="914" customFormat="1" x14ac:dyDescent="0.2"/>
    <row r="915" customFormat="1" x14ac:dyDescent="0.2"/>
    <row r="916" customFormat="1" x14ac:dyDescent="0.2"/>
    <row r="917" customFormat="1" x14ac:dyDescent="0.2"/>
    <row r="918" customFormat="1" x14ac:dyDescent="0.2"/>
    <row r="919" customFormat="1" x14ac:dyDescent="0.2"/>
    <row r="920" customFormat="1" x14ac:dyDescent="0.2"/>
    <row r="921" customFormat="1" x14ac:dyDescent="0.2"/>
    <row r="922" customFormat="1" x14ac:dyDescent="0.2"/>
    <row r="923" customFormat="1" x14ac:dyDescent="0.2"/>
    <row r="924" customFormat="1" x14ac:dyDescent="0.2"/>
    <row r="925" customFormat="1" x14ac:dyDescent="0.2"/>
    <row r="926" customFormat="1" x14ac:dyDescent="0.2"/>
    <row r="927" customFormat="1" x14ac:dyDescent="0.2"/>
    <row r="928" customFormat="1" x14ac:dyDescent="0.2"/>
    <row r="929" customFormat="1" x14ac:dyDescent="0.2"/>
    <row r="930" customFormat="1" x14ac:dyDescent="0.2"/>
    <row r="931" customFormat="1" x14ac:dyDescent="0.2"/>
    <row r="932" customFormat="1" x14ac:dyDescent="0.2"/>
    <row r="933" customFormat="1" x14ac:dyDescent="0.2"/>
    <row r="934" customFormat="1" x14ac:dyDescent="0.2"/>
    <row r="935" customFormat="1" x14ac:dyDescent="0.2"/>
    <row r="936" customFormat="1" x14ac:dyDescent="0.2"/>
    <row r="937" customFormat="1" x14ac:dyDescent="0.2"/>
    <row r="938" customFormat="1" x14ac:dyDescent="0.2"/>
    <row r="939" customFormat="1" x14ac:dyDescent="0.2"/>
    <row r="940" customFormat="1" x14ac:dyDescent="0.2"/>
    <row r="941" customFormat="1" x14ac:dyDescent="0.2"/>
    <row r="942" customFormat="1" x14ac:dyDescent="0.2"/>
    <row r="943" customFormat="1" x14ac:dyDescent="0.2"/>
    <row r="944" customFormat="1" x14ac:dyDescent="0.2"/>
    <row r="945" customFormat="1" x14ac:dyDescent="0.2"/>
    <row r="946" customFormat="1" x14ac:dyDescent="0.2"/>
    <row r="947" customFormat="1" x14ac:dyDescent="0.2"/>
    <row r="948" customFormat="1" x14ac:dyDescent="0.2"/>
    <row r="949" customFormat="1" x14ac:dyDescent="0.2"/>
    <row r="950" customFormat="1" x14ac:dyDescent="0.2"/>
    <row r="951" customFormat="1" x14ac:dyDescent="0.2"/>
    <row r="952" customFormat="1" x14ac:dyDescent="0.2"/>
    <row r="953" customFormat="1" x14ac:dyDescent="0.2"/>
    <row r="954" customFormat="1" x14ac:dyDescent="0.2"/>
    <row r="955" customFormat="1" x14ac:dyDescent="0.2"/>
    <row r="956" customFormat="1" x14ac:dyDescent="0.2"/>
    <row r="957" customFormat="1" x14ac:dyDescent="0.2"/>
    <row r="958" customFormat="1" x14ac:dyDescent="0.2"/>
    <row r="959" customFormat="1" x14ac:dyDescent="0.2"/>
    <row r="960" customFormat="1" x14ac:dyDescent="0.2"/>
    <row r="961" customFormat="1" x14ac:dyDescent="0.2"/>
    <row r="962" customFormat="1" x14ac:dyDescent="0.2"/>
    <row r="963" customFormat="1" x14ac:dyDescent="0.2"/>
    <row r="964" customFormat="1" x14ac:dyDescent="0.2"/>
    <row r="965" customFormat="1" x14ac:dyDescent="0.2"/>
    <row r="966" customFormat="1" x14ac:dyDescent="0.2"/>
    <row r="967" customFormat="1" x14ac:dyDescent="0.2"/>
    <row r="968" customFormat="1" x14ac:dyDescent="0.2"/>
    <row r="969" customFormat="1" x14ac:dyDescent="0.2"/>
    <row r="970" customFormat="1" x14ac:dyDescent="0.2"/>
    <row r="971" customFormat="1" x14ac:dyDescent="0.2"/>
    <row r="972" customFormat="1" x14ac:dyDescent="0.2"/>
    <row r="973" customFormat="1" x14ac:dyDescent="0.2"/>
    <row r="974" customFormat="1" x14ac:dyDescent="0.2"/>
    <row r="975" customFormat="1" x14ac:dyDescent="0.2"/>
    <row r="976" customFormat="1" x14ac:dyDescent="0.2"/>
    <row r="977" customFormat="1" x14ac:dyDescent="0.2"/>
    <row r="978" customFormat="1" x14ac:dyDescent="0.2"/>
    <row r="979" customFormat="1" x14ac:dyDescent="0.2"/>
    <row r="980" customFormat="1" x14ac:dyDescent="0.2"/>
    <row r="981" customFormat="1" x14ac:dyDescent="0.2"/>
    <row r="982" customFormat="1" x14ac:dyDescent="0.2"/>
    <row r="983" customFormat="1" x14ac:dyDescent="0.2"/>
    <row r="984" customFormat="1" x14ac:dyDescent="0.2"/>
    <row r="985" customFormat="1" x14ac:dyDescent="0.2"/>
    <row r="986" customFormat="1" x14ac:dyDescent="0.2"/>
    <row r="987" customFormat="1" x14ac:dyDescent="0.2"/>
    <row r="988" customFormat="1" x14ac:dyDescent="0.2"/>
    <row r="989" customFormat="1" x14ac:dyDescent="0.2"/>
    <row r="990" customFormat="1" x14ac:dyDescent="0.2"/>
    <row r="991" customFormat="1" x14ac:dyDescent="0.2"/>
    <row r="992" customFormat="1" x14ac:dyDescent="0.2"/>
    <row r="993" customFormat="1" x14ac:dyDescent="0.2"/>
    <row r="994" customFormat="1" x14ac:dyDescent="0.2"/>
    <row r="995" customFormat="1" x14ac:dyDescent="0.2"/>
    <row r="996" customFormat="1" x14ac:dyDescent="0.2"/>
    <row r="997" customFormat="1" x14ac:dyDescent="0.2"/>
    <row r="998" customFormat="1" x14ac:dyDescent="0.2"/>
    <row r="999" customFormat="1" x14ac:dyDescent="0.2"/>
    <row r="1000" customFormat="1" x14ac:dyDescent="0.2"/>
    <row r="1001" customFormat="1" x14ac:dyDescent="0.2"/>
    <row r="1002" customFormat="1" x14ac:dyDescent="0.2"/>
    <row r="1003" customFormat="1" x14ac:dyDescent="0.2"/>
    <row r="1004" customFormat="1" x14ac:dyDescent="0.2"/>
    <row r="1005" customFormat="1" x14ac:dyDescent="0.2"/>
    <row r="1006" customFormat="1" x14ac:dyDescent="0.2"/>
    <row r="1007" customFormat="1" x14ac:dyDescent="0.2"/>
    <row r="1008" customFormat="1" x14ac:dyDescent="0.2"/>
    <row r="1009" customFormat="1" x14ac:dyDescent="0.2"/>
    <row r="1010" customFormat="1" x14ac:dyDescent="0.2"/>
    <row r="1011" customFormat="1" x14ac:dyDescent="0.2"/>
    <row r="1012" customFormat="1" x14ac:dyDescent="0.2"/>
    <row r="1013" customFormat="1" x14ac:dyDescent="0.2"/>
    <row r="1014" customFormat="1" x14ac:dyDescent="0.2"/>
    <row r="1015" customFormat="1" x14ac:dyDescent="0.2"/>
    <row r="1016" customFormat="1" x14ac:dyDescent="0.2"/>
    <row r="1017" customFormat="1" x14ac:dyDescent="0.2"/>
    <row r="1018" customFormat="1" x14ac:dyDescent="0.2"/>
    <row r="1019" customFormat="1" x14ac:dyDescent="0.2"/>
    <row r="1020" customFormat="1" x14ac:dyDescent="0.2"/>
    <row r="1021" customFormat="1" x14ac:dyDescent="0.2"/>
    <row r="1022" customFormat="1" x14ac:dyDescent="0.2"/>
    <row r="1023" customFormat="1" x14ac:dyDescent="0.2"/>
    <row r="1024" customFormat="1" x14ac:dyDescent="0.2"/>
    <row r="1025" customFormat="1" x14ac:dyDescent="0.2"/>
    <row r="1026" customFormat="1" x14ac:dyDescent="0.2"/>
    <row r="1027" customFormat="1" x14ac:dyDescent="0.2"/>
    <row r="1028" customFormat="1" x14ac:dyDescent="0.2"/>
    <row r="1029" customFormat="1" x14ac:dyDescent="0.2"/>
    <row r="1030" customFormat="1" x14ac:dyDescent="0.2"/>
    <row r="1031" customFormat="1" x14ac:dyDescent="0.2"/>
    <row r="1032" customFormat="1" x14ac:dyDescent="0.2"/>
    <row r="1033" customFormat="1" x14ac:dyDescent="0.2"/>
    <row r="1034" customFormat="1" x14ac:dyDescent="0.2"/>
    <row r="1035" customFormat="1" x14ac:dyDescent="0.2"/>
    <row r="1036" customFormat="1" x14ac:dyDescent="0.2"/>
    <row r="1037" customFormat="1" x14ac:dyDescent="0.2"/>
    <row r="1038" customFormat="1" x14ac:dyDescent="0.2"/>
    <row r="1039" customFormat="1" x14ac:dyDescent="0.2"/>
    <row r="1040" customFormat="1" x14ac:dyDescent="0.2"/>
    <row r="1041" customFormat="1" x14ac:dyDescent="0.2"/>
    <row r="1042" customFormat="1" x14ac:dyDescent="0.2"/>
    <row r="1043" customFormat="1" x14ac:dyDescent="0.2"/>
    <row r="1044" customFormat="1" x14ac:dyDescent="0.2"/>
    <row r="1045" customFormat="1" x14ac:dyDescent="0.2"/>
    <row r="1046" customFormat="1" x14ac:dyDescent="0.2"/>
    <row r="1047" customFormat="1" x14ac:dyDescent="0.2"/>
    <row r="1048" customFormat="1" x14ac:dyDescent="0.2"/>
    <row r="1049" customFormat="1" x14ac:dyDescent="0.2"/>
    <row r="1050" customFormat="1" x14ac:dyDescent="0.2"/>
    <row r="1051" customFormat="1" x14ac:dyDescent="0.2"/>
    <row r="1052" customFormat="1" x14ac:dyDescent="0.2"/>
    <row r="1053" customFormat="1" x14ac:dyDescent="0.2"/>
    <row r="1054" customFormat="1" x14ac:dyDescent="0.2"/>
    <row r="1055" customFormat="1" x14ac:dyDescent="0.2"/>
    <row r="1056" customFormat="1" x14ac:dyDescent="0.2"/>
    <row r="1057" customFormat="1" x14ac:dyDescent="0.2"/>
    <row r="1058" customFormat="1" x14ac:dyDescent="0.2"/>
    <row r="1059" customFormat="1" x14ac:dyDescent="0.2"/>
    <row r="1060" customFormat="1" x14ac:dyDescent="0.2"/>
    <row r="1061" customFormat="1" x14ac:dyDescent="0.2"/>
    <row r="1062" customFormat="1" x14ac:dyDescent="0.2"/>
    <row r="1063" customFormat="1" x14ac:dyDescent="0.2"/>
    <row r="1064" customFormat="1" x14ac:dyDescent="0.2"/>
    <row r="1065" customFormat="1" x14ac:dyDescent="0.2"/>
    <row r="1066" customFormat="1" x14ac:dyDescent="0.2"/>
    <row r="1067" customFormat="1" x14ac:dyDescent="0.2"/>
    <row r="1068" customFormat="1" x14ac:dyDescent="0.2"/>
    <row r="1069" customFormat="1" x14ac:dyDescent="0.2"/>
    <row r="1070" customFormat="1" x14ac:dyDescent="0.2"/>
    <row r="1071" customFormat="1" x14ac:dyDescent="0.2"/>
    <row r="1072" customFormat="1" x14ac:dyDescent="0.2"/>
    <row r="1073" customFormat="1" x14ac:dyDescent="0.2"/>
    <row r="1074" customFormat="1" x14ac:dyDescent="0.2"/>
    <row r="1075" customFormat="1" x14ac:dyDescent="0.2"/>
    <row r="1076" customFormat="1" x14ac:dyDescent="0.2"/>
    <row r="1077" customFormat="1" x14ac:dyDescent="0.2"/>
    <row r="1078" customFormat="1" x14ac:dyDescent="0.2"/>
    <row r="1079" customFormat="1" x14ac:dyDescent="0.2"/>
    <row r="1080" customFormat="1" x14ac:dyDescent="0.2"/>
    <row r="1081" customFormat="1" x14ac:dyDescent="0.2"/>
    <row r="1082" customFormat="1" x14ac:dyDescent="0.2"/>
    <row r="1083" customFormat="1" x14ac:dyDescent="0.2"/>
    <row r="1084" customFormat="1" x14ac:dyDescent="0.2"/>
    <row r="1085" customFormat="1" x14ac:dyDescent="0.2"/>
    <row r="1086" customFormat="1" x14ac:dyDescent="0.2"/>
    <row r="1087" customFormat="1" x14ac:dyDescent="0.2"/>
    <row r="1088" customFormat="1" x14ac:dyDescent="0.2"/>
    <row r="1089" customFormat="1" x14ac:dyDescent="0.2"/>
    <row r="1090" customFormat="1" x14ac:dyDescent="0.2"/>
    <row r="1091" customFormat="1" x14ac:dyDescent="0.2"/>
    <row r="1092" customFormat="1" x14ac:dyDescent="0.2"/>
    <row r="1093" customFormat="1" x14ac:dyDescent="0.2"/>
    <row r="1094" customFormat="1" x14ac:dyDescent="0.2"/>
    <row r="1095" customFormat="1" x14ac:dyDescent="0.2"/>
    <row r="1096" customFormat="1" x14ac:dyDescent="0.2"/>
    <row r="1097" customFormat="1" x14ac:dyDescent="0.2"/>
    <row r="1098" customFormat="1" x14ac:dyDescent="0.2"/>
    <row r="1099" customFormat="1" x14ac:dyDescent="0.2"/>
    <row r="1100" customFormat="1" x14ac:dyDescent="0.2"/>
    <row r="1101" customFormat="1" x14ac:dyDescent="0.2"/>
    <row r="1102" customFormat="1" x14ac:dyDescent="0.2"/>
    <row r="1103" customFormat="1" x14ac:dyDescent="0.2"/>
    <row r="1104" customFormat="1" x14ac:dyDescent="0.2"/>
    <row r="1105" customFormat="1" x14ac:dyDescent="0.2"/>
    <row r="1106" customFormat="1" x14ac:dyDescent="0.2"/>
    <row r="1107" customFormat="1" x14ac:dyDescent="0.2"/>
    <row r="1108" customFormat="1" x14ac:dyDescent="0.2"/>
    <row r="1109" customFormat="1" x14ac:dyDescent="0.2"/>
    <row r="1110" customFormat="1" x14ac:dyDescent="0.2"/>
    <row r="1111" customFormat="1" x14ac:dyDescent="0.2"/>
    <row r="1112" customFormat="1" x14ac:dyDescent="0.2"/>
    <row r="1113" customFormat="1" x14ac:dyDescent="0.2"/>
    <row r="1114" customFormat="1" x14ac:dyDescent="0.2"/>
    <row r="1115" customFormat="1" x14ac:dyDescent="0.2"/>
    <row r="1116" customFormat="1" x14ac:dyDescent="0.2"/>
    <row r="1117" customFormat="1" x14ac:dyDescent="0.2"/>
    <row r="1118" customFormat="1" x14ac:dyDescent="0.2"/>
    <row r="1119" customFormat="1" x14ac:dyDescent="0.2"/>
    <row r="1120" customFormat="1" x14ac:dyDescent="0.2"/>
    <row r="1121" customFormat="1" x14ac:dyDescent="0.2"/>
    <row r="1122" customFormat="1" x14ac:dyDescent="0.2"/>
    <row r="1123" customFormat="1" x14ac:dyDescent="0.2"/>
    <row r="1124" customFormat="1" x14ac:dyDescent="0.2"/>
    <row r="1125" customFormat="1" x14ac:dyDescent="0.2"/>
    <row r="1126" customFormat="1" x14ac:dyDescent="0.2"/>
    <row r="1127" customFormat="1" x14ac:dyDescent="0.2"/>
    <row r="1128" customFormat="1" x14ac:dyDescent="0.2"/>
    <row r="1129" customFormat="1" x14ac:dyDescent="0.2"/>
    <row r="1130" customFormat="1" x14ac:dyDescent="0.2"/>
    <row r="1131" customFormat="1" x14ac:dyDescent="0.2"/>
    <row r="1132" customFormat="1" x14ac:dyDescent="0.2"/>
    <row r="1133" customFormat="1" x14ac:dyDescent="0.2"/>
    <row r="1134" customFormat="1" x14ac:dyDescent="0.2"/>
    <row r="1135" customFormat="1" x14ac:dyDescent="0.2"/>
    <row r="1136" customFormat="1" x14ac:dyDescent="0.2"/>
    <row r="1137" customFormat="1" x14ac:dyDescent="0.2"/>
    <row r="1138" customFormat="1" x14ac:dyDescent="0.2"/>
    <row r="1139" customFormat="1" x14ac:dyDescent="0.2"/>
    <row r="1140" customFormat="1" x14ac:dyDescent="0.2"/>
    <row r="1141" customFormat="1" x14ac:dyDescent="0.2"/>
    <row r="1142" customFormat="1" x14ac:dyDescent="0.2"/>
    <row r="1143" customFormat="1" x14ac:dyDescent="0.2"/>
    <row r="1144" customFormat="1" x14ac:dyDescent="0.2"/>
    <row r="1145" customFormat="1" x14ac:dyDescent="0.2"/>
    <row r="1146" customFormat="1" x14ac:dyDescent="0.2"/>
    <row r="1147" customFormat="1" x14ac:dyDescent="0.2"/>
    <row r="1148" customFormat="1" x14ac:dyDescent="0.2"/>
    <row r="1149" customFormat="1" x14ac:dyDescent="0.2"/>
    <row r="1150" customFormat="1" x14ac:dyDescent="0.2"/>
    <row r="1151" customFormat="1" x14ac:dyDescent="0.2"/>
    <row r="1152" customFormat="1" x14ac:dyDescent="0.2"/>
    <row r="1153" customFormat="1" x14ac:dyDescent="0.2"/>
    <row r="1154" customFormat="1" x14ac:dyDescent="0.2"/>
    <row r="1155" customFormat="1" x14ac:dyDescent="0.2"/>
    <row r="1156" customFormat="1" x14ac:dyDescent="0.2"/>
    <row r="1157" customFormat="1" x14ac:dyDescent="0.2"/>
    <row r="1158" customFormat="1" x14ac:dyDescent="0.2"/>
    <row r="1159" customFormat="1" x14ac:dyDescent="0.2"/>
    <row r="1160" customFormat="1" x14ac:dyDescent="0.2"/>
    <row r="1161" customFormat="1" x14ac:dyDescent="0.2"/>
    <row r="1162" customFormat="1" x14ac:dyDescent="0.2"/>
    <row r="1163" customFormat="1" x14ac:dyDescent="0.2"/>
    <row r="1164" customFormat="1" x14ac:dyDescent="0.2"/>
    <row r="1165" customFormat="1" x14ac:dyDescent="0.2"/>
    <row r="1166" customFormat="1" x14ac:dyDescent="0.2"/>
    <row r="1167" customFormat="1" x14ac:dyDescent="0.2"/>
    <row r="1168" customFormat="1" x14ac:dyDescent="0.2"/>
    <row r="1169" customFormat="1" x14ac:dyDescent="0.2"/>
    <row r="1170" customFormat="1" x14ac:dyDescent="0.2"/>
    <row r="1171" customFormat="1" x14ac:dyDescent="0.2"/>
    <row r="1172" customFormat="1" x14ac:dyDescent="0.2"/>
    <row r="1173" customFormat="1" x14ac:dyDescent="0.2"/>
    <row r="1174" customFormat="1" x14ac:dyDescent="0.2"/>
    <row r="1175" customFormat="1" x14ac:dyDescent="0.2"/>
    <row r="1176" customFormat="1" x14ac:dyDescent="0.2"/>
    <row r="1177" customFormat="1" x14ac:dyDescent="0.2"/>
    <row r="1178" customFormat="1" x14ac:dyDescent="0.2"/>
    <row r="1179" customFormat="1" x14ac:dyDescent="0.2"/>
    <row r="1180" customFormat="1" x14ac:dyDescent="0.2"/>
    <row r="1181" customFormat="1" x14ac:dyDescent="0.2"/>
    <row r="1182" customFormat="1" x14ac:dyDescent="0.2"/>
    <row r="1183" customFormat="1" x14ac:dyDescent="0.2"/>
    <row r="1184" customFormat="1" x14ac:dyDescent="0.2"/>
    <row r="1185" customFormat="1" x14ac:dyDescent="0.2"/>
    <row r="1186" customFormat="1" x14ac:dyDescent="0.2"/>
    <row r="1187" customFormat="1" x14ac:dyDescent="0.2"/>
    <row r="1188" customFormat="1" x14ac:dyDescent="0.2"/>
    <row r="1189" customFormat="1" x14ac:dyDescent="0.2"/>
    <row r="1190" customFormat="1" x14ac:dyDescent="0.2"/>
    <row r="1191" customFormat="1" x14ac:dyDescent="0.2"/>
    <row r="1192" customFormat="1" x14ac:dyDescent="0.2"/>
    <row r="1193" customFormat="1" x14ac:dyDescent="0.2"/>
    <row r="1194" customFormat="1" x14ac:dyDescent="0.2"/>
    <row r="1195" customFormat="1" x14ac:dyDescent="0.2"/>
    <row r="1196" customFormat="1" x14ac:dyDescent="0.2"/>
    <row r="1197" customFormat="1" x14ac:dyDescent="0.2"/>
    <row r="1198" customFormat="1" x14ac:dyDescent="0.2"/>
    <row r="1199" customFormat="1" x14ac:dyDescent="0.2"/>
    <row r="1200" customFormat="1" x14ac:dyDescent="0.2"/>
    <row r="1201" customFormat="1" x14ac:dyDescent="0.2"/>
    <row r="1202" customFormat="1" x14ac:dyDescent="0.2"/>
    <row r="1203" customFormat="1" x14ac:dyDescent="0.2"/>
    <row r="1204" customFormat="1" x14ac:dyDescent="0.2"/>
    <row r="1205" customFormat="1" x14ac:dyDescent="0.2"/>
    <row r="1206" customFormat="1" x14ac:dyDescent="0.2"/>
    <row r="1207" customFormat="1" x14ac:dyDescent="0.2"/>
    <row r="1208" customFormat="1" x14ac:dyDescent="0.2"/>
    <row r="1209" customFormat="1" x14ac:dyDescent="0.2"/>
    <row r="1210" customFormat="1" x14ac:dyDescent="0.2"/>
    <row r="1211" customFormat="1" x14ac:dyDescent="0.2"/>
    <row r="1212" customFormat="1" x14ac:dyDescent="0.2"/>
    <row r="1213" customFormat="1" x14ac:dyDescent="0.2"/>
    <row r="1214" customFormat="1" x14ac:dyDescent="0.2"/>
    <row r="1215" customFormat="1" x14ac:dyDescent="0.2"/>
    <row r="1216" customFormat="1" x14ac:dyDescent="0.2"/>
    <row r="1217" customFormat="1" x14ac:dyDescent="0.2"/>
    <row r="1218" customFormat="1" x14ac:dyDescent="0.2"/>
    <row r="1219" customFormat="1" x14ac:dyDescent="0.2"/>
    <row r="1220" customFormat="1" x14ac:dyDescent="0.2"/>
    <row r="1221" customFormat="1" x14ac:dyDescent="0.2"/>
    <row r="1222" customFormat="1" x14ac:dyDescent="0.2"/>
    <row r="1223" customFormat="1" x14ac:dyDescent="0.2"/>
    <row r="1224" customFormat="1" x14ac:dyDescent="0.2"/>
    <row r="1225" customFormat="1" x14ac:dyDescent="0.2"/>
    <row r="1226" customFormat="1" x14ac:dyDescent="0.2"/>
    <row r="1227" customFormat="1" x14ac:dyDescent="0.2"/>
    <row r="1228" customFormat="1" x14ac:dyDescent="0.2"/>
    <row r="1229" customFormat="1" x14ac:dyDescent="0.2"/>
    <row r="1230" customFormat="1" x14ac:dyDescent="0.2"/>
    <row r="1231" customFormat="1" x14ac:dyDescent="0.2"/>
    <row r="1232" customFormat="1" x14ac:dyDescent="0.2"/>
    <row r="1233" customFormat="1" x14ac:dyDescent="0.2"/>
    <row r="1234" customFormat="1" x14ac:dyDescent="0.2"/>
    <row r="1235" customFormat="1" x14ac:dyDescent="0.2"/>
    <row r="1236" customFormat="1" x14ac:dyDescent="0.2"/>
    <row r="1237" customFormat="1" x14ac:dyDescent="0.2"/>
    <row r="1238" customFormat="1" x14ac:dyDescent="0.2"/>
    <row r="1239" customFormat="1" x14ac:dyDescent="0.2"/>
    <row r="1240" customFormat="1" x14ac:dyDescent="0.2"/>
    <row r="1241" customFormat="1" x14ac:dyDescent="0.2"/>
    <row r="1242" customFormat="1" x14ac:dyDescent="0.2"/>
    <row r="1243" customFormat="1" x14ac:dyDescent="0.2"/>
    <row r="1244" customFormat="1" x14ac:dyDescent="0.2"/>
    <row r="1245" customFormat="1" x14ac:dyDescent="0.2"/>
    <row r="1246" customFormat="1" x14ac:dyDescent="0.2"/>
    <row r="1247" customFormat="1" x14ac:dyDescent="0.2"/>
    <row r="1248" customFormat="1" x14ac:dyDescent="0.2"/>
    <row r="1249" customFormat="1" x14ac:dyDescent="0.2"/>
    <row r="1250" customFormat="1" x14ac:dyDescent="0.2"/>
    <row r="1251" customFormat="1" x14ac:dyDescent="0.2"/>
    <row r="1252" customFormat="1" x14ac:dyDescent="0.2"/>
    <row r="1253" customFormat="1" x14ac:dyDescent="0.2"/>
    <row r="1254" customFormat="1" x14ac:dyDescent="0.2"/>
    <row r="1255" customFormat="1" x14ac:dyDescent="0.2"/>
    <row r="1256" customFormat="1" x14ac:dyDescent="0.2"/>
    <row r="1257" customFormat="1" x14ac:dyDescent="0.2"/>
    <row r="1258" customFormat="1" x14ac:dyDescent="0.2"/>
    <row r="1259" customFormat="1" x14ac:dyDescent="0.2"/>
    <row r="1260" customFormat="1" x14ac:dyDescent="0.2"/>
    <row r="1261" customFormat="1" x14ac:dyDescent="0.2"/>
    <row r="1262" customFormat="1" x14ac:dyDescent="0.2"/>
    <row r="1263" customFormat="1" x14ac:dyDescent="0.2"/>
    <row r="1264" customFormat="1" x14ac:dyDescent="0.2"/>
    <row r="1265" customFormat="1" x14ac:dyDescent="0.2"/>
    <row r="1266" customFormat="1" x14ac:dyDescent="0.2"/>
    <row r="1267" customFormat="1" x14ac:dyDescent="0.2"/>
    <row r="1268" customFormat="1" x14ac:dyDescent="0.2"/>
    <row r="1269" customFormat="1" x14ac:dyDescent="0.2"/>
    <row r="1270" customFormat="1" x14ac:dyDescent="0.2"/>
    <row r="1271" customFormat="1" x14ac:dyDescent="0.2"/>
    <row r="1272" customFormat="1" x14ac:dyDescent="0.2"/>
    <row r="1273" customFormat="1" x14ac:dyDescent="0.2"/>
    <row r="1274" customFormat="1" x14ac:dyDescent="0.2"/>
    <row r="1275" customFormat="1" x14ac:dyDescent="0.2"/>
    <row r="1276" customFormat="1" x14ac:dyDescent="0.2"/>
    <row r="1277" customFormat="1" x14ac:dyDescent="0.2"/>
    <row r="1278" customFormat="1" x14ac:dyDescent="0.2"/>
    <row r="1279" customFormat="1" x14ac:dyDescent="0.2"/>
    <row r="1280" customFormat="1" x14ac:dyDescent="0.2"/>
    <row r="1281" customFormat="1" x14ac:dyDescent="0.2"/>
    <row r="1282" customFormat="1" x14ac:dyDescent="0.2"/>
    <row r="1283" customFormat="1" x14ac:dyDescent="0.2"/>
    <row r="1284" customFormat="1" x14ac:dyDescent="0.2"/>
    <row r="1285" customFormat="1" x14ac:dyDescent="0.2"/>
    <row r="1286" customFormat="1" x14ac:dyDescent="0.2"/>
    <row r="1287" customFormat="1" x14ac:dyDescent="0.2"/>
    <row r="1288" customFormat="1" x14ac:dyDescent="0.2"/>
    <row r="1289" customFormat="1" x14ac:dyDescent="0.2"/>
    <row r="1290" customFormat="1" x14ac:dyDescent="0.2"/>
    <row r="1291" customFormat="1" x14ac:dyDescent="0.2"/>
    <row r="1292" customFormat="1" x14ac:dyDescent="0.2"/>
    <row r="1293" customFormat="1" x14ac:dyDescent="0.2"/>
    <row r="1294" customFormat="1" x14ac:dyDescent="0.2"/>
    <row r="1295" customFormat="1" x14ac:dyDescent="0.2"/>
    <row r="1296" customFormat="1" x14ac:dyDescent="0.2"/>
    <row r="1297" customFormat="1" x14ac:dyDescent="0.2"/>
    <row r="1298" customFormat="1" x14ac:dyDescent="0.2"/>
    <row r="1299" customFormat="1" x14ac:dyDescent="0.2"/>
    <row r="1300" customFormat="1" x14ac:dyDescent="0.2"/>
    <row r="1301" customFormat="1" x14ac:dyDescent="0.2"/>
    <row r="1302" customFormat="1" x14ac:dyDescent="0.2"/>
    <row r="1303" customFormat="1" x14ac:dyDescent="0.2"/>
    <row r="1304" customFormat="1" x14ac:dyDescent="0.2"/>
    <row r="1305" customFormat="1" x14ac:dyDescent="0.2"/>
    <row r="1306" customFormat="1" x14ac:dyDescent="0.2"/>
    <row r="1307" customFormat="1" x14ac:dyDescent="0.2"/>
    <row r="1308" customFormat="1" x14ac:dyDescent="0.2"/>
    <row r="1309" customFormat="1" x14ac:dyDescent="0.2"/>
    <row r="1310" customFormat="1" x14ac:dyDescent="0.2"/>
    <row r="1311" customFormat="1" x14ac:dyDescent="0.2"/>
    <row r="1312" customFormat="1" x14ac:dyDescent="0.2"/>
    <row r="1313" customFormat="1" x14ac:dyDescent="0.2"/>
    <row r="1314" customFormat="1" x14ac:dyDescent="0.2"/>
    <row r="1315" customFormat="1" x14ac:dyDescent="0.2"/>
    <row r="1316" customFormat="1" x14ac:dyDescent="0.2"/>
    <row r="1317" customFormat="1" x14ac:dyDescent="0.2"/>
    <row r="1318" customFormat="1" x14ac:dyDescent="0.2"/>
    <row r="1319" customFormat="1" x14ac:dyDescent="0.2"/>
    <row r="1320" customFormat="1" x14ac:dyDescent="0.2"/>
    <row r="1321" customFormat="1" x14ac:dyDescent="0.2"/>
    <row r="1322" customFormat="1" x14ac:dyDescent="0.2"/>
    <row r="1323" customFormat="1" x14ac:dyDescent="0.2"/>
    <row r="1324" customFormat="1" x14ac:dyDescent="0.2"/>
    <row r="1325" customFormat="1" x14ac:dyDescent="0.2"/>
    <row r="1326" customFormat="1" x14ac:dyDescent="0.2"/>
    <row r="1327" customFormat="1" x14ac:dyDescent="0.2"/>
    <row r="1328" customFormat="1" x14ac:dyDescent="0.2"/>
    <row r="1329" customFormat="1" x14ac:dyDescent="0.2"/>
    <row r="1330" customFormat="1" x14ac:dyDescent="0.2"/>
    <row r="1331" customFormat="1" x14ac:dyDescent="0.2"/>
    <row r="1332" customFormat="1" x14ac:dyDescent="0.2"/>
    <row r="1333" customFormat="1" x14ac:dyDescent="0.2"/>
    <row r="1334" customFormat="1" x14ac:dyDescent="0.2"/>
    <row r="1335" customFormat="1" x14ac:dyDescent="0.2"/>
    <row r="1336" customFormat="1" x14ac:dyDescent="0.2"/>
    <row r="1337" customFormat="1" x14ac:dyDescent="0.2"/>
    <row r="1338" customFormat="1" x14ac:dyDescent="0.2"/>
    <row r="1339" customFormat="1" x14ac:dyDescent="0.2"/>
    <row r="1340" customFormat="1" x14ac:dyDescent="0.2"/>
    <row r="1341" customFormat="1" x14ac:dyDescent="0.2"/>
    <row r="1342" customFormat="1" x14ac:dyDescent="0.2"/>
    <row r="1343" customFormat="1" x14ac:dyDescent="0.2"/>
    <row r="1344" customFormat="1" x14ac:dyDescent="0.2"/>
    <row r="1345" customFormat="1" x14ac:dyDescent="0.2"/>
    <row r="1346" customFormat="1" x14ac:dyDescent="0.2"/>
    <row r="1347" customFormat="1" x14ac:dyDescent="0.2"/>
    <row r="1348" customFormat="1" x14ac:dyDescent="0.2"/>
    <row r="1349" customFormat="1" x14ac:dyDescent="0.2"/>
    <row r="1350" customFormat="1" x14ac:dyDescent="0.2"/>
    <row r="1351" customFormat="1" x14ac:dyDescent="0.2"/>
    <row r="1352" customFormat="1" x14ac:dyDescent="0.2"/>
    <row r="1353" customFormat="1" x14ac:dyDescent="0.2"/>
    <row r="1354" customFormat="1" x14ac:dyDescent="0.2"/>
    <row r="1355" customFormat="1" x14ac:dyDescent="0.2"/>
    <row r="1356" customFormat="1" x14ac:dyDescent="0.2"/>
    <row r="1357" customFormat="1" x14ac:dyDescent="0.2"/>
    <row r="1358" customFormat="1" x14ac:dyDescent="0.2"/>
    <row r="1359" customFormat="1" x14ac:dyDescent="0.2"/>
    <row r="1360" customFormat="1" x14ac:dyDescent="0.2"/>
    <row r="1361" customFormat="1" x14ac:dyDescent="0.2"/>
    <row r="1362" customFormat="1" x14ac:dyDescent="0.2"/>
    <row r="1363" customFormat="1" x14ac:dyDescent="0.2"/>
    <row r="1364" customFormat="1" x14ac:dyDescent="0.2"/>
    <row r="1365" customFormat="1" x14ac:dyDescent="0.2"/>
    <row r="1366" customFormat="1" x14ac:dyDescent="0.2"/>
    <row r="1367" customFormat="1" x14ac:dyDescent="0.2"/>
    <row r="1368" customFormat="1" x14ac:dyDescent="0.2"/>
    <row r="1369" customFormat="1" x14ac:dyDescent="0.2"/>
    <row r="1370" customFormat="1" x14ac:dyDescent="0.2"/>
    <row r="1371" customFormat="1" x14ac:dyDescent="0.2"/>
    <row r="1372" customFormat="1" x14ac:dyDescent="0.2"/>
    <row r="1373" customFormat="1" x14ac:dyDescent="0.2"/>
    <row r="1374" customFormat="1" x14ac:dyDescent="0.2"/>
    <row r="1375" customFormat="1" x14ac:dyDescent="0.2"/>
    <row r="1376" customFormat="1" x14ac:dyDescent="0.2"/>
    <row r="1377" customFormat="1" x14ac:dyDescent="0.2"/>
    <row r="1378" customFormat="1" x14ac:dyDescent="0.2"/>
    <row r="1379" customFormat="1" x14ac:dyDescent="0.2"/>
    <row r="1380" customFormat="1" x14ac:dyDescent="0.2"/>
    <row r="1381" customFormat="1" x14ac:dyDescent="0.2"/>
    <row r="1382" customFormat="1" x14ac:dyDescent="0.2"/>
    <row r="1383" customFormat="1" x14ac:dyDescent="0.2"/>
    <row r="1384" customFormat="1" x14ac:dyDescent="0.2"/>
    <row r="1385" customFormat="1" x14ac:dyDescent="0.2"/>
    <row r="1386" customFormat="1" x14ac:dyDescent="0.2"/>
    <row r="1387" customFormat="1" x14ac:dyDescent="0.2"/>
    <row r="1388" customFormat="1" x14ac:dyDescent="0.2"/>
    <row r="1389" customFormat="1" x14ac:dyDescent="0.2"/>
    <row r="1390" customFormat="1" x14ac:dyDescent="0.2"/>
    <row r="1391" customFormat="1" x14ac:dyDescent="0.2"/>
    <row r="1392" customFormat="1" x14ac:dyDescent="0.2"/>
    <row r="1393" customFormat="1" x14ac:dyDescent="0.2"/>
    <row r="1394" customFormat="1" x14ac:dyDescent="0.2"/>
    <row r="1395" customFormat="1" x14ac:dyDescent="0.2"/>
    <row r="1396" customFormat="1" x14ac:dyDescent="0.2"/>
    <row r="1397" customFormat="1" x14ac:dyDescent="0.2"/>
    <row r="1398" customFormat="1" x14ac:dyDescent="0.2"/>
    <row r="1399" customFormat="1" x14ac:dyDescent="0.2"/>
    <row r="1400" customFormat="1" x14ac:dyDescent="0.2"/>
    <row r="1401" customFormat="1" x14ac:dyDescent="0.2"/>
    <row r="1402" customFormat="1" x14ac:dyDescent="0.2"/>
    <row r="1403" customFormat="1" x14ac:dyDescent="0.2"/>
    <row r="1404" customFormat="1" x14ac:dyDescent="0.2"/>
    <row r="1405" customFormat="1" x14ac:dyDescent="0.2"/>
    <row r="1406" customFormat="1" x14ac:dyDescent="0.2"/>
    <row r="1407" customFormat="1" x14ac:dyDescent="0.2"/>
    <row r="1408" customFormat="1" x14ac:dyDescent="0.2"/>
    <row r="1409" customFormat="1" x14ac:dyDescent="0.2"/>
    <row r="1410" customFormat="1" x14ac:dyDescent="0.2"/>
    <row r="1411" customFormat="1" x14ac:dyDescent="0.2"/>
    <row r="1412" customFormat="1" x14ac:dyDescent="0.2"/>
    <row r="1413" customFormat="1" x14ac:dyDescent="0.2"/>
    <row r="1414" customFormat="1" x14ac:dyDescent="0.2"/>
    <row r="1415" customFormat="1" x14ac:dyDescent="0.2"/>
    <row r="1416" customFormat="1" x14ac:dyDescent="0.2"/>
    <row r="1417" customFormat="1" x14ac:dyDescent="0.2"/>
    <row r="1418" customFormat="1" x14ac:dyDescent="0.2"/>
    <row r="1419" customFormat="1" x14ac:dyDescent="0.2"/>
    <row r="1420" customFormat="1" x14ac:dyDescent="0.2"/>
    <row r="1421" customFormat="1" x14ac:dyDescent="0.2"/>
    <row r="1422" customFormat="1" x14ac:dyDescent="0.2"/>
    <row r="1423" customFormat="1" x14ac:dyDescent="0.2"/>
    <row r="1424" customFormat="1" x14ac:dyDescent="0.2"/>
    <row r="1425" customFormat="1" x14ac:dyDescent="0.2"/>
    <row r="1426" customFormat="1" x14ac:dyDescent="0.2"/>
    <row r="1427" customFormat="1" x14ac:dyDescent="0.2"/>
    <row r="1428" customFormat="1" x14ac:dyDescent="0.2"/>
    <row r="1429" customFormat="1" x14ac:dyDescent="0.2"/>
    <row r="1430" customFormat="1" x14ac:dyDescent="0.2"/>
    <row r="1431" customFormat="1" x14ac:dyDescent="0.2"/>
    <row r="1432" customFormat="1" x14ac:dyDescent="0.2"/>
    <row r="1433" customFormat="1" x14ac:dyDescent="0.2"/>
    <row r="1434" customFormat="1" x14ac:dyDescent="0.2"/>
    <row r="1435" customFormat="1" x14ac:dyDescent="0.2"/>
    <row r="1436" customFormat="1" x14ac:dyDescent="0.2"/>
    <row r="1437" customFormat="1" x14ac:dyDescent="0.2"/>
    <row r="1438" customFormat="1" x14ac:dyDescent="0.2"/>
    <row r="1439" customFormat="1" x14ac:dyDescent="0.2"/>
    <row r="1440" customFormat="1" x14ac:dyDescent="0.2"/>
    <row r="1441" customFormat="1" x14ac:dyDescent="0.2"/>
    <row r="1442" customFormat="1" x14ac:dyDescent="0.2"/>
    <row r="1443" customFormat="1" x14ac:dyDescent="0.2"/>
    <row r="1444" customFormat="1" x14ac:dyDescent="0.2"/>
    <row r="1445" customFormat="1" x14ac:dyDescent="0.2"/>
    <row r="1446" customFormat="1" x14ac:dyDescent="0.2"/>
    <row r="1447" customFormat="1" x14ac:dyDescent="0.2"/>
    <row r="1448" customFormat="1" x14ac:dyDescent="0.2"/>
    <row r="1449" customFormat="1" x14ac:dyDescent="0.2"/>
    <row r="1450" customFormat="1" x14ac:dyDescent="0.2"/>
    <row r="1451" customFormat="1" x14ac:dyDescent="0.2"/>
    <row r="1452" customFormat="1" x14ac:dyDescent="0.2"/>
    <row r="1453" customFormat="1" x14ac:dyDescent="0.2"/>
    <row r="1454" customFormat="1" x14ac:dyDescent="0.2"/>
    <row r="1455" customFormat="1" x14ac:dyDescent="0.2"/>
    <row r="1456" customFormat="1" x14ac:dyDescent="0.2"/>
    <row r="1457" customFormat="1" x14ac:dyDescent="0.2"/>
    <row r="1458" customFormat="1" x14ac:dyDescent="0.2"/>
    <row r="1459" customFormat="1" x14ac:dyDescent="0.2"/>
    <row r="1460" customFormat="1" x14ac:dyDescent="0.2"/>
    <row r="1461" customFormat="1" x14ac:dyDescent="0.2"/>
    <row r="1462" customFormat="1" x14ac:dyDescent="0.2"/>
    <row r="1463" customFormat="1" x14ac:dyDescent="0.2"/>
    <row r="1464" customFormat="1" x14ac:dyDescent="0.2"/>
    <row r="1465" customFormat="1" x14ac:dyDescent="0.2"/>
    <row r="1466" customFormat="1" x14ac:dyDescent="0.2"/>
    <row r="1467" customFormat="1" x14ac:dyDescent="0.2"/>
    <row r="1468" customFormat="1" x14ac:dyDescent="0.2"/>
    <row r="1469" customFormat="1" x14ac:dyDescent="0.2"/>
    <row r="1470" customFormat="1" x14ac:dyDescent="0.2"/>
    <row r="1471" customFormat="1" x14ac:dyDescent="0.2"/>
    <row r="1472" customFormat="1" x14ac:dyDescent="0.2"/>
    <row r="1473" customFormat="1" x14ac:dyDescent="0.2"/>
    <row r="1474" customFormat="1" x14ac:dyDescent="0.2"/>
    <row r="1475" customFormat="1" x14ac:dyDescent="0.2"/>
    <row r="1476" customFormat="1" x14ac:dyDescent="0.2"/>
    <row r="1477" customFormat="1" x14ac:dyDescent="0.2"/>
    <row r="1478" customFormat="1" x14ac:dyDescent="0.2"/>
    <row r="1479" customFormat="1" x14ac:dyDescent="0.2"/>
    <row r="1480" customFormat="1" x14ac:dyDescent="0.2"/>
    <row r="1481" customFormat="1" x14ac:dyDescent="0.2"/>
    <row r="1482" customFormat="1" x14ac:dyDescent="0.2"/>
    <row r="1483" customFormat="1" x14ac:dyDescent="0.2"/>
    <row r="1484" customFormat="1" x14ac:dyDescent="0.2"/>
    <row r="1485" customFormat="1" x14ac:dyDescent="0.2"/>
    <row r="1486" customFormat="1" x14ac:dyDescent="0.2"/>
    <row r="1487" customFormat="1" x14ac:dyDescent="0.2"/>
    <row r="1488" customFormat="1" x14ac:dyDescent="0.2"/>
    <row r="1489" customFormat="1" x14ac:dyDescent="0.2"/>
    <row r="1490" customFormat="1" x14ac:dyDescent="0.2"/>
    <row r="1491" customFormat="1" x14ac:dyDescent="0.2"/>
    <row r="1492" customFormat="1" x14ac:dyDescent="0.2"/>
    <row r="1493" customFormat="1" x14ac:dyDescent="0.2"/>
    <row r="1494" customFormat="1" x14ac:dyDescent="0.2"/>
    <row r="1495" customFormat="1" x14ac:dyDescent="0.2"/>
    <row r="1496" customFormat="1" x14ac:dyDescent="0.2"/>
    <row r="1497" customFormat="1" x14ac:dyDescent="0.2"/>
    <row r="1498" customFormat="1" x14ac:dyDescent="0.2"/>
    <row r="1499" customFormat="1" x14ac:dyDescent="0.2"/>
    <row r="1500" customFormat="1" x14ac:dyDescent="0.2"/>
    <row r="1501" customFormat="1" x14ac:dyDescent="0.2"/>
    <row r="1502" customFormat="1" x14ac:dyDescent="0.2"/>
    <row r="1503" customFormat="1" x14ac:dyDescent="0.2"/>
    <row r="1504" customFormat="1" x14ac:dyDescent="0.2"/>
    <row r="1505" customFormat="1" x14ac:dyDescent="0.2"/>
    <row r="1506" customFormat="1" x14ac:dyDescent="0.2"/>
    <row r="1507" customFormat="1" x14ac:dyDescent="0.2"/>
    <row r="1508" customFormat="1" x14ac:dyDescent="0.2"/>
    <row r="1509" customFormat="1" x14ac:dyDescent="0.2"/>
    <row r="1510" customFormat="1" x14ac:dyDescent="0.2"/>
    <row r="1511" customFormat="1" x14ac:dyDescent="0.2"/>
    <row r="1512" customFormat="1" x14ac:dyDescent="0.2"/>
    <row r="1513" customFormat="1" x14ac:dyDescent="0.2"/>
    <row r="1514" customFormat="1" x14ac:dyDescent="0.2"/>
    <row r="1515" customFormat="1" x14ac:dyDescent="0.2"/>
    <row r="1516" customFormat="1" x14ac:dyDescent="0.2"/>
    <row r="1517" customFormat="1" x14ac:dyDescent="0.2"/>
    <row r="1518" customFormat="1" x14ac:dyDescent="0.2"/>
    <row r="1519" customFormat="1" x14ac:dyDescent="0.2"/>
    <row r="1520" customFormat="1" x14ac:dyDescent="0.2"/>
    <row r="1521" customFormat="1" x14ac:dyDescent="0.2"/>
    <row r="1522" customFormat="1" x14ac:dyDescent="0.2"/>
    <row r="1523" customFormat="1" x14ac:dyDescent="0.2"/>
    <row r="1524" customFormat="1" x14ac:dyDescent="0.2"/>
    <row r="1525" customFormat="1" x14ac:dyDescent="0.2"/>
    <row r="1526" customFormat="1" x14ac:dyDescent="0.2"/>
    <row r="1527" customFormat="1" x14ac:dyDescent="0.2"/>
    <row r="1528" customFormat="1" x14ac:dyDescent="0.2"/>
    <row r="1529" customFormat="1" x14ac:dyDescent="0.2"/>
    <row r="1530" customFormat="1" x14ac:dyDescent="0.2"/>
    <row r="1531" customFormat="1" x14ac:dyDescent="0.2"/>
    <row r="1532" customFormat="1" x14ac:dyDescent="0.2"/>
    <row r="1533" customFormat="1" x14ac:dyDescent="0.2"/>
    <row r="1534" customFormat="1" x14ac:dyDescent="0.2"/>
    <row r="1535" customFormat="1" x14ac:dyDescent="0.2"/>
    <row r="1536" customFormat="1" x14ac:dyDescent="0.2"/>
    <row r="1537" customFormat="1" x14ac:dyDescent="0.2"/>
    <row r="1538" customFormat="1" x14ac:dyDescent="0.2"/>
    <row r="1539" customFormat="1" x14ac:dyDescent="0.2"/>
    <row r="1540" customFormat="1" x14ac:dyDescent="0.2"/>
    <row r="1541" customFormat="1" x14ac:dyDescent="0.2"/>
    <row r="1542" customFormat="1" x14ac:dyDescent="0.2"/>
    <row r="1543" customFormat="1" x14ac:dyDescent="0.2"/>
    <row r="1544" customFormat="1" x14ac:dyDescent="0.2"/>
    <row r="1545" customFormat="1" x14ac:dyDescent="0.2"/>
    <row r="1546" customFormat="1" x14ac:dyDescent="0.2"/>
    <row r="1547" customFormat="1" x14ac:dyDescent="0.2"/>
    <row r="1548" customFormat="1" x14ac:dyDescent="0.2"/>
    <row r="1549" customFormat="1" x14ac:dyDescent="0.2"/>
    <row r="1550" customFormat="1" x14ac:dyDescent="0.2"/>
    <row r="1551" customFormat="1" x14ac:dyDescent="0.2"/>
    <row r="1552" customFormat="1" x14ac:dyDescent="0.2"/>
    <row r="1553" customFormat="1" x14ac:dyDescent="0.2"/>
    <row r="1554" customFormat="1" x14ac:dyDescent="0.2"/>
    <row r="1555" customFormat="1" x14ac:dyDescent="0.2"/>
    <row r="1556" customFormat="1" x14ac:dyDescent="0.2"/>
    <row r="1557" customFormat="1" x14ac:dyDescent="0.2"/>
    <row r="1558" customFormat="1" x14ac:dyDescent="0.2"/>
    <row r="1559" customFormat="1" x14ac:dyDescent="0.2"/>
    <row r="1560" customFormat="1" x14ac:dyDescent="0.2"/>
    <row r="1561" customFormat="1" x14ac:dyDescent="0.2"/>
    <row r="1562" customFormat="1" x14ac:dyDescent="0.2"/>
    <row r="1563" customFormat="1" x14ac:dyDescent="0.2"/>
    <row r="1564" customFormat="1" x14ac:dyDescent="0.2"/>
    <row r="1565" customFormat="1" x14ac:dyDescent="0.2"/>
    <row r="1566" customFormat="1" x14ac:dyDescent="0.2"/>
    <row r="1567" customFormat="1" x14ac:dyDescent="0.2"/>
    <row r="1568" customFormat="1" x14ac:dyDescent="0.2"/>
    <row r="1569" customFormat="1" x14ac:dyDescent="0.2"/>
    <row r="1570" customFormat="1" x14ac:dyDescent="0.2"/>
    <row r="1571" customFormat="1" x14ac:dyDescent="0.2"/>
    <row r="1572" customFormat="1" x14ac:dyDescent="0.2"/>
    <row r="1573" customFormat="1" x14ac:dyDescent="0.2"/>
    <row r="1574" customFormat="1" x14ac:dyDescent="0.2"/>
    <row r="1575" customFormat="1" x14ac:dyDescent="0.2"/>
    <row r="1576" customFormat="1" x14ac:dyDescent="0.2"/>
    <row r="1577" customFormat="1" x14ac:dyDescent="0.2"/>
    <row r="1578" customFormat="1" x14ac:dyDescent="0.2"/>
    <row r="1579" customFormat="1" x14ac:dyDescent="0.2"/>
    <row r="1580" customFormat="1" x14ac:dyDescent="0.2"/>
    <row r="1581" customFormat="1" x14ac:dyDescent="0.2"/>
    <row r="1582" customFormat="1" x14ac:dyDescent="0.2"/>
    <row r="1583" customFormat="1" x14ac:dyDescent="0.2"/>
    <row r="1584" customFormat="1" x14ac:dyDescent="0.2"/>
    <row r="1585" customFormat="1" x14ac:dyDescent="0.2"/>
    <row r="1586" customFormat="1" x14ac:dyDescent="0.2"/>
    <row r="1587" customFormat="1" x14ac:dyDescent="0.2"/>
    <row r="1588" customFormat="1" x14ac:dyDescent="0.2"/>
    <row r="1589" customFormat="1" x14ac:dyDescent="0.2"/>
    <row r="1590" customFormat="1" x14ac:dyDescent="0.2"/>
    <row r="1591" customFormat="1" x14ac:dyDescent="0.2"/>
    <row r="1592" customFormat="1" x14ac:dyDescent="0.2"/>
    <row r="1593" customFormat="1" x14ac:dyDescent="0.2"/>
    <row r="1594" customFormat="1" x14ac:dyDescent="0.2"/>
    <row r="1595" customFormat="1" x14ac:dyDescent="0.2"/>
    <row r="1596" customFormat="1" x14ac:dyDescent="0.2"/>
    <row r="1597" customFormat="1" x14ac:dyDescent="0.2"/>
    <row r="1598" customFormat="1" x14ac:dyDescent="0.2"/>
    <row r="1599" customFormat="1" x14ac:dyDescent="0.2"/>
    <row r="1600" customFormat="1" x14ac:dyDescent="0.2"/>
    <row r="1601" customFormat="1" x14ac:dyDescent="0.2"/>
    <row r="1602" customFormat="1" x14ac:dyDescent="0.2"/>
    <row r="1603" customFormat="1" x14ac:dyDescent="0.2"/>
    <row r="1604" customFormat="1" x14ac:dyDescent="0.2"/>
    <row r="1605" customFormat="1" x14ac:dyDescent="0.2"/>
    <row r="1606" customFormat="1" x14ac:dyDescent="0.2"/>
    <row r="1607" customFormat="1" x14ac:dyDescent="0.2"/>
    <row r="1608" customFormat="1" x14ac:dyDescent="0.2"/>
    <row r="1609" customFormat="1" x14ac:dyDescent="0.2"/>
    <row r="1610" customFormat="1" x14ac:dyDescent="0.2"/>
    <row r="1611" customFormat="1" x14ac:dyDescent="0.2"/>
    <row r="1612" customFormat="1" x14ac:dyDescent="0.2"/>
    <row r="1613" customFormat="1" x14ac:dyDescent="0.2"/>
    <row r="1614" customFormat="1" x14ac:dyDescent="0.2"/>
    <row r="1615" customFormat="1" x14ac:dyDescent="0.2"/>
    <row r="1616" customFormat="1" x14ac:dyDescent="0.2"/>
    <row r="1617" customFormat="1" x14ac:dyDescent="0.2"/>
    <row r="1618" customFormat="1" x14ac:dyDescent="0.2"/>
    <row r="1619" customFormat="1" x14ac:dyDescent="0.2"/>
    <row r="1620" customFormat="1" x14ac:dyDescent="0.2"/>
    <row r="1621" customFormat="1" x14ac:dyDescent="0.2"/>
    <row r="1622" customFormat="1" x14ac:dyDescent="0.2"/>
    <row r="1623" customFormat="1" x14ac:dyDescent="0.2"/>
    <row r="1624" customFormat="1" x14ac:dyDescent="0.2"/>
    <row r="1625" customFormat="1" x14ac:dyDescent="0.2"/>
    <row r="1626" customFormat="1" x14ac:dyDescent="0.2"/>
    <row r="1627" customFormat="1" x14ac:dyDescent="0.2"/>
    <row r="1628" customFormat="1" x14ac:dyDescent="0.2"/>
    <row r="1629" customFormat="1" x14ac:dyDescent="0.2"/>
    <row r="1630" customFormat="1" x14ac:dyDescent="0.2"/>
    <row r="1631" customFormat="1" x14ac:dyDescent="0.2"/>
    <row r="1632" customFormat="1" x14ac:dyDescent="0.2"/>
    <row r="1633" customFormat="1" x14ac:dyDescent="0.2"/>
    <row r="1634" customFormat="1" x14ac:dyDescent="0.2"/>
    <row r="1635" customFormat="1" x14ac:dyDescent="0.2"/>
    <row r="1636" customFormat="1" x14ac:dyDescent="0.2"/>
    <row r="1637" customFormat="1" x14ac:dyDescent="0.2"/>
    <row r="1638" customFormat="1" x14ac:dyDescent="0.2"/>
    <row r="1639" customFormat="1" x14ac:dyDescent="0.2"/>
    <row r="1640" customFormat="1" x14ac:dyDescent="0.2"/>
    <row r="1641" customFormat="1" x14ac:dyDescent="0.2"/>
    <row r="1642" customFormat="1" x14ac:dyDescent="0.2"/>
    <row r="1643" customFormat="1" x14ac:dyDescent="0.2"/>
    <row r="1644" customFormat="1" x14ac:dyDescent="0.2"/>
    <row r="1645" customFormat="1" x14ac:dyDescent="0.2"/>
    <row r="1646" customFormat="1" x14ac:dyDescent="0.2"/>
    <row r="1647" customFormat="1" x14ac:dyDescent="0.2"/>
    <row r="1648" customFormat="1" x14ac:dyDescent="0.2"/>
    <row r="1649" customFormat="1" x14ac:dyDescent="0.2"/>
    <row r="1650" customFormat="1" x14ac:dyDescent="0.2"/>
    <row r="1651" customFormat="1" x14ac:dyDescent="0.2"/>
    <row r="1652" customFormat="1" x14ac:dyDescent="0.2"/>
    <row r="1653" customFormat="1" x14ac:dyDescent="0.2"/>
    <row r="1654" customFormat="1" x14ac:dyDescent="0.2"/>
    <row r="1655" customFormat="1" x14ac:dyDescent="0.2"/>
    <row r="1656" customFormat="1" x14ac:dyDescent="0.2"/>
    <row r="1657" customFormat="1" x14ac:dyDescent="0.2"/>
    <row r="1658" customFormat="1" x14ac:dyDescent="0.2"/>
    <row r="1659" customFormat="1" x14ac:dyDescent="0.2"/>
    <row r="1660" customFormat="1" x14ac:dyDescent="0.2"/>
    <row r="1661" customFormat="1" x14ac:dyDescent="0.2"/>
    <row r="1662" customFormat="1" x14ac:dyDescent="0.2"/>
    <row r="1663" customFormat="1" x14ac:dyDescent="0.2"/>
    <row r="1664" customFormat="1" x14ac:dyDescent="0.2"/>
    <row r="1665" customFormat="1" x14ac:dyDescent="0.2"/>
    <row r="1666" customFormat="1" x14ac:dyDescent="0.2"/>
    <row r="1667" customFormat="1" x14ac:dyDescent="0.2"/>
    <row r="1668" customFormat="1" x14ac:dyDescent="0.2"/>
    <row r="1669" customFormat="1" x14ac:dyDescent="0.2"/>
    <row r="1670" customFormat="1" x14ac:dyDescent="0.2"/>
    <row r="1671" customFormat="1" x14ac:dyDescent="0.2"/>
    <row r="1672" customFormat="1" x14ac:dyDescent="0.2"/>
    <row r="1673" customFormat="1" x14ac:dyDescent="0.2"/>
    <row r="1674" customFormat="1" x14ac:dyDescent="0.2"/>
    <row r="1675" customFormat="1" x14ac:dyDescent="0.2"/>
    <row r="1676" customFormat="1" x14ac:dyDescent="0.2"/>
    <row r="1677" customFormat="1" x14ac:dyDescent="0.2"/>
    <row r="1678" customFormat="1" x14ac:dyDescent="0.2"/>
    <row r="1679" customFormat="1" x14ac:dyDescent="0.2"/>
    <row r="1680" customFormat="1" x14ac:dyDescent="0.2"/>
    <row r="1681" customFormat="1" x14ac:dyDescent="0.2"/>
    <row r="1682" customFormat="1" x14ac:dyDescent="0.2"/>
    <row r="1683" customFormat="1" x14ac:dyDescent="0.2"/>
    <row r="1684" customFormat="1" x14ac:dyDescent="0.2"/>
    <row r="1685" customFormat="1" x14ac:dyDescent="0.2"/>
    <row r="1686" customFormat="1" x14ac:dyDescent="0.2"/>
    <row r="1687" customFormat="1" x14ac:dyDescent="0.2"/>
    <row r="1688" customFormat="1" x14ac:dyDescent="0.2"/>
    <row r="1689" customFormat="1" x14ac:dyDescent="0.2"/>
    <row r="1690" customFormat="1" x14ac:dyDescent="0.2"/>
    <row r="1691" customFormat="1" x14ac:dyDescent="0.2"/>
    <row r="1692" customFormat="1" x14ac:dyDescent="0.2"/>
    <row r="1693" customFormat="1" x14ac:dyDescent="0.2"/>
    <row r="1694" customFormat="1" x14ac:dyDescent="0.2"/>
    <row r="1695" customFormat="1" x14ac:dyDescent="0.2"/>
    <row r="1696" customFormat="1" x14ac:dyDescent="0.2"/>
    <row r="1697" customFormat="1" x14ac:dyDescent="0.2"/>
    <row r="1698" customFormat="1" x14ac:dyDescent="0.2"/>
    <row r="1699" customFormat="1" x14ac:dyDescent="0.2"/>
    <row r="1700" customFormat="1" x14ac:dyDescent="0.2"/>
    <row r="1701" customFormat="1" x14ac:dyDescent="0.2"/>
    <row r="1702" customFormat="1" x14ac:dyDescent="0.2"/>
    <row r="1703" customFormat="1" x14ac:dyDescent="0.2"/>
    <row r="1704" customFormat="1" x14ac:dyDescent="0.2"/>
    <row r="1705" customFormat="1" x14ac:dyDescent="0.2"/>
    <row r="1706" customFormat="1" x14ac:dyDescent="0.2"/>
    <row r="1707" customFormat="1" x14ac:dyDescent="0.2"/>
    <row r="1708" customFormat="1" x14ac:dyDescent="0.2"/>
    <row r="1709" customFormat="1" x14ac:dyDescent="0.2"/>
    <row r="1710" customFormat="1" x14ac:dyDescent="0.2"/>
    <row r="1711" customFormat="1" x14ac:dyDescent="0.2"/>
    <row r="1712" customFormat="1" x14ac:dyDescent="0.2"/>
    <row r="1713" customFormat="1" x14ac:dyDescent="0.2"/>
    <row r="1714" customFormat="1" x14ac:dyDescent="0.2"/>
    <row r="1715" customFormat="1" x14ac:dyDescent="0.2"/>
    <row r="1716" customFormat="1" x14ac:dyDescent="0.2"/>
    <row r="1717" customFormat="1" x14ac:dyDescent="0.2"/>
    <row r="1718" customFormat="1" x14ac:dyDescent="0.2"/>
    <row r="1719" customFormat="1" x14ac:dyDescent="0.2"/>
    <row r="1720" customFormat="1" x14ac:dyDescent="0.2"/>
    <row r="1721" customFormat="1" x14ac:dyDescent="0.2"/>
    <row r="1722" customFormat="1" x14ac:dyDescent="0.2"/>
    <row r="1723" customFormat="1" x14ac:dyDescent="0.2"/>
    <row r="1724" customFormat="1" x14ac:dyDescent="0.2"/>
    <row r="1725" customFormat="1" x14ac:dyDescent="0.2"/>
    <row r="1726" customFormat="1" x14ac:dyDescent="0.2"/>
    <row r="1727" customFormat="1" x14ac:dyDescent="0.2"/>
    <row r="1728" customFormat="1" x14ac:dyDescent="0.2"/>
    <row r="1729" customFormat="1" x14ac:dyDescent="0.2"/>
    <row r="1730" customFormat="1" x14ac:dyDescent="0.2"/>
    <row r="1731" customFormat="1" x14ac:dyDescent="0.2"/>
    <row r="1732" customFormat="1" x14ac:dyDescent="0.2"/>
    <row r="1733" customFormat="1" x14ac:dyDescent="0.2"/>
    <row r="1734" customFormat="1" x14ac:dyDescent="0.2"/>
    <row r="1735" customFormat="1" x14ac:dyDescent="0.2"/>
    <row r="1736" customFormat="1" x14ac:dyDescent="0.2"/>
    <row r="1737" customFormat="1" x14ac:dyDescent="0.2"/>
    <row r="1738" customFormat="1" x14ac:dyDescent="0.2"/>
    <row r="1739" customFormat="1" x14ac:dyDescent="0.2"/>
    <row r="1740" customFormat="1" x14ac:dyDescent="0.2"/>
    <row r="1741" customFormat="1" x14ac:dyDescent="0.2"/>
    <row r="1742" customFormat="1" x14ac:dyDescent="0.2"/>
    <row r="1743" customFormat="1" x14ac:dyDescent="0.2"/>
    <row r="1744" customFormat="1" x14ac:dyDescent="0.2"/>
    <row r="1745" customFormat="1" x14ac:dyDescent="0.2"/>
    <row r="1746" customFormat="1" x14ac:dyDescent="0.2"/>
    <row r="1747" customFormat="1" x14ac:dyDescent="0.2"/>
    <row r="1748" customFormat="1" x14ac:dyDescent="0.2"/>
    <row r="1749" customFormat="1" x14ac:dyDescent="0.2"/>
    <row r="1750" customFormat="1" x14ac:dyDescent="0.2"/>
    <row r="1751" customFormat="1" x14ac:dyDescent="0.2"/>
    <row r="1752" customFormat="1" x14ac:dyDescent="0.2"/>
    <row r="1753" customFormat="1" x14ac:dyDescent="0.2"/>
    <row r="1754" customFormat="1" x14ac:dyDescent="0.2"/>
    <row r="1755" customFormat="1" x14ac:dyDescent="0.2"/>
    <row r="1756" customFormat="1" x14ac:dyDescent="0.2"/>
    <row r="1757" customFormat="1" x14ac:dyDescent="0.2"/>
    <row r="1758" customFormat="1" x14ac:dyDescent="0.2"/>
    <row r="1759" customFormat="1" x14ac:dyDescent="0.2"/>
    <row r="1760" customFormat="1" x14ac:dyDescent="0.2"/>
    <row r="1761" customFormat="1" x14ac:dyDescent="0.2"/>
    <row r="1762" customFormat="1" x14ac:dyDescent="0.2"/>
    <row r="1763" customFormat="1" x14ac:dyDescent="0.2"/>
    <row r="1764" customFormat="1" x14ac:dyDescent="0.2"/>
    <row r="1765" customFormat="1" x14ac:dyDescent="0.2"/>
    <row r="1766" customFormat="1" x14ac:dyDescent="0.2"/>
    <row r="1767" customFormat="1" x14ac:dyDescent="0.2"/>
    <row r="1768" customFormat="1" x14ac:dyDescent="0.2"/>
    <row r="1769" customFormat="1" x14ac:dyDescent="0.2"/>
    <row r="1770" customFormat="1" x14ac:dyDescent="0.2"/>
    <row r="1771" customFormat="1" x14ac:dyDescent="0.2"/>
    <row r="1772" customFormat="1" x14ac:dyDescent="0.2"/>
    <row r="1773" customFormat="1" x14ac:dyDescent="0.2"/>
    <row r="1774" customFormat="1" x14ac:dyDescent="0.2"/>
    <row r="1775" customFormat="1" x14ac:dyDescent="0.2"/>
    <row r="1776" customFormat="1" x14ac:dyDescent="0.2"/>
    <row r="1777" customFormat="1" x14ac:dyDescent="0.2"/>
    <row r="1778" customFormat="1" x14ac:dyDescent="0.2"/>
    <row r="1779" customFormat="1" x14ac:dyDescent="0.2"/>
    <row r="1780" customFormat="1" x14ac:dyDescent="0.2"/>
    <row r="1781" customFormat="1" x14ac:dyDescent="0.2"/>
    <row r="1782" customFormat="1" x14ac:dyDescent="0.2"/>
    <row r="1783" customFormat="1" x14ac:dyDescent="0.2"/>
    <row r="1784" customFormat="1" x14ac:dyDescent="0.2"/>
    <row r="1785" customFormat="1" x14ac:dyDescent="0.2"/>
    <row r="1786" customFormat="1" x14ac:dyDescent="0.2"/>
    <row r="1787" customFormat="1" x14ac:dyDescent="0.2"/>
    <row r="1788" customFormat="1" x14ac:dyDescent="0.2"/>
    <row r="1789" customFormat="1" x14ac:dyDescent="0.2"/>
    <row r="1790" customFormat="1" x14ac:dyDescent="0.2"/>
    <row r="1791" customFormat="1" x14ac:dyDescent="0.2"/>
    <row r="1792" customFormat="1" x14ac:dyDescent="0.2"/>
    <row r="1793" customFormat="1" x14ac:dyDescent="0.2"/>
    <row r="1794" customFormat="1" x14ac:dyDescent="0.2"/>
    <row r="1795" customFormat="1" x14ac:dyDescent="0.2"/>
    <row r="1796" customFormat="1" x14ac:dyDescent="0.2"/>
    <row r="1797" customFormat="1" x14ac:dyDescent="0.2"/>
    <row r="1798" customFormat="1" x14ac:dyDescent="0.2"/>
    <row r="1799" customFormat="1" x14ac:dyDescent="0.2"/>
    <row r="1800" customFormat="1" x14ac:dyDescent="0.2"/>
    <row r="1801" customFormat="1" x14ac:dyDescent="0.2"/>
    <row r="1802" customFormat="1" x14ac:dyDescent="0.2"/>
    <row r="1803" customFormat="1" x14ac:dyDescent="0.2"/>
    <row r="1804" customFormat="1" x14ac:dyDescent="0.2"/>
    <row r="1805" customFormat="1" x14ac:dyDescent="0.2"/>
    <row r="1806" customFormat="1" x14ac:dyDescent="0.2"/>
    <row r="1807" customFormat="1" x14ac:dyDescent="0.2"/>
    <row r="1808" customFormat="1" x14ac:dyDescent="0.2"/>
    <row r="1809" customFormat="1" x14ac:dyDescent="0.2"/>
    <row r="1810" customFormat="1" x14ac:dyDescent="0.2"/>
    <row r="1811" customFormat="1" x14ac:dyDescent="0.2"/>
    <row r="1812" customFormat="1" x14ac:dyDescent="0.2"/>
    <row r="1813" customFormat="1" x14ac:dyDescent="0.2"/>
    <row r="1814" customFormat="1" x14ac:dyDescent="0.2"/>
    <row r="1815" customFormat="1" x14ac:dyDescent="0.2"/>
    <row r="1816" customFormat="1" x14ac:dyDescent="0.2"/>
    <row r="1817" customFormat="1" x14ac:dyDescent="0.2"/>
    <row r="1818" customFormat="1" x14ac:dyDescent="0.2"/>
    <row r="1819" customFormat="1" x14ac:dyDescent="0.2"/>
    <row r="1820" customFormat="1" x14ac:dyDescent="0.2"/>
    <row r="1821" customFormat="1" x14ac:dyDescent="0.2"/>
    <row r="1822" customFormat="1" x14ac:dyDescent="0.2"/>
    <row r="1823" customFormat="1" x14ac:dyDescent="0.2"/>
    <row r="1824" customFormat="1" x14ac:dyDescent="0.2"/>
    <row r="1825" customFormat="1" x14ac:dyDescent="0.2"/>
    <row r="1826" customFormat="1" x14ac:dyDescent="0.2"/>
    <row r="1827" customFormat="1" x14ac:dyDescent="0.2"/>
    <row r="1828" customFormat="1" x14ac:dyDescent="0.2"/>
    <row r="1829" customFormat="1" x14ac:dyDescent="0.2"/>
    <row r="1830" customFormat="1" x14ac:dyDescent="0.2"/>
    <row r="1831" customFormat="1" x14ac:dyDescent="0.2"/>
    <row r="1832" customFormat="1" x14ac:dyDescent="0.2"/>
    <row r="1833" customFormat="1" x14ac:dyDescent="0.2"/>
    <row r="1834" customFormat="1" x14ac:dyDescent="0.2"/>
    <row r="1835" customFormat="1" x14ac:dyDescent="0.2"/>
    <row r="1836" customFormat="1" x14ac:dyDescent="0.2"/>
    <row r="1837" customFormat="1" x14ac:dyDescent="0.2"/>
    <row r="1838" customFormat="1" x14ac:dyDescent="0.2"/>
    <row r="1839" customFormat="1" x14ac:dyDescent="0.2"/>
    <row r="1840" customFormat="1" x14ac:dyDescent="0.2"/>
    <row r="1841" customFormat="1" x14ac:dyDescent="0.2"/>
    <row r="1842" customFormat="1" x14ac:dyDescent="0.2"/>
    <row r="1843" customFormat="1" x14ac:dyDescent="0.2"/>
    <row r="1844" customFormat="1" x14ac:dyDescent="0.2"/>
    <row r="1845" customFormat="1" x14ac:dyDescent="0.2"/>
    <row r="1846" customFormat="1" x14ac:dyDescent="0.2"/>
    <row r="1847" customFormat="1" x14ac:dyDescent="0.2"/>
    <row r="1848" customFormat="1" x14ac:dyDescent="0.2"/>
    <row r="1849" customFormat="1" x14ac:dyDescent="0.2"/>
    <row r="1850" customFormat="1" x14ac:dyDescent="0.2"/>
    <row r="1851" customFormat="1" x14ac:dyDescent="0.2"/>
    <row r="1852" customFormat="1" x14ac:dyDescent="0.2"/>
    <row r="1853" customFormat="1" x14ac:dyDescent="0.2"/>
    <row r="1854" customFormat="1" x14ac:dyDescent="0.2"/>
    <row r="1855" customFormat="1" x14ac:dyDescent="0.2"/>
    <row r="1856" customFormat="1" x14ac:dyDescent="0.2"/>
    <row r="1857" customFormat="1" x14ac:dyDescent="0.2"/>
    <row r="1858" customFormat="1" x14ac:dyDescent="0.2"/>
    <row r="1859" customFormat="1" x14ac:dyDescent="0.2"/>
    <row r="1860" customFormat="1" x14ac:dyDescent="0.2"/>
    <row r="1861" customFormat="1" x14ac:dyDescent="0.2"/>
    <row r="1862" customFormat="1" x14ac:dyDescent="0.2"/>
    <row r="1863" customFormat="1" x14ac:dyDescent="0.2"/>
    <row r="1864" customFormat="1" x14ac:dyDescent="0.2"/>
    <row r="1865" customFormat="1" x14ac:dyDescent="0.2"/>
    <row r="1866" customFormat="1" x14ac:dyDescent="0.2"/>
    <row r="1867" customFormat="1" x14ac:dyDescent="0.2"/>
    <row r="1868" customFormat="1" x14ac:dyDescent="0.2"/>
    <row r="1869" customFormat="1" x14ac:dyDescent="0.2"/>
    <row r="1870" customFormat="1" x14ac:dyDescent="0.2"/>
    <row r="1871" customFormat="1" x14ac:dyDescent="0.2"/>
    <row r="1872" customFormat="1" x14ac:dyDescent="0.2"/>
    <row r="1873" customFormat="1" x14ac:dyDescent="0.2"/>
    <row r="1874" customFormat="1" x14ac:dyDescent="0.2"/>
    <row r="1875" customFormat="1" x14ac:dyDescent="0.2"/>
    <row r="1876" customFormat="1" x14ac:dyDescent="0.2"/>
    <row r="1877" customFormat="1" x14ac:dyDescent="0.2"/>
    <row r="1878" customFormat="1" x14ac:dyDescent="0.2"/>
    <row r="1879" customFormat="1" x14ac:dyDescent="0.2"/>
    <row r="1880" customFormat="1" x14ac:dyDescent="0.2"/>
    <row r="1881" customFormat="1" x14ac:dyDescent="0.2"/>
    <row r="1882" customFormat="1" x14ac:dyDescent="0.2"/>
    <row r="1883" customFormat="1" x14ac:dyDescent="0.2"/>
    <row r="1884" customFormat="1" x14ac:dyDescent="0.2"/>
    <row r="1885" customFormat="1" x14ac:dyDescent="0.2"/>
    <row r="1886" customFormat="1" x14ac:dyDescent="0.2"/>
    <row r="1887" customFormat="1" x14ac:dyDescent="0.2"/>
    <row r="1888" customFormat="1" x14ac:dyDescent="0.2"/>
    <row r="1889" customFormat="1" x14ac:dyDescent="0.2"/>
    <row r="1890" customFormat="1" x14ac:dyDescent="0.2"/>
    <row r="1891" customFormat="1" x14ac:dyDescent="0.2"/>
    <row r="1892" customFormat="1" x14ac:dyDescent="0.2"/>
    <row r="1893" customFormat="1" x14ac:dyDescent="0.2"/>
    <row r="1894" customFormat="1" x14ac:dyDescent="0.2"/>
    <row r="1895" customFormat="1" x14ac:dyDescent="0.2"/>
    <row r="1896" customFormat="1" x14ac:dyDescent="0.2"/>
    <row r="1897" customFormat="1" x14ac:dyDescent="0.2"/>
    <row r="1898" customFormat="1" x14ac:dyDescent="0.2"/>
    <row r="1899" customFormat="1" x14ac:dyDescent="0.2"/>
    <row r="1900" customFormat="1" x14ac:dyDescent="0.2"/>
    <row r="1901" customFormat="1" x14ac:dyDescent="0.2"/>
    <row r="1902" customFormat="1" x14ac:dyDescent="0.2"/>
    <row r="1903" customFormat="1" x14ac:dyDescent="0.2"/>
    <row r="1904" customFormat="1" x14ac:dyDescent="0.2"/>
    <row r="1905" customFormat="1" x14ac:dyDescent="0.2"/>
    <row r="1906" customFormat="1" x14ac:dyDescent="0.2"/>
    <row r="1907" customFormat="1" x14ac:dyDescent="0.2"/>
    <row r="1908" customFormat="1" x14ac:dyDescent="0.2"/>
    <row r="1909" customFormat="1" x14ac:dyDescent="0.2"/>
    <row r="1910" customFormat="1" x14ac:dyDescent="0.2"/>
    <row r="1911" customFormat="1" x14ac:dyDescent="0.2"/>
    <row r="1912" customFormat="1" x14ac:dyDescent="0.2"/>
    <row r="1913" customFormat="1" x14ac:dyDescent="0.2"/>
    <row r="1914" customFormat="1" x14ac:dyDescent="0.2"/>
    <row r="1915" customFormat="1" x14ac:dyDescent="0.2"/>
    <row r="1916" customFormat="1" x14ac:dyDescent="0.2"/>
    <row r="1917" customFormat="1" x14ac:dyDescent="0.2"/>
    <row r="1918" customFormat="1" x14ac:dyDescent="0.2"/>
    <row r="1919" customFormat="1" x14ac:dyDescent="0.2"/>
    <row r="1920" customFormat="1" x14ac:dyDescent="0.2"/>
    <row r="1921" customFormat="1" x14ac:dyDescent="0.2"/>
    <row r="1922" customFormat="1" x14ac:dyDescent="0.2"/>
    <row r="1923" customFormat="1" x14ac:dyDescent="0.2"/>
    <row r="1924" customFormat="1" x14ac:dyDescent="0.2"/>
    <row r="1925" customFormat="1" x14ac:dyDescent="0.2"/>
    <row r="1926" customFormat="1" x14ac:dyDescent="0.2"/>
    <row r="1927" customFormat="1" x14ac:dyDescent="0.2"/>
    <row r="1928" customFormat="1" x14ac:dyDescent="0.2"/>
    <row r="1929" customFormat="1" x14ac:dyDescent="0.2"/>
    <row r="1930" customFormat="1" x14ac:dyDescent="0.2"/>
    <row r="1931" customFormat="1" x14ac:dyDescent="0.2"/>
    <row r="1932" customFormat="1" x14ac:dyDescent="0.2"/>
    <row r="1933" customFormat="1" x14ac:dyDescent="0.2"/>
    <row r="1934" customFormat="1" x14ac:dyDescent="0.2"/>
    <row r="1935" customFormat="1" x14ac:dyDescent="0.2"/>
    <row r="1936" customFormat="1" x14ac:dyDescent="0.2"/>
    <row r="1937" customFormat="1" x14ac:dyDescent="0.2"/>
    <row r="1938" customFormat="1" x14ac:dyDescent="0.2"/>
    <row r="1939" customFormat="1" x14ac:dyDescent="0.2"/>
    <row r="1940" customFormat="1" x14ac:dyDescent="0.2"/>
    <row r="1941" customFormat="1" x14ac:dyDescent="0.2"/>
    <row r="1942" customFormat="1" x14ac:dyDescent="0.2"/>
    <row r="1943" customFormat="1" x14ac:dyDescent="0.2"/>
    <row r="1944" customFormat="1" x14ac:dyDescent="0.2"/>
    <row r="1945" customFormat="1" x14ac:dyDescent="0.2"/>
    <row r="1946" customFormat="1" x14ac:dyDescent="0.2"/>
    <row r="1947" customFormat="1" x14ac:dyDescent="0.2"/>
    <row r="1948" customFormat="1" x14ac:dyDescent="0.2"/>
    <row r="1949" customFormat="1" x14ac:dyDescent="0.2"/>
    <row r="1950" customFormat="1" x14ac:dyDescent="0.2"/>
    <row r="1951" customFormat="1" x14ac:dyDescent="0.2"/>
    <row r="1952" customFormat="1" x14ac:dyDescent="0.2"/>
    <row r="1953" customFormat="1" x14ac:dyDescent="0.2"/>
    <row r="1954" customFormat="1" x14ac:dyDescent="0.2"/>
    <row r="1955" customFormat="1" x14ac:dyDescent="0.2"/>
    <row r="1956" customFormat="1" x14ac:dyDescent="0.2"/>
    <row r="1957" customFormat="1" x14ac:dyDescent="0.2"/>
    <row r="1958" customFormat="1" x14ac:dyDescent="0.2"/>
    <row r="1959" customFormat="1" x14ac:dyDescent="0.2"/>
    <row r="1960" customFormat="1" x14ac:dyDescent="0.2"/>
    <row r="1961" customFormat="1" x14ac:dyDescent="0.2"/>
    <row r="1962" customFormat="1" x14ac:dyDescent="0.2"/>
    <row r="1963" customFormat="1" x14ac:dyDescent="0.2"/>
    <row r="1964" customFormat="1" x14ac:dyDescent="0.2"/>
    <row r="1965" customFormat="1" x14ac:dyDescent="0.2"/>
    <row r="1966" customFormat="1" x14ac:dyDescent="0.2"/>
    <row r="1967" customFormat="1" x14ac:dyDescent="0.2"/>
    <row r="1968" customFormat="1" x14ac:dyDescent="0.2"/>
    <row r="1969" customFormat="1" x14ac:dyDescent="0.2"/>
    <row r="1970" customFormat="1" x14ac:dyDescent="0.2"/>
    <row r="1971" customFormat="1" x14ac:dyDescent="0.2"/>
    <row r="1972" customFormat="1" x14ac:dyDescent="0.2"/>
    <row r="1973" customFormat="1" x14ac:dyDescent="0.2"/>
    <row r="1974" customFormat="1" x14ac:dyDescent="0.2"/>
    <row r="1975" customFormat="1" x14ac:dyDescent="0.2"/>
    <row r="1976" customFormat="1" x14ac:dyDescent="0.2"/>
    <row r="1977" customFormat="1" x14ac:dyDescent="0.2"/>
    <row r="1978" customFormat="1" x14ac:dyDescent="0.2"/>
    <row r="1979" customFormat="1" x14ac:dyDescent="0.2"/>
    <row r="1980" customFormat="1" x14ac:dyDescent="0.2"/>
    <row r="1981" customFormat="1" x14ac:dyDescent="0.2"/>
    <row r="1982" customFormat="1" x14ac:dyDescent="0.2"/>
    <row r="1983" customFormat="1" x14ac:dyDescent="0.2"/>
    <row r="1984" customFormat="1" x14ac:dyDescent="0.2"/>
    <row r="1985" customFormat="1" x14ac:dyDescent="0.2"/>
    <row r="1986" customFormat="1" x14ac:dyDescent="0.2"/>
    <row r="1987" customFormat="1" x14ac:dyDescent="0.2"/>
    <row r="1988" customFormat="1" x14ac:dyDescent="0.2"/>
    <row r="1989" customFormat="1" x14ac:dyDescent="0.2"/>
    <row r="1990" customFormat="1" x14ac:dyDescent="0.2"/>
    <row r="1991" customFormat="1" x14ac:dyDescent="0.2"/>
    <row r="1992" customFormat="1" x14ac:dyDescent="0.2"/>
    <row r="1993" customFormat="1" x14ac:dyDescent="0.2"/>
    <row r="1994" customFormat="1" x14ac:dyDescent="0.2"/>
    <row r="1995" customFormat="1" x14ac:dyDescent="0.2"/>
    <row r="1996" customFormat="1" x14ac:dyDescent="0.2"/>
    <row r="1997" customFormat="1" x14ac:dyDescent="0.2"/>
    <row r="1998" customFormat="1" x14ac:dyDescent="0.2"/>
    <row r="1999" customFormat="1" x14ac:dyDescent="0.2"/>
    <row r="2000" customFormat="1" x14ac:dyDescent="0.2"/>
    <row r="2001" customFormat="1" x14ac:dyDescent="0.2"/>
    <row r="2002" customFormat="1" x14ac:dyDescent="0.2"/>
    <row r="2003" customFormat="1" x14ac:dyDescent="0.2"/>
    <row r="2004" customFormat="1" x14ac:dyDescent="0.2"/>
    <row r="2005" customFormat="1" x14ac:dyDescent="0.2"/>
    <row r="2006" customFormat="1" x14ac:dyDescent="0.2"/>
    <row r="2007" customFormat="1" x14ac:dyDescent="0.2"/>
    <row r="2008" customFormat="1" x14ac:dyDescent="0.2"/>
    <row r="2009" customFormat="1" x14ac:dyDescent="0.2"/>
    <row r="2010" customFormat="1" x14ac:dyDescent="0.2"/>
    <row r="2011" customFormat="1" x14ac:dyDescent="0.2"/>
    <row r="2012" customFormat="1" x14ac:dyDescent="0.2"/>
    <row r="2013" customFormat="1" x14ac:dyDescent="0.2"/>
    <row r="2014" customFormat="1" x14ac:dyDescent="0.2"/>
    <row r="2015" customFormat="1" x14ac:dyDescent="0.2"/>
    <row r="2016" customFormat="1" x14ac:dyDescent="0.2"/>
    <row r="2017" customFormat="1" x14ac:dyDescent="0.2"/>
    <row r="2018" customFormat="1" x14ac:dyDescent="0.2"/>
    <row r="2019" customFormat="1" x14ac:dyDescent="0.2"/>
    <row r="2020" customFormat="1" x14ac:dyDescent="0.2"/>
    <row r="2021" customFormat="1" x14ac:dyDescent="0.2"/>
    <row r="2022" customFormat="1" x14ac:dyDescent="0.2"/>
    <row r="2023" customFormat="1" x14ac:dyDescent="0.2"/>
    <row r="2024" customFormat="1" x14ac:dyDescent="0.2"/>
    <row r="2025" customFormat="1" x14ac:dyDescent="0.2"/>
    <row r="2026" customFormat="1" x14ac:dyDescent="0.2"/>
    <row r="2027" customFormat="1" x14ac:dyDescent="0.2"/>
    <row r="2028" customFormat="1" x14ac:dyDescent="0.2"/>
    <row r="2029" customFormat="1" x14ac:dyDescent="0.2"/>
    <row r="2030" customFormat="1" x14ac:dyDescent="0.2"/>
    <row r="2031" customFormat="1" x14ac:dyDescent="0.2"/>
    <row r="2032" customFormat="1" x14ac:dyDescent="0.2"/>
    <row r="2033" customFormat="1" x14ac:dyDescent="0.2"/>
    <row r="2034" customFormat="1" x14ac:dyDescent="0.2"/>
    <row r="2035" customFormat="1" x14ac:dyDescent="0.2"/>
    <row r="2036" customFormat="1" x14ac:dyDescent="0.2"/>
    <row r="2037" customFormat="1" x14ac:dyDescent="0.2"/>
    <row r="2038" customFormat="1" x14ac:dyDescent="0.2"/>
    <row r="2039" customFormat="1" x14ac:dyDescent="0.2"/>
    <row r="2040" customFormat="1" x14ac:dyDescent="0.2"/>
    <row r="2041" customFormat="1" x14ac:dyDescent="0.2"/>
    <row r="2042" customFormat="1" x14ac:dyDescent="0.2"/>
    <row r="2043" customFormat="1" x14ac:dyDescent="0.2"/>
    <row r="2044" customFormat="1" x14ac:dyDescent="0.2"/>
    <row r="2045" customFormat="1" x14ac:dyDescent="0.2"/>
    <row r="2046" customFormat="1" x14ac:dyDescent="0.2"/>
    <row r="2047" customFormat="1" x14ac:dyDescent="0.2"/>
    <row r="2048" customFormat="1" x14ac:dyDescent="0.2"/>
    <row r="2049" customFormat="1" x14ac:dyDescent="0.2"/>
    <row r="2050" customFormat="1" x14ac:dyDescent="0.2"/>
    <row r="2051" customFormat="1" x14ac:dyDescent="0.2"/>
    <row r="2052" customFormat="1" x14ac:dyDescent="0.2"/>
    <row r="2053" customFormat="1" x14ac:dyDescent="0.2"/>
    <row r="2054" customFormat="1" x14ac:dyDescent="0.2"/>
    <row r="2055" customFormat="1" x14ac:dyDescent="0.2"/>
    <row r="2056" customFormat="1" x14ac:dyDescent="0.2"/>
    <row r="2057" customFormat="1" x14ac:dyDescent="0.2"/>
    <row r="2058" customFormat="1" x14ac:dyDescent="0.2"/>
    <row r="2059" customFormat="1" x14ac:dyDescent="0.2"/>
    <row r="2060" customFormat="1" x14ac:dyDescent="0.2"/>
    <row r="2061" customFormat="1" x14ac:dyDescent="0.2"/>
    <row r="2062" customFormat="1" x14ac:dyDescent="0.2"/>
    <row r="2063" customFormat="1" x14ac:dyDescent="0.2"/>
    <row r="2064" customFormat="1" x14ac:dyDescent="0.2"/>
    <row r="2065" customFormat="1" x14ac:dyDescent="0.2"/>
    <row r="2066" customFormat="1" x14ac:dyDescent="0.2"/>
    <row r="2067" customFormat="1" x14ac:dyDescent="0.2"/>
    <row r="2068" customFormat="1" x14ac:dyDescent="0.2"/>
    <row r="2069" customFormat="1" x14ac:dyDescent="0.2"/>
    <row r="2070" customFormat="1" x14ac:dyDescent="0.2"/>
    <row r="2071" customFormat="1" x14ac:dyDescent="0.2"/>
    <row r="2072" customFormat="1" x14ac:dyDescent="0.2"/>
    <row r="2073" customFormat="1" x14ac:dyDescent="0.2"/>
    <row r="2074" customFormat="1" x14ac:dyDescent="0.2"/>
    <row r="2075" customFormat="1" x14ac:dyDescent="0.2"/>
    <row r="2076" customFormat="1" x14ac:dyDescent="0.2"/>
    <row r="2077" customFormat="1" x14ac:dyDescent="0.2"/>
    <row r="2078" customFormat="1" x14ac:dyDescent="0.2"/>
    <row r="2079" customFormat="1" x14ac:dyDescent="0.2"/>
    <row r="2080" customFormat="1" x14ac:dyDescent="0.2"/>
    <row r="2081" customFormat="1" x14ac:dyDescent="0.2"/>
    <row r="2082" customFormat="1" x14ac:dyDescent="0.2"/>
    <row r="2083" customFormat="1" x14ac:dyDescent="0.2"/>
    <row r="2084" customFormat="1" x14ac:dyDescent="0.2"/>
    <row r="2085" customFormat="1" x14ac:dyDescent="0.2"/>
    <row r="2086" customFormat="1" x14ac:dyDescent="0.2"/>
    <row r="2087" customFormat="1" x14ac:dyDescent="0.2"/>
    <row r="2088" customFormat="1" x14ac:dyDescent="0.2"/>
    <row r="2089" customFormat="1" x14ac:dyDescent="0.2"/>
    <row r="2090" customFormat="1" x14ac:dyDescent="0.2"/>
    <row r="2091" customFormat="1" x14ac:dyDescent="0.2"/>
    <row r="2092" customFormat="1" x14ac:dyDescent="0.2"/>
    <row r="2093" customFormat="1" x14ac:dyDescent="0.2"/>
    <row r="2094" customFormat="1" x14ac:dyDescent="0.2"/>
    <row r="2095" customFormat="1" x14ac:dyDescent="0.2"/>
    <row r="2096" customFormat="1" x14ac:dyDescent="0.2"/>
    <row r="2097" customFormat="1" x14ac:dyDescent="0.2"/>
    <row r="2098" customFormat="1" x14ac:dyDescent="0.2"/>
    <row r="2099" customFormat="1" x14ac:dyDescent="0.2"/>
    <row r="2100" customFormat="1" x14ac:dyDescent="0.2"/>
    <row r="2101" customFormat="1" x14ac:dyDescent="0.2"/>
    <row r="2102" customFormat="1" x14ac:dyDescent="0.2"/>
    <row r="2103" customFormat="1" x14ac:dyDescent="0.2"/>
    <row r="2104" customFormat="1" x14ac:dyDescent="0.2"/>
    <row r="2105" customFormat="1" x14ac:dyDescent="0.2"/>
    <row r="2106" customFormat="1" x14ac:dyDescent="0.2"/>
    <row r="2107" customFormat="1" x14ac:dyDescent="0.2"/>
    <row r="2108" customFormat="1" x14ac:dyDescent="0.2"/>
    <row r="2109" customFormat="1" x14ac:dyDescent="0.2"/>
    <row r="2110" customFormat="1" x14ac:dyDescent="0.2"/>
    <row r="2111" customFormat="1" x14ac:dyDescent="0.2"/>
    <row r="2112" customFormat="1" x14ac:dyDescent="0.2"/>
    <row r="2113" customFormat="1" x14ac:dyDescent="0.2"/>
    <row r="2114" customFormat="1" x14ac:dyDescent="0.2"/>
    <row r="2115" customFormat="1" x14ac:dyDescent="0.2"/>
    <row r="2116" customFormat="1" x14ac:dyDescent="0.2"/>
    <row r="2117" customFormat="1" x14ac:dyDescent="0.2"/>
    <row r="2118" customFormat="1" x14ac:dyDescent="0.2"/>
    <row r="2119" customFormat="1" x14ac:dyDescent="0.2"/>
    <row r="2120" customFormat="1" x14ac:dyDescent="0.2"/>
    <row r="2121" customFormat="1" x14ac:dyDescent="0.2"/>
    <row r="2122" customFormat="1" x14ac:dyDescent="0.2"/>
    <row r="2123" customFormat="1" x14ac:dyDescent="0.2"/>
    <row r="2124" customFormat="1" x14ac:dyDescent="0.2"/>
    <row r="2125" customFormat="1" x14ac:dyDescent="0.2"/>
    <row r="2126" customFormat="1" x14ac:dyDescent="0.2"/>
    <row r="2127" customFormat="1" x14ac:dyDescent="0.2"/>
    <row r="2128" customFormat="1" x14ac:dyDescent="0.2"/>
    <row r="2129" customFormat="1" x14ac:dyDescent="0.2"/>
    <row r="2130" customFormat="1" x14ac:dyDescent="0.2"/>
    <row r="2131" customFormat="1" x14ac:dyDescent="0.2"/>
    <row r="2132" customFormat="1" x14ac:dyDescent="0.2"/>
    <row r="2133" customFormat="1" x14ac:dyDescent="0.2"/>
    <row r="2134" customFormat="1" x14ac:dyDescent="0.2"/>
    <row r="2135" customFormat="1" x14ac:dyDescent="0.2"/>
    <row r="2136" customFormat="1" x14ac:dyDescent="0.2"/>
    <row r="2137" customFormat="1" x14ac:dyDescent="0.2"/>
    <row r="2138" customFormat="1" x14ac:dyDescent="0.2"/>
    <row r="2139" customFormat="1" x14ac:dyDescent="0.2"/>
    <row r="2140" customFormat="1" x14ac:dyDescent="0.2"/>
    <row r="2141" customFormat="1" x14ac:dyDescent="0.2"/>
    <row r="2142" customFormat="1" x14ac:dyDescent="0.2"/>
    <row r="2143" customFormat="1" x14ac:dyDescent="0.2"/>
    <row r="2144" customFormat="1" x14ac:dyDescent="0.2"/>
    <row r="2145" customFormat="1" x14ac:dyDescent="0.2"/>
    <row r="2146" customFormat="1" x14ac:dyDescent="0.2"/>
    <row r="2147" customFormat="1" x14ac:dyDescent="0.2"/>
    <row r="2148" customFormat="1" x14ac:dyDescent="0.2"/>
    <row r="2149" customFormat="1" x14ac:dyDescent="0.2"/>
    <row r="2150" customFormat="1" x14ac:dyDescent="0.2"/>
    <row r="2151" customFormat="1" x14ac:dyDescent="0.2"/>
    <row r="2152" customFormat="1" x14ac:dyDescent="0.2"/>
    <row r="2153" customFormat="1" x14ac:dyDescent="0.2"/>
    <row r="2154" customFormat="1" x14ac:dyDescent="0.2"/>
    <row r="2155" customFormat="1" x14ac:dyDescent="0.2"/>
    <row r="2156" customFormat="1" x14ac:dyDescent="0.2"/>
    <row r="2157" customFormat="1" x14ac:dyDescent="0.2"/>
    <row r="2158" customFormat="1" x14ac:dyDescent="0.2"/>
    <row r="2159" customFormat="1" x14ac:dyDescent="0.2"/>
    <row r="2160" customFormat="1" x14ac:dyDescent="0.2"/>
    <row r="2161" customFormat="1" x14ac:dyDescent="0.2"/>
    <row r="2162" customFormat="1" x14ac:dyDescent="0.2"/>
    <row r="2163" customFormat="1" x14ac:dyDescent="0.2"/>
    <row r="2164" customFormat="1" x14ac:dyDescent="0.2"/>
    <row r="2165" customFormat="1" x14ac:dyDescent="0.2"/>
    <row r="2166" customFormat="1" x14ac:dyDescent="0.2"/>
    <row r="2167" customFormat="1" x14ac:dyDescent="0.2"/>
    <row r="2168" customFormat="1" x14ac:dyDescent="0.2"/>
    <row r="2169" customFormat="1" x14ac:dyDescent="0.2"/>
    <row r="2170" customFormat="1" x14ac:dyDescent="0.2"/>
    <row r="2171" customFormat="1" x14ac:dyDescent="0.2"/>
    <row r="2172" customFormat="1" x14ac:dyDescent="0.2"/>
    <row r="2173" customFormat="1" x14ac:dyDescent="0.2"/>
    <row r="2174" customFormat="1" x14ac:dyDescent="0.2"/>
    <row r="2175" customFormat="1" x14ac:dyDescent="0.2"/>
    <row r="2176" customFormat="1" x14ac:dyDescent="0.2"/>
    <row r="2177" customFormat="1" x14ac:dyDescent="0.2"/>
    <row r="2178" customFormat="1" x14ac:dyDescent="0.2"/>
    <row r="2179" customFormat="1" x14ac:dyDescent="0.2"/>
    <row r="2180" customFormat="1" x14ac:dyDescent="0.2"/>
    <row r="2181" customFormat="1" x14ac:dyDescent="0.2"/>
    <row r="2182" customFormat="1" x14ac:dyDescent="0.2"/>
    <row r="2183" customFormat="1" x14ac:dyDescent="0.2"/>
    <row r="2184" customFormat="1" x14ac:dyDescent="0.2"/>
    <row r="2185" customFormat="1" x14ac:dyDescent="0.2"/>
    <row r="2186" customFormat="1" x14ac:dyDescent="0.2"/>
    <row r="2187" customFormat="1" x14ac:dyDescent="0.2"/>
    <row r="2188" customFormat="1" x14ac:dyDescent="0.2"/>
    <row r="2189" customFormat="1" x14ac:dyDescent="0.2"/>
    <row r="2190" customFormat="1" x14ac:dyDescent="0.2"/>
    <row r="2191" customFormat="1" x14ac:dyDescent="0.2"/>
    <row r="2192" customFormat="1" x14ac:dyDescent="0.2"/>
    <row r="2193" customFormat="1" x14ac:dyDescent="0.2"/>
    <row r="2194" customFormat="1" x14ac:dyDescent="0.2"/>
    <row r="2195" customFormat="1" x14ac:dyDescent="0.2"/>
    <row r="2196" customFormat="1" x14ac:dyDescent="0.2"/>
    <row r="2197" customFormat="1" x14ac:dyDescent="0.2"/>
    <row r="2198" customFormat="1" x14ac:dyDescent="0.2"/>
    <row r="2199" customFormat="1" x14ac:dyDescent="0.2"/>
    <row r="2200" customFormat="1" x14ac:dyDescent="0.2"/>
    <row r="2201" customFormat="1" x14ac:dyDescent="0.2"/>
    <row r="2202" customFormat="1" x14ac:dyDescent="0.2"/>
    <row r="2203" customFormat="1" x14ac:dyDescent="0.2"/>
    <row r="2204" customFormat="1" x14ac:dyDescent="0.2"/>
    <row r="2205" customFormat="1" x14ac:dyDescent="0.2"/>
    <row r="2206" customFormat="1" x14ac:dyDescent="0.2"/>
    <row r="2207" customFormat="1" x14ac:dyDescent="0.2"/>
    <row r="2208" customFormat="1" x14ac:dyDescent="0.2"/>
    <row r="2209" customFormat="1" x14ac:dyDescent="0.2"/>
    <row r="2210" customFormat="1" x14ac:dyDescent="0.2"/>
    <row r="2211" customFormat="1" x14ac:dyDescent="0.2"/>
    <row r="2212" customFormat="1" x14ac:dyDescent="0.2"/>
    <row r="2213" customFormat="1" x14ac:dyDescent="0.2"/>
    <row r="2214" customFormat="1" x14ac:dyDescent="0.2"/>
    <row r="2215" customFormat="1" x14ac:dyDescent="0.2"/>
    <row r="2216" customFormat="1" x14ac:dyDescent="0.2"/>
    <row r="2217" customFormat="1" x14ac:dyDescent="0.2"/>
    <row r="2218" customFormat="1" x14ac:dyDescent="0.2"/>
    <row r="2219" customFormat="1" x14ac:dyDescent="0.2"/>
    <row r="2220" customFormat="1" x14ac:dyDescent="0.2"/>
    <row r="2221" customFormat="1" x14ac:dyDescent="0.2"/>
    <row r="2222" customFormat="1" x14ac:dyDescent="0.2"/>
    <row r="2223" customFormat="1" x14ac:dyDescent="0.2"/>
    <row r="2224" customFormat="1" x14ac:dyDescent="0.2"/>
    <row r="2225" customFormat="1" x14ac:dyDescent="0.2"/>
    <row r="2226" customFormat="1" x14ac:dyDescent="0.2"/>
    <row r="2227" customFormat="1" x14ac:dyDescent="0.2"/>
    <row r="2228" customFormat="1" x14ac:dyDescent="0.2"/>
    <row r="2229" customFormat="1" x14ac:dyDescent="0.2"/>
    <row r="2230" customFormat="1" x14ac:dyDescent="0.2"/>
    <row r="2231" customFormat="1" x14ac:dyDescent="0.2"/>
    <row r="2232" customFormat="1" x14ac:dyDescent="0.2"/>
    <row r="2233" customFormat="1" x14ac:dyDescent="0.2"/>
    <row r="2234" customFormat="1" x14ac:dyDescent="0.2"/>
    <row r="2235" customFormat="1" x14ac:dyDescent="0.2"/>
    <row r="2236" customFormat="1" x14ac:dyDescent="0.2"/>
    <row r="2237" customFormat="1" x14ac:dyDescent="0.2"/>
    <row r="2238" customFormat="1" x14ac:dyDescent="0.2"/>
    <row r="2239" customFormat="1" x14ac:dyDescent="0.2"/>
    <row r="2240" customFormat="1" x14ac:dyDescent="0.2"/>
    <row r="2241" customFormat="1" x14ac:dyDescent="0.2"/>
    <row r="2242" customFormat="1" x14ac:dyDescent="0.2"/>
    <row r="2243" customFormat="1" x14ac:dyDescent="0.2"/>
    <row r="2244" customFormat="1" x14ac:dyDescent="0.2"/>
    <row r="2245" customFormat="1" x14ac:dyDescent="0.2"/>
    <row r="2246" customFormat="1" x14ac:dyDescent="0.2"/>
    <row r="2247" customFormat="1" x14ac:dyDescent="0.2"/>
    <row r="2248" customFormat="1" x14ac:dyDescent="0.2"/>
    <row r="2249" customFormat="1" x14ac:dyDescent="0.2"/>
    <row r="2250" customFormat="1" x14ac:dyDescent="0.2"/>
    <row r="2251" customFormat="1" x14ac:dyDescent="0.2"/>
    <row r="2252" customFormat="1" x14ac:dyDescent="0.2"/>
    <row r="2253" customFormat="1" x14ac:dyDescent="0.2"/>
    <row r="2254" customFormat="1" x14ac:dyDescent="0.2"/>
    <row r="2255" customFormat="1" x14ac:dyDescent="0.2"/>
    <row r="2256" customFormat="1" x14ac:dyDescent="0.2"/>
    <row r="2257" customFormat="1" x14ac:dyDescent="0.2"/>
    <row r="2258" customFormat="1" x14ac:dyDescent="0.2"/>
    <row r="2259" customFormat="1" x14ac:dyDescent="0.2"/>
    <row r="2260" customFormat="1" x14ac:dyDescent="0.2"/>
    <row r="2261" customFormat="1" x14ac:dyDescent="0.2"/>
    <row r="2262" customFormat="1" x14ac:dyDescent="0.2"/>
    <row r="2263" customFormat="1" x14ac:dyDescent="0.2"/>
    <row r="2264" customFormat="1" x14ac:dyDescent="0.2"/>
    <row r="2265" customFormat="1" x14ac:dyDescent="0.2"/>
    <row r="2266" customFormat="1" x14ac:dyDescent="0.2"/>
    <row r="2267" customFormat="1" x14ac:dyDescent="0.2"/>
    <row r="2268" customFormat="1" x14ac:dyDescent="0.2"/>
    <row r="2269" customFormat="1" x14ac:dyDescent="0.2"/>
    <row r="2270" customFormat="1" x14ac:dyDescent="0.2"/>
    <row r="2271" customFormat="1" x14ac:dyDescent="0.2"/>
    <row r="2272" customFormat="1" x14ac:dyDescent="0.2"/>
    <row r="2273" customFormat="1" x14ac:dyDescent="0.2"/>
    <row r="2274" customFormat="1" x14ac:dyDescent="0.2"/>
    <row r="2275" customFormat="1" x14ac:dyDescent="0.2"/>
    <row r="2276" customFormat="1" x14ac:dyDescent="0.2"/>
    <row r="2277" customFormat="1" x14ac:dyDescent="0.2"/>
    <row r="2278" customFormat="1" x14ac:dyDescent="0.2"/>
    <row r="2279" customFormat="1" x14ac:dyDescent="0.2"/>
    <row r="2280" customFormat="1" x14ac:dyDescent="0.2"/>
    <row r="2281" customFormat="1" x14ac:dyDescent="0.2"/>
    <row r="2282" customFormat="1" x14ac:dyDescent="0.2"/>
    <row r="2283" customFormat="1" x14ac:dyDescent="0.2"/>
    <row r="2284" customFormat="1" x14ac:dyDescent="0.2"/>
    <row r="2285" customFormat="1" x14ac:dyDescent="0.2"/>
    <row r="2286" customFormat="1" x14ac:dyDescent="0.2"/>
    <row r="2287" customFormat="1" x14ac:dyDescent="0.2"/>
    <row r="2288" customFormat="1" x14ac:dyDescent="0.2"/>
    <row r="2289" customFormat="1" x14ac:dyDescent="0.2"/>
    <row r="2290" customFormat="1" x14ac:dyDescent="0.2"/>
    <row r="2291" customFormat="1" x14ac:dyDescent="0.2"/>
    <row r="2292" customFormat="1" x14ac:dyDescent="0.2"/>
    <row r="2293" customFormat="1" x14ac:dyDescent="0.2"/>
    <row r="2294" customFormat="1" x14ac:dyDescent="0.2"/>
    <row r="2295" customFormat="1" x14ac:dyDescent="0.2"/>
    <row r="2296" customFormat="1" x14ac:dyDescent="0.2"/>
    <row r="2297" customFormat="1" x14ac:dyDescent="0.2"/>
    <row r="2298" customFormat="1" x14ac:dyDescent="0.2"/>
    <row r="2299" customFormat="1" x14ac:dyDescent="0.2"/>
    <row r="2300" customFormat="1" x14ac:dyDescent="0.2"/>
    <row r="2301" customFormat="1" x14ac:dyDescent="0.2"/>
    <row r="2302" customFormat="1" x14ac:dyDescent="0.2"/>
    <row r="2303" customFormat="1" x14ac:dyDescent="0.2"/>
    <row r="2304" customFormat="1" x14ac:dyDescent="0.2"/>
    <row r="2305" customFormat="1" x14ac:dyDescent="0.2"/>
    <row r="2306" customFormat="1" x14ac:dyDescent="0.2"/>
    <row r="2307" customFormat="1" x14ac:dyDescent="0.2"/>
    <row r="2308" customFormat="1" x14ac:dyDescent="0.2"/>
    <row r="2309" customFormat="1" x14ac:dyDescent="0.2"/>
    <row r="2310" customFormat="1" x14ac:dyDescent="0.2"/>
    <row r="2311" customFormat="1" x14ac:dyDescent="0.2"/>
    <row r="2312" customFormat="1" x14ac:dyDescent="0.2"/>
    <row r="2313" customFormat="1" x14ac:dyDescent="0.2"/>
    <row r="2314" customFormat="1" x14ac:dyDescent="0.2"/>
    <row r="2315" customFormat="1" x14ac:dyDescent="0.2"/>
    <row r="2316" customFormat="1" x14ac:dyDescent="0.2"/>
    <row r="2317" customFormat="1" x14ac:dyDescent="0.2"/>
    <row r="2318" customFormat="1" x14ac:dyDescent="0.2"/>
    <row r="2319" customFormat="1" x14ac:dyDescent="0.2"/>
    <row r="2320" customFormat="1" x14ac:dyDescent="0.2"/>
    <row r="2321" customFormat="1" x14ac:dyDescent="0.2"/>
    <row r="2322" customFormat="1" x14ac:dyDescent="0.2"/>
    <row r="2323" customFormat="1" x14ac:dyDescent="0.2"/>
    <row r="2324" customFormat="1" x14ac:dyDescent="0.2"/>
    <row r="2325" customFormat="1" x14ac:dyDescent="0.2"/>
    <row r="2326" customFormat="1" x14ac:dyDescent="0.2"/>
    <row r="2327" customFormat="1" x14ac:dyDescent="0.2"/>
    <row r="2328" customFormat="1" x14ac:dyDescent="0.2"/>
    <row r="2329" customFormat="1" x14ac:dyDescent="0.2"/>
    <row r="2330" customFormat="1" x14ac:dyDescent="0.2"/>
    <row r="2331" customFormat="1" x14ac:dyDescent="0.2"/>
    <row r="2332" customFormat="1" x14ac:dyDescent="0.2"/>
    <row r="2333" customFormat="1" x14ac:dyDescent="0.2"/>
    <row r="2334" customFormat="1" x14ac:dyDescent="0.2"/>
    <row r="2335" customFormat="1" x14ac:dyDescent="0.2"/>
    <row r="2336" customFormat="1" x14ac:dyDescent="0.2"/>
    <row r="2337" customFormat="1" x14ac:dyDescent="0.2"/>
    <row r="2338" customFormat="1" x14ac:dyDescent="0.2"/>
    <row r="2339" customFormat="1" x14ac:dyDescent="0.2"/>
    <row r="2340" customFormat="1" x14ac:dyDescent="0.2"/>
    <row r="2341" customFormat="1" x14ac:dyDescent="0.2"/>
    <row r="2342" customFormat="1" x14ac:dyDescent="0.2"/>
    <row r="2343" customFormat="1" x14ac:dyDescent="0.2"/>
    <row r="2344" customFormat="1" x14ac:dyDescent="0.2"/>
    <row r="2345" customFormat="1" x14ac:dyDescent="0.2"/>
    <row r="2346" customFormat="1" x14ac:dyDescent="0.2"/>
    <row r="2347" customFormat="1" x14ac:dyDescent="0.2"/>
    <row r="2348" customFormat="1" x14ac:dyDescent="0.2"/>
    <row r="2349" customFormat="1" x14ac:dyDescent="0.2"/>
    <row r="2350" customFormat="1" x14ac:dyDescent="0.2"/>
    <row r="2351" customFormat="1" x14ac:dyDescent="0.2"/>
    <row r="2352" customFormat="1" x14ac:dyDescent="0.2"/>
    <row r="2353" customFormat="1" x14ac:dyDescent="0.2"/>
    <row r="2354" customFormat="1" x14ac:dyDescent="0.2"/>
    <row r="2355" customFormat="1" x14ac:dyDescent="0.2"/>
    <row r="2356" customFormat="1" x14ac:dyDescent="0.2"/>
    <row r="2357" customFormat="1" x14ac:dyDescent="0.2"/>
    <row r="2358" customFormat="1" x14ac:dyDescent="0.2"/>
    <row r="2359" customFormat="1" x14ac:dyDescent="0.2"/>
    <row r="2360" customFormat="1" x14ac:dyDescent="0.2"/>
    <row r="2361" customFormat="1" x14ac:dyDescent="0.2"/>
    <row r="2362" customFormat="1" x14ac:dyDescent="0.2"/>
    <row r="2363" customFormat="1" x14ac:dyDescent="0.2"/>
    <row r="2364" customFormat="1" x14ac:dyDescent="0.2"/>
    <row r="2365" customFormat="1" x14ac:dyDescent="0.2"/>
    <row r="2366" customFormat="1" x14ac:dyDescent="0.2"/>
    <row r="2367" customFormat="1" x14ac:dyDescent="0.2"/>
    <row r="2368" customFormat="1" x14ac:dyDescent="0.2"/>
    <row r="2369" customFormat="1" x14ac:dyDescent="0.2"/>
    <row r="2370" customFormat="1" x14ac:dyDescent="0.2"/>
    <row r="2371" customFormat="1" x14ac:dyDescent="0.2"/>
    <row r="2372" customFormat="1" x14ac:dyDescent="0.2"/>
    <row r="2373" customFormat="1" x14ac:dyDescent="0.2"/>
    <row r="2374" customFormat="1" x14ac:dyDescent="0.2"/>
    <row r="2375" customFormat="1" x14ac:dyDescent="0.2"/>
    <row r="2376" customFormat="1" x14ac:dyDescent="0.2"/>
    <row r="2377" customFormat="1" x14ac:dyDescent="0.2"/>
    <row r="2378" customFormat="1" x14ac:dyDescent="0.2"/>
    <row r="2379" customFormat="1" x14ac:dyDescent="0.2"/>
    <row r="2380" customFormat="1" x14ac:dyDescent="0.2"/>
    <row r="2381" customFormat="1" x14ac:dyDescent="0.2"/>
    <row r="2382" customFormat="1" x14ac:dyDescent="0.2"/>
    <row r="2383" customFormat="1" x14ac:dyDescent="0.2"/>
    <row r="2384" customFormat="1" x14ac:dyDescent="0.2"/>
    <row r="2385" customFormat="1" x14ac:dyDescent="0.2"/>
    <row r="2386" customFormat="1" x14ac:dyDescent="0.2"/>
    <row r="2387" customFormat="1" x14ac:dyDescent="0.2"/>
    <row r="2388" customFormat="1" x14ac:dyDescent="0.2"/>
    <row r="2389" customFormat="1" x14ac:dyDescent="0.2"/>
    <row r="2390" customFormat="1" x14ac:dyDescent="0.2"/>
    <row r="2391" customFormat="1" x14ac:dyDescent="0.2"/>
    <row r="2392" customFormat="1" x14ac:dyDescent="0.2"/>
    <row r="2393" customFormat="1" x14ac:dyDescent="0.2"/>
    <row r="2394" customFormat="1" x14ac:dyDescent="0.2"/>
    <row r="2395" customFormat="1" x14ac:dyDescent="0.2"/>
    <row r="2396" customFormat="1" x14ac:dyDescent="0.2"/>
    <row r="2397" customFormat="1" x14ac:dyDescent="0.2"/>
    <row r="2398" customFormat="1" x14ac:dyDescent="0.2"/>
    <row r="2399" customFormat="1" x14ac:dyDescent="0.2"/>
    <row r="2400" customFormat="1" x14ac:dyDescent="0.2"/>
    <row r="2401" customFormat="1" x14ac:dyDescent="0.2"/>
    <row r="2402" customFormat="1" x14ac:dyDescent="0.2"/>
    <row r="2403" customFormat="1" x14ac:dyDescent="0.2"/>
    <row r="2404" customFormat="1" x14ac:dyDescent="0.2"/>
    <row r="2405" customFormat="1" x14ac:dyDescent="0.2"/>
    <row r="2406" customFormat="1" x14ac:dyDescent="0.2"/>
    <row r="2407" customFormat="1" x14ac:dyDescent="0.2"/>
    <row r="2408" customFormat="1" x14ac:dyDescent="0.2"/>
    <row r="2409" customFormat="1" x14ac:dyDescent="0.2"/>
    <row r="2410" customFormat="1" x14ac:dyDescent="0.2"/>
    <row r="2411" customFormat="1" x14ac:dyDescent="0.2"/>
    <row r="2412" customFormat="1" x14ac:dyDescent="0.2"/>
    <row r="2413" customFormat="1" x14ac:dyDescent="0.2"/>
    <row r="2414" customFormat="1" x14ac:dyDescent="0.2"/>
    <row r="2415" customFormat="1" x14ac:dyDescent="0.2"/>
    <row r="2416" customFormat="1" x14ac:dyDescent="0.2"/>
    <row r="2417" customFormat="1" x14ac:dyDescent="0.2"/>
    <row r="2418" customFormat="1" x14ac:dyDescent="0.2"/>
    <row r="2419" customFormat="1" x14ac:dyDescent="0.2"/>
    <row r="2420" customFormat="1" x14ac:dyDescent="0.2"/>
    <row r="2421" customFormat="1" x14ac:dyDescent="0.2"/>
    <row r="2422" customFormat="1" x14ac:dyDescent="0.2"/>
    <row r="2423" customFormat="1" x14ac:dyDescent="0.2"/>
    <row r="2424" customFormat="1" x14ac:dyDescent="0.2"/>
    <row r="2425" customFormat="1" x14ac:dyDescent="0.2"/>
    <row r="2426" customFormat="1" x14ac:dyDescent="0.2"/>
    <row r="2427" customFormat="1" x14ac:dyDescent="0.2"/>
    <row r="2428" customFormat="1" x14ac:dyDescent="0.2"/>
    <row r="2429" customFormat="1" x14ac:dyDescent="0.2"/>
    <row r="2430" customFormat="1" x14ac:dyDescent="0.2"/>
    <row r="2431" customFormat="1" x14ac:dyDescent="0.2"/>
    <row r="2432" customFormat="1" x14ac:dyDescent="0.2"/>
    <row r="2433" customFormat="1" x14ac:dyDescent="0.2"/>
    <row r="2434" customFormat="1" x14ac:dyDescent="0.2"/>
    <row r="2435" customFormat="1" x14ac:dyDescent="0.2"/>
    <row r="2436" customFormat="1" x14ac:dyDescent="0.2"/>
    <row r="2437" customFormat="1" x14ac:dyDescent="0.2"/>
    <row r="2438" customFormat="1" x14ac:dyDescent="0.2"/>
    <row r="2439" customFormat="1" x14ac:dyDescent="0.2"/>
    <row r="2440" customFormat="1" x14ac:dyDescent="0.2"/>
    <row r="2441" customFormat="1" x14ac:dyDescent="0.2"/>
    <row r="2442" customFormat="1" x14ac:dyDescent="0.2"/>
    <row r="2443" customFormat="1" x14ac:dyDescent="0.2"/>
    <row r="2444" customFormat="1" x14ac:dyDescent="0.2"/>
    <row r="2445" customFormat="1" x14ac:dyDescent="0.2"/>
    <row r="2446" customFormat="1" x14ac:dyDescent="0.2"/>
    <row r="2447" customFormat="1" x14ac:dyDescent="0.2"/>
    <row r="2448" customFormat="1" x14ac:dyDescent="0.2"/>
    <row r="2449" customFormat="1" x14ac:dyDescent="0.2"/>
    <row r="2450" customFormat="1" x14ac:dyDescent="0.2"/>
    <row r="2451" customFormat="1" x14ac:dyDescent="0.2"/>
    <row r="2452" customFormat="1" x14ac:dyDescent="0.2"/>
    <row r="2453" customFormat="1" x14ac:dyDescent="0.2"/>
    <row r="2454" customFormat="1" x14ac:dyDescent="0.2"/>
    <row r="2455" customFormat="1" x14ac:dyDescent="0.2"/>
    <row r="2456" customFormat="1" x14ac:dyDescent="0.2"/>
    <row r="2457" customFormat="1" x14ac:dyDescent="0.2"/>
    <row r="2458" customFormat="1" x14ac:dyDescent="0.2"/>
    <row r="2459" customFormat="1" x14ac:dyDescent="0.2"/>
    <row r="2460" customFormat="1" x14ac:dyDescent="0.2"/>
    <row r="2461" customFormat="1" x14ac:dyDescent="0.2"/>
    <row r="2462" customFormat="1" x14ac:dyDescent="0.2"/>
    <row r="2463" customFormat="1" x14ac:dyDescent="0.2"/>
    <row r="2464" customFormat="1" x14ac:dyDescent="0.2"/>
    <row r="2465" customFormat="1" x14ac:dyDescent="0.2"/>
    <row r="2466" customFormat="1" x14ac:dyDescent="0.2"/>
    <row r="2467" customFormat="1" x14ac:dyDescent="0.2"/>
    <row r="2468" customFormat="1" x14ac:dyDescent="0.2"/>
    <row r="2469" customFormat="1" x14ac:dyDescent="0.2"/>
    <row r="2470" customFormat="1" x14ac:dyDescent="0.2"/>
    <row r="2471" customFormat="1" x14ac:dyDescent="0.2"/>
    <row r="2472" customFormat="1" x14ac:dyDescent="0.2"/>
    <row r="2473" customFormat="1" x14ac:dyDescent="0.2"/>
    <row r="2474" customFormat="1" x14ac:dyDescent="0.2"/>
    <row r="2475" customFormat="1" x14ac:dyDescent="0.2"/>
    <row r="2476" customFormat="1" x14ac:dyDescent="0.2"/>
    <row r="2477" customFormat="1" x14ac:dyDescent="0.2"/>
    <row r="2478" customFormat="1" x14ac:dyDescent="0.2"/>
    <row r="2479" customFormat="1" x14ac:dyDescent="0.2"/>
    <row r="2480" customFormat="1" x14ac:dyDescent="0.2"/>
    <row r="2481" customFormat="1" x14ac:dyDescent="0.2"/>
    <row r="2482" customFormat="1" x14ac:dyDescent="0.2"/>
    <row r="2483" customFormat="1" x14ac:dyDescent="0.2"/>
    <row r="2484" customFormat="1" x14ac:dyDescent="0.2"/>
    <row r="2485" customFormat="1" x14ac:dyDescent="0.2"/>
    <row r="2486" customFormat="1" x14ac:dyDescent="0.2"/>
    <row r="2487" customFormat="1" x14ac:dyDescent="0.2"/>
    <row r="2488" customFormat="1" x14ac:dyDescent="0.2"/>
    <row r="2489" customFormat="1" x14ac:dyDescent="0.2"/>
    <row r="2490" customFormat="1" x14ac:dyDescent="0.2"/>
    <row r="2491" customFormat="1" x14ac:dyDescent="0.2"/>
    <row r="2492" customFormat="1" x14ac:dyDescent="0.2"/>
    <row r="2493" customFormat="1" x14ac:dyDescent="0.2"/>
    <row r="2494" customFormat="1" x14ac:dyDescent="0.2"/>
    <row r="2495" customFormat="1" x14ac:dyDescent="0.2"/>
    <row r="2496" customFormat="1" x14ac:dyDescent="0.2"/>
    <row r="2497" customFormat="1" x14ac:dyDescent="0.2"/>
    <row r="2498" customFormat="1" x14ac:dyDescent="0.2"/>
    <row r="2499" customFormat="1" x14ac:dyDescent="0.2"/>
    <row r="2500" customFormat="1" x14ac:dyDescent="0.2"/>
    <row r="2501" customFormat="1" x14ac:dyDescent="0.2"/>
    <row r="2502" customFormat="1" x14ac:dyDescent="0.2"/>
    <row r="2503" customFormat="1" x14ac:dyDescent="0.2"/>
    <row r="2504" customFormat="1" x14ac:dyDescent="0.2"/>
    <row r="2505" customFormat="1" x14ac:dyDescent="0.2"/>
    <row r="2506" customFormat="1" x14ac:dyDescent="0.2"/>
    <row r="2507" customFormat="1" x14ac:dyDescent="0.2"/>
    <row r="2508" customFormat="1" x14ac:dyDescent="0.2"/>
    <row r="2509" customFormat="1" x14ac:dyDescent="0.2"/>
    <row r="2510" customFormat="1" x14ac:dyDescent="0.2"/>
    <row r="2511" customFormat="1" x14ac:dyDescent="0.2"/>
    <row r="2512" customFormat="1" x14ac:dyDescent="0.2"/>
    <row r="2513" customFormat="1" x14ac:dyDescent="0.2"/>
    <row r="2514" customFormat="1" x14ac:dyDescent="0.2"/>
    <row r="2515" customFormat="1" x14ac:dyDescent="0.2"/>
    <row r="2516" customFormat="1" x14ac:dyDescent="0.2"/>
    <row r="2517" customFormat="1" x14ac:dyDescent="0.2"/>
    <row r="2518" customFormat="1" x14ac:dyDescent="0.2"/>
    <row r="2519" customFormat="1" x14ac:dyDescent="0.2"/>
    <row r="2520" customFormat="1" x14ac:dyDescent="0.2"/>
    <row r="2521" customFormat="1" x14ac:dyDescent="0.2"/>
    <row r="2522" customFormat="1" x14ac:dyDescent="0.2"/>
    <row r="2523" customFormat="1" x14ac:dyDescent="0.2"/>
    <row r="2524" customFormat="1" x14ac:dyDescent="0.2"/>
    <row r="2525" customFormat="1" x14ac:dyDescent="0.2"/>
    <row r="2526" customFormat="1" x14ac:dyDescent="0.2"/>
    <row r="2527" customFormat="1" x14ac:dyDescent="0.2"/>
    <row r="2528" customFormat="1" x14ac:dyDescent="0.2"/>
    <row r="2529" customFormat="1" x14ac:dyDescent="0.2"/>
    <row r="2530" customFormat="1" x14ac:dyDescent="0.2"/>
    <row r="2531" customFormat="1" x14ac:dyDescent="0.2"/>
    <row r="2532" customFormat="1" x14ac:dyDescent="0.2"/>
    <row r="2533" customFormat="1" x14ac:dyDescent="0.2"/>
    <row r="2534" customFormat="1" x14ac:dyDescent="0.2"/>
    <row r="2535" customFormat="1" x14ac:dyDescent="0.2"/>
    <row r="2536" customFormat="1" x14ac:dyDescent="0.2"/>
    <row r="2537" customFormat="1" x14ac:dyDescent="0.2"/>
    <row r="2538" customFormat="1" x14ac:dyDescent="0.2"/>
    <row r="2539" customFormat="1" x14ac:dyDescent="0.2"/>
    <row r="2540" customFormat="1" x14ac:dyDescent="0.2"/>
    <row r="2541" customFormat="1" x14ac:dyDescent="0.2"/>
    <row r="2542" customFormat="1" x14ac:dyDescent="0.2"/>
    <row r="2543" customFormat="1" x14ac:dyDescent="0.2"/>
    <row r="2544" customFormat="1" x14ac:dyDescent="0.2"/>
    <row r="2545" customFormat="1" x14ac:dyDescent="0.2"/>
    <row r="2546" customFormat="1" x14ac:dyDescent="0.2"/>
    <row r="2547" customFormat="1" x14ac:dyDescent="0.2"/>
    <row r="2548" customFormat="1" x14ac:dyDescent="0.2"/>
    <row r="2549" customFormat="1" x14ac:dyDescent="0.2"/>
    <row r="2550" customFormat="1" x14ac:dyDescent="0.2"/>
    <row r="2551" customFormat="1" x14ac:dyDescent="0.2"/>
    <row r="2552" customFormat="1" x14ac:dyDescent="0.2"/>
    <row r="2553" customFormat="1" x14ac:dyDescent="0.2"/>
    <row r="2554" customFormat="1" x14ac:dyDescent="0.2"/>
    <row r="2555" customFormat="1" x14ac:dyDescent="0.2"/>
    <row r="2556" customFormat="1" x14ac:dyDescent="0.2"/>
    <row r="2557" customFormat="1" x14ac:dyDescent="0.2"/>
    <row r="2558" customFormat="1" x14ac:dyDescent="0.2"/>
    <row r="2559" customFormat="1" x14ac:dyDescent="0.2"/>
    <row r="2560" customFormat="1" x14ac:dyDescent="0.2"/>
    <row r="2561" customFormat="1" x14ac:dyDescent="0.2"/>
    <row r="2562" customFormat="1" x14ac:dyDescent="0.2"/>
    <row r="2563" customFormat="1" x14ac:dyDescent="0.2"/>
    <row r="2564" customFormat="1" x14ac:dyDescent="0.2"/>
    <row r="2565" customFormat="1" x14ac:dyDescent="0.2"/>
    <row r="2566" customFormat="1" x14ac:dyDescent="0.2"/>
    <row r="2567" customFormat="1" x14ac:dyDescent="0.2"/>
    <row r="2568" customFormat="1" x14ac:dyDescent="0.2"/>
    <row r="2569" customFormat="1" x14ac:dyDescent="0.2"/>
    <row r="2570" customFormat="1" x14ac:dyDescent="0.2"/>
    <row r="2571" customFormat="1" x14ac:dyDescent="0.2"/>
    <row r="2572" customFormat="1" x14ac:dyDescent="0.2"/>
    <row r="2573" customFormat="1" x14ac:dyDescent="0.2"/>
    <row r="2574" customFormat="1" x14ac:dyDescent="0.2"/>
    <row r="2575" customFormat="1" x14ac:dyDescent="0.2"/>
    <row r="2576" customFormat="1" x14ac:dyDescent="0.2"/>
    <row r="2577" customFormat="1" x14ac:dyDescent="0.2"/>
    <row r="2578" customFormat="1" x14ac:dyDescent="0.2"/>
    <row r="2579" customFormat="1" x14ac:dyDescent="0.2"/>
    <row r="2580" customFormat="1" x14ac:dyDescent="0.2"/>
    <row r="2581" customFormat="1" x14ac:dyDescent="0.2"/>
    <row r="2582" customFormat="1" x14ac:dyDescent="0.2"/>
    <row r="2583" customFormat="1" x14ac:dyDescent="0.2"/>
    <row r="2584" customFormat="1" x14ac:dyDescent="0.2"/>
    <row r="2585" customFormat="1" x14ac:dyDescent="0.2"/>
    <row r="2586" customFormat="1" x14ac:dyDescent="0.2"/>
    <row r="2587" customFormat="1" x14ac:dyDescent="0.2"/>
    <row r="2588" customFormat="1" x14ac:dyDescent="0.2"/>
    <row r="2589" customFormat="1" x14ac:dyDescent="0.2"/>
    <row r="2590" customFormat="1" x14ac:dyDescent="0.2"/>
    <row r="2591" customFormat="1" x14ac:dyDescent="0.2"/>
    <row r="2592" customFormat="1" x14ac:dyDescent="0.2"/>
    <row r="2593" customFormat="1" x14ac:dyDescent="0.2"/>
    <row r="2594" customFormat="1" x14ac:dyDescent="0.2"/>
    <row r="2595" customFormat="1" x14ac:dyDescent="0.2"/>
    <row r="2596" customFormat="1" x14ac:dyDescent="0.2"/>
    <row r="2597" customFormat="1" x14ac:dyDescent="0.2"/>
    <row r="2598" customFormat="1" x14ac:dyDescent="0.2"/>
    <row r="2599" customFormat="1" x14ac:dyDescent="0.2"/>
    <row r="2600" customFormat="1" x14ac:dyDescent="0.2"/>
    <row r="2601" customFormat="1" x14ac:dyDescent="0.2"/>
    <row r="2602" customFormat="1" x14ac:dyDescent="0.2"/>
    <row r="2603" customFormat="1" x14ac:dyDescent="0.2"/>
    <row r="2604" customFormat="1" x14ac:dyDescent="0.2"/>
    <row r="2605" customFormat="1" x14ac:dyDescent="0.2"/>
    <row r="2606" customFormat="1" x14ac:dyDescent="0.2"/>
    <row r="2607" customFormat="1" x14ac:dyDescent="0.2"/>
    <row r="2608" customFormat="1" x14ac:dyDescent="0.2"/>
    <row r="2609" customFormat="1" x14ac:dyDescent="0.2"/>
    <row r="2610" customFormat="1" x14ac:dyDescent="0.2"/>
    <row r="2611" customFormat="1" x14ac:dyDescent="0.2"/>
    <row r="2612" customFormat="1" x14ac:dyDescent="0.2"/>
    <row r="2613" customFormat="1" x14ac:dyDescent="0.2"/>
    <row r="2614" customFormat="1" x14ac:dyDescent="0.2"/>
    <row r="2615" customFormat="1" x14ac:dyDescent="0.2"/>
    <row r="2616" customFormat="1" x14ac:dyDescent="0.2"/>
    <row r="2617" customFormat="1" x14ac:dyDescent="0.2"/>
    <row r="2618" customFormat="1" x14ac:dyDescent="0.2"/>
    <row r="2619" customFormat="1" x14ac:dyDescent="0.2"/>
    <row r="2620" customFormat="1" x14ac:dyDescent="0.2"/>
    <row r="2621" customFormat="1" x14ac:dyDescent="0.2"/>
    <row r="2622" customFormat="1" x14ac:dyDescent="0.2"/>
    <row r="2623" customFormat="1" x14ac:dyDescent="0.2"/>
    <row r="2624" customFormat="1" x14ac:dyDescent="0.2"/>
    <row r="2625" customFormat="1" x14ac:dyDescent="0.2"/>
    <row r="2626" customFormat="1" x14ac:dyDescent="0.2"/>
    <row r="2627" customFormat="1" x14ac:dyDescent="0.2"/>
    <row r="2628" customFormat="1" x14ac:dyDescent="0.2"/>
    <row r="2629" customFormat="1" x14ac:dyDescent="0.2"/>
    <row r="2630" customFormat="1" x14ac:dyDescent="0.2"/>
    <row r="2631" customFormat="1" x14ac:dyDescent="0.2"/>
    <row r="2632" customFormat="1" x14ac:dyDescent="0.2"/>
    <row r="2633" customFormat="1" x14ac:dyDescent="0.2"/>
    <row r="2634" customFormat="1" x14ac:dyDescent="0.2"/>
    <row r="2635" customFormat="1" x14ac:dyDescent="0.2"/>
    <row r="2636" customFormat="1" x14ac:dyDescent="0.2"/>
    <row r="2637" customFormat="1" x14ac:dyDescent="0.2"/>
    <row r="2638" customFormat="1" x14ac:dyDescent="0.2"/>
    <row r="2639" customFormat="1" x14ac:dyDescent="0.2"/>
    <row r="2640" customFormat="1" x14ac:dyDescent="0.2"/>
    <row r="2641" customFormat="1" x14ac:dyDescent="0.2"/>
    <row r="2642" customFormat="1" x14ac:dyDescent="0.2"/>
    <row r="2643" customFormat="1" x14ac:dyDescent="0.2"/>
    <row r="2644" customFormat="1" x14ac:dyDescent="0.2"/>
    <row r="2645" customFormat="1" x14ac:dyDescent="0.2"/>
    <row r="2646" customFormat="1" x14ac:dyDescent="0.2"/>
    <row r="2647" customFormat="1" x14ac:dyDescent="0.2"/>
    <row r="2648" customFormat="1" x14ac:dyDescent="0.2"/>
    <row r="2649" customFormat="1" x14ac:dyDescent="0.2"/>
    <row r="2650" customFormat="1" x14ac:dyDescent="0.2"/>
    <row r="2651" customFormat="1" x14ac:dyDescent="0.2"/>
    <row r="2652" customFormat="1" x14ac:dyDescent="0.2"/>
    <row r="2653" customFormat="1" x14ac:dyDescent="0.2"/>
    <row r="2654" customFormat="1" x14ac:dyDescent="0.2"/>
    <row r="2655" customFormat="1" x14ac:dyDescent="0.2"/>
    <row r="2656" customFormat="1" x14ac:dyDescent="0.2"/>
    <row r="2657" customFormat="1" x14ac:dyDescent="0.2"/>
    <row r="2658" customFormat="1" x14ac:dyDescent="0.2"/>
    <row r="2659" customFormat="1" x14ac:dyDescent="0.2"/>
    <row r="2660" customFormat="1" x14ac:dyDescent="0.2"/>
    <row r="2661" customFormat="1" x14ac:dyDescent="0.2"/>
    <row r="2662" customFormat="1" x14ac:dyDescent="0.2"/>
    <row r="2663" customFormat="1" x14ac:dyDescent="0.2"/>
    <row r="2664" customFormat="1" x14ac:dyDescent="0.2"/>
    <row r="2665" customFormat="1" x14ac:dyDescent="0.2"/>
    <row r="2666" customFormat="1" x14ac:dyDescent="0.2"/>
    <row r="2667" customFormat="1" x14ac:dyDescent="0.2"/>
    <row r="2668" customFormat="1" x14ac:dyDescent="0.2"/>
    <row r="2669" customFormat="1" x14ac:dyDescent="0.2"/>
    <row r="2670" customFormat="1" x14ac:dyDescent="0.2"/>
    <row r="2671" customFormat="1" x14ac:dyDescent="0.2"/>
    <row r="2672" customFormat="1" x14ac:dyDescent="0.2"/>
    <row r="2673" customFormat="1" x14ac:dyDescent="0.2"/>
    <row r="2674" customFormat="1" x14ac:dyDescent="0.2"/>
    <row r="2675" customFormat="1" x14ac:dyDescent="0.2"/>
    <row r="2676" customFormat="1" x14ac:dyDescent="0.2"/>
    <row r="2677" customFormat="1" x14ac:dyDescent="0.2"/>
    <row r="2678" customFormat="1" x14ac:dyDescent="0.2"/>
    <row r="2679" customFormat="1" x14ac:dyDescent="0.2"/>
    <row r="2680" customFormat="1" x14ac:dyDescent="0.2"/>
    <row r="2681" customFormat="1" x14ac:dyDescent="0.2"/>
    <row r="2682" customFormat="1" x14ac:dyDescent="0.2"/>
    <row r="2683" customFormat="1" x14ac:dyDescent="0.2"/>
    <row r="2684" customFormat="1" x14ac:dyDescent="0.2"/>
    <row r="2685" customFormat="1" x14ac:dyDescent="0.2"/>
    <row r="2686" customFormat="1" x14ac:dyDescent="0.2"/>
    <row r="2687" customFormat="1" x14ac:dyDescent="0.2"/>
    <row r="2688" customFormat="1" x14ac:dyDescent="0.2"/>
    <row r="2689" customFormat="1" x14ac:dyDescent="0.2"/>
    <row r="2690" customFormat="1" x14ac:dyDescent="0.2"/>
    <row r="2691" customFormat="1" x14ac:dyDescent="0.2"/>
    <row r="2692" customFormat="1" x14ac:dyDescent="0.2"/>
    <row r="2693" customFormat="1" x14ac:dyDescent="0.2"/>
    <row r="2694" customFormat="1" x14ac:dyDescent="0.2"/>
    <row r="2695" customFormat="1" x14ac:dyDescent="0.2"/>
    <row r="2696" customFormat="1" x14ac:dyDescent="0.2"/>
    <row r="2697" customFormat="1" x14ac:dyDescent="0.2"/>
    <row r="2698" customFormat="1" x14ac:dyDescent="0.2"/>
    <row r="2699" customFormat="1" x14ac:dyDescent="0.2"/>
    <row r="2700" customFormat="1" x14ac:dyDescent="0.2"/>
    <row r="2701" customFormat="1" x14ac:dyDescent="0.2"/>
    <row r="2702" customFormat="1" x14ac:dyDescent="0.2"/>
    <row r="2703" customFormat="1" x14ac:dyDescent="0.2"/>
    <row r="2704" customFormat="1" x14ac:dyDescent="0.2"/>
    <row r="2705" customFormat="1" x14ac:dyDescent="0.2"/>
    <row r="2706" customFormat="1" x14ac:dyDescent="0.2"/>
    <row r="2707" customFormat="1" x14ac:dyDescent="0.2"/>
    <row r="2708" customFormat="1" x14ac:dyDescent="0.2"/>
    <row r="2709" customFormat="1" x14ac:dyDescent="0.2"/>
    <row r="2710" customFormat="1" x14ac:dyDescent="0.2"/>
    <row r="2711" customFormat="1" x14ac:dyDescent="0.2"/>
    <row r="2712" customFormat="1" x14ac:dyDescent="0.2"/>
    <row r="2713" customFormat="1" x14ac:dyDescent="0.2"/>
    <row r="2714" customFormat="1" x14ac:dyDescent="0.2"/>
    <row r="2715" customFormat="1" x14ac:dyDescent="0.2"/>
    <row r="2716" customFormat="1" x14ac:dyDescent="0.2"/>
    <row r="2717" customFormat="1" x14ac:dyDescent="0.2"/>
    <row r="2718" customFormat="1" x14ac:dyDescent="0.2"/>
    <row r="2719" customFormat="1" x14ac:dyDescent="0.2"/>
    <row r="2720" customFormat="1" x14ac:dyDescent="0.2"/>
    <row r="2721" customFormat="1" x14ac:dyDescent="0.2"/>
    <row r="2722" customFormat="1" x14ac:dyDescent="0.2"/>
    <row r="2723" customFormat="1" x14ac:dyDescent="0.2"/>
    <row r="2724" customFormat="1" x14ac:dyDescent="0.2"/>
    <row r="2725" customFormat="1" x14ac:dyDescent="0.2"/>
    <row r="2726" customFormat="1" x14ac:dyDescent="0.2"/>
    <row r="2727" customFormat="1" x14ac:dyDescent="0.2"/>
    <row r="2728" customFormat="1" x14ac:dyDescent="0.2"/>
    <row r="2729" customFormat="1" x14ac:dyDescent="0.2"/>
    <row r="2730" customFormat="1" x14ac:dyDescent="0.2"/>
    <row r="2731" customFormat="1" x14ac:dyDescent="0.2"/>
    <row r="2732" customFormat="1" x14ac:dyDescent="0.2"/>
    <row r="2733" customFormat="1" x14ac:dyDescent="0.2"/>
    <row r="2734" customFormat="1" x14ac:dyDescent="0.2"/>
    <row r="2735" customFormat="1" x14ac:dyDescent="0.2"/>
    <row r="2736" customFormat="1" x14ac:dyDescent="0.2"/>
    <row r="2737" customFormat="1" x14ac:dyDescent="0.2"/>
    <row r="2738" customFormat="1" x14ac:dyDescent="0.2"/>
    <row r="2739" customFormat="1" x14ac:dyDescent="0.2"/>
    <row r="2740" customFormat="1" x14ac:dyDescent="0.2"/>
    <row r="2741" customFormat="1" x14ac:dyDescent="0.2"/>
    <row r="2742" customFormat="1" x14ac:dyDescent="0.2"/>
    <row r="2743" customFormat="1" x14ac:dyDescent="0.2"/>
    <row r="2744" customFormat="1" x14ac:dyDescent="0.2"/>
    <row r="2745" customFormat="1" x14ac:dyDescent="0.2"/>
    <row r="2746" customFormat="1" x14ac:dyDescent="0.2"/>
    <row r="2747" customFormat="1" x14ac:dyDescent="0.2"/>
    <row r="2748" customFormat="1" x14ac:dyDescent="0.2"/>
    <row r="2749" customFormat="1" x14ac:dyDescent="0.2"/>
    <row r="2750" customFormat="1" x14ac:dyDescent="0.2"/>
    <row r="2751" customFormat="1" x14ac:dyDescent="0.2"/>
    <row r="2752" customFormat="1" x14ac:dyDescent="0.2"/>
    <row r="2753" customFormat="1" x14ac:dyDescent="0.2"/>
    <row r="2754" customFormat="1" x14ac:dyDescent="0.2"/>
    <row r="2755" customFormat="1" x14ac:dyDescent="0.2"/>
    <row r="2756" customFormat="1" x14ac:dyDescent="0.2"/>
    <row r="2757" customFormat="1" x14ac:dyDescent="0.2"/>
    <row r="2758" customFormat="1" x14ac:dyDescent="0.2"/>
    <row r="2759" customFormat="1" x14ac:dyDescent="0.2"/>
    <row r="2760" customFormat="1" x14ac:dyDescent="0.2"/>
    <row r="2761" customFormat="1" x14ac:dyDescent="0.2"/>
    <row r="2762" customFormat="1" x14ac:dyDescent="0.2"/>
    <row r="2763" customFormat="1" x14ac:dyDescent="0.2"/>
    <row r="2764" customFormat="1" x14ac:dyDescent="0.2"/>
    <row r="2765" customFormat="1" x14ac:dyDescent="0.2"/>
    <row r="2766" customFormat="1" x14ac:dyDescent="0.2"/>
    <row r="2767" customFormat="1" x14ac:dyDescent="0.2"/>
    <row r="2768" customFormat="1" x14ac:dyDescent="0.2"/>
    <row r="2769" customFormat="1" x14ac:dyDescent="0.2"/>
    <row r="2770" customFormat="1" x14ac:dyDescent="0.2"/>
    <row r="2771" customFormat="1" x14ac:dyDescent="0.2"/>
    <row r="2772" customFormat="1" x14ac:dyDescent="0.2"/>
    <row r="2773" customFormat="1" x14ac:dyDescent="0.2"/>
    <row r="2774" customFormat="1" x14ac:dyDescent="0.2"/>
    <row r="2775" customFormat="1" x14ac:dyDescent="0.2"/>
    <row r="2776" customFormat="1" x14ac:dyDescent="0.2"/>
    <row r="2777" customFormat="1" x14ac:dyDescent="0.2"/>
    <row r="2778" customFormat="1" x14ac:dyDescent="0.2"/>
    <row r="2779" customFormat="1" x14ac:dyDescent="0.2"/>
    <row r="2780" customFormat="1" x14ac:dyDescent="0.2"/>
    <row r="2781" customFormat="1" x14ac:dyDescent="0.2"/>
    <row r="2782" customFormat="1" x14ac:dyDescent="0.2"/>
    <row r="2783" customFormat="1" x14ac:dyDescent="0.2"/>
    <row r="2784" customFormat="1" x14ac:dyDescent="0.2"/>
    <row r="2785" customFormat="1" x14ac:dyDescent="0.2"/>
    <row r="2786" customFormat="1" x14ac:dyDescent="0.2"/>
    <row r="2787" customFormat="1" x14ac:dyDescent="0.2"/>
    <row r="2788" customFormat="1" x14ac:dyDescent="0.2"/>
    <row r="2789" customFormat="1" x14ac:dyDescent="0.2"/>
    <row r="2790" customFormat="1" x14ac:dyDescent="0.2"/>
    <row r="2791" customFormat="1" x14ac:dyDescent="0.2"/>
    <row r="2792" customFormat="1" x14ac:dyDescent="0.2"/>
    <row r="2793" customFormat="1" x14ac:dyDescent="0.2"/>
    <row r="2794" customFormat="1" x14ac:dyDescent="0.2"/>
    <row r="2795" customFormat="1" x14ac:dyDescent="0.2"/>
    <row r="2796" customFormat="1" x14ac:dyDescent="0.2"/>
    <row r="2797" customFormat="1" x14ac:dyDescent="0.2"/>
    <row r="2798" customFormat="1" x14ac:dyDescent="0.2"/>
    <row r="2799" customFormat="1" x14ac:dyDescent="0.2"/>
    <row r="2800" customFormat="1" x14ac:dyDescent="0.2"/>
    <row r="2801" customFormat="1" x14ac:dyDescent="0.2"/>
    <row r="2802" customFormat="1" x14ac:dyDescent="0.2"/>
    <row r="2803" customFormat="1" x14ac:dyDescent="0.2"/>
    <row r="2804" customFormat="1" x14ac:dyDescent="0.2"/>
    <row r="2805" customFormat="1" x14ac:dyDescent="0.2"/>
    <row r="2806" customFormat="1" x14ac:dyDescent="0.2"/>
    <row r="2807" customFormat="1" x14ac:dyDescent="0.2"/>
    <row r="2808" customFormat="1" x14ac:dyDescent="0.2"/>
    <row r="2809" customFormat="1" x14ac:dyDescent="0.2"/>
    <row r="2810" customFormat="1" x14ac:dyDescent="0.2"/>
    <row r="2811" customFormat="1" x14ac:dyDescent="0.2"/>
    <row r="2812" customFormat="1" x14ac:dyDescent="0.2"/>
    <row r="2813" customFormat="1" x14ac:dyDescent="0.2"/>
    <row r="2814" customFormat="1" x14ac:dyDescent="0.2"/>
    <row r="2815" customFormat="1" x14ac:dyDescent="0.2"/>
    <row r="2816" customFormat="1" x14ac:dyDescent="0.2"/>
    <row r="2817" customFormat="1" x14ac:dyDescent="0.2"/>
    <row r="2818" customFormat="1" x14ac:dyDescent="0.2"/>
    <row r="2819" customFormat="1" x14ac:dyDescent="0.2"/>
    <row r="2820" customFormat="1" x14ac:dyDescent="0.2"/>
    <row r="2821" customFormat="1" x14ac:dyDescent="0.2"/>
    <row r="2822" customFormat="1" x14ac:dyDescent="0.2"/>
    <row r="2823" customFormat="1" x14ac:dyDescent="0.2"/>
    <row r="2824" customFormat="1" x14ac:dyDescent="0.2"/>
    <row r="2825" customFormat="1" x14ac:dyDescent="0.2"/>
    <row r="2826" customFormat="1" x14ac:dyDescent="0.2"/>
    <row r="2827" customFormat="1" x14ac:dyDescent="0.2"/>
    <row r="2828" customFormat="1" x14ac:dyDescent="0.2"/>
    <row r="2829" customFormat="1" x14ac:dyDescent="0.2"/>
    <row r="2830" customFormat="1" x14ac:dyDescent="0.2"/>
    <row r="2831" customFormat="1" x14ac:dyDescent="0.2"/>
    <row r="2832" customFormat="1" x14ac:dyDescent="0.2"/>
    <row r="2833" customFormat="1" x14ac:dyDescent="0.2"/>
    <row r="2834" customFormat="1" x14ac:dyDescent="0.2"/>
    <row r="2835" customFormat="1" x14ac:dyDescent="0.2"/>
    <row r="2836" customFormat="1" x14ac:dyDescent="0.2"/>
    <row r="2837" customFormat="1" x14ac:dyDescent="0.2"/>
    <row r="2838" customFormat="1" x14ac:dyDescent="0.2"/>
    <row r="2839" customFormat="1" x14ac:dyDescent="0.2"/>
    <row r="2840" customFormat="1" x14ac:dyDescent="0.2"/>
    <row r="2841" customFormat="1" x14ac:dyDescent="0.2"/>
    <row r="2842" customFormat="1" x14ac:dyDescent="0.2"/>
    <row r="2843" customFormat="1" x14ac:dyDescent="0.2"/>
    <row r="2844" customFormat="1" x14ac:dyDescent="0.2"/>
    <row r="2845" customFormat="1" x14ac:dyDescent="0.2"/>
    <row r="2846" customFormat="1" x14ac:dyDescent="0.2"/>
    <row r="2847" customFormat="1" x14ac:dyDescent="0.2"/>
    <row r="2848" customFormat="1" x14ac:dyDescent="0.2"/>
    <row r="2849" customFormat="1" x14ac:dyDescent="0.2"/>
    <row r="2850" customFormat="1" x14ac:dyDescent="0.2"/>
    <row r="2851" customFormat="1" x14ac:dyDescent="0.2"/>
    <row r="2852" customFormat="1" x14ac:dyDescent="0.2"/>
    <row r="2853" customFormat="1" x14ac:dyDescent="0.2"/>
    <row r="2854" customFormat="1" x14ac:dyDescent="0.2"/>
    <row r="2855" customFormat="1" x14ac:dyDescent="0.2"/>
    <row r="2856" customFormat="1" x14ac:dyDescent="0.2"/>
    <row r="2857" customFormat="1" x14ac:dyDescent="0.2"/>
    <row r="2858" customFormat="1" x14ac:dyDescent="0.2"/>
    <row r="2859" customFormat="1" x14ac:dyDescent="0.2"/>
    <row r="2860" customFormat="1" x14ac:dyDescent="0.2"/>
    <row r="2861" customFormat="1" x14ac:dyDescent="0.2"/>
    <row r="2862" customFormat="1" x14ac:dyDescent="0.2"/>
    <row r="2863" customFormat="1" x14ac:dyDescent="0.2"/>
    <row r="2864" customFormat="1" x14ac:dyDescent="0.2"/>
    <row r="2865" customFormat="1" x14ac:dyDescent="0.2"/>
    <row r="2866" customFormat="1" x14ac:dyDescent="0.2"/>
    <row r="2867" customFormat="1" x14ac:dyDescent="0.2"/>
    <row r="2868" customFormat="1" x14ac:dyDescent="0.2"/>
    <row r="2869" customFormat="1" x14ac:dyDescent="0.2"/>
    <row r="2870" customFormat="1" x14ac:dyDescent="0.2"/>
    <row r="2871" customFormat="1" x14ac:dyDescent="0.2"/>
    <row r="2872" customFormat="1" x14ac:dyDescent="0.2"/>
    <row r="2873" customFormat="1" x14ac:dyDescent="0.2"/>
    <row r="2874" customFormat="1" x14ac:dyDescent="0.2"/>
    <row r="2875" customFormat="1" x14ac:dyDescent="0.2"/>
    <row r="2876" customFormat="1" x14ac:dyDescent="0.2"/>
    <row r="2877" customFormat="1" x14ac:dyDescent="0.2"/>
    <row r="2878" customFormat="1" x14ac:dyDescent="0.2"/>
    <row r="2879" customFormat="1" x14ac:dyDescent="0.2"/>
    <row r="2880" customFormat="1" x14ac:dyDescent="0.2"/>
    <row r="2881" customFormat="1" x14ac:dyDescent="0.2"/>
    <row r="2882" customFormat="1" x14ac:dyDescent="0.2"/>
    <row r="2883" customFormat="1" x14ac:dyDescent="0.2"/>
    <row r="2884" customFormat="1" x14ac:dyDescent="0.2"/>
    <row r="2885" customFormat="1" x14ac:dyDescent="0.2"/>
    <row r="2886" customFormat="1" x14ac:dyDescent="0.2"/>
    <row r="2887" customFormat="1" x14ac:dyDescent="0.2"/>
    <row r="2888" customFormat="1" x14ac:dyDescent="0.2"/>
    <row r="2889" customFormat="1" x14ac:dyDescent="0.2"/>
    <row r="2890" customFormat="1" x14ac:dyDescent="0.2"/>
    <row r="2891" customFormat="1" x14ac:dyDescent="0.2"/>
    <row r="2892" customFormat="1" x14ac:dyDescent="0.2"/>
    <row r="2893" customFormat="1" x14ac:dyDescent="0.2"/>
    <row r="2894" customFormat="1" x14ac:dyDescent="0.2"/>
    <row r="2895" customFormat="1" x14ac:dyDescent="0.2"/>
    <row r="2896" customFormat="1" x14ac:dyDescent="0.2"/>
    <row r="2897" customFormat="1" x14ac:dyDescent="0.2"/>
    <row r="2898" customFormat="1" x14ac:dyDescent="0.2"/>
    <row r="2899" customFormat="1" x14ac:dyDescent="0.2"/>
    <row r="2900" customFormat="1" x14ac:dyDescent="0.2"/>
    <row r="2901" customFormat="1" x14ac:dyDescent="0.2"/>
    <row r="2902" customFormat="1" x14ac:dyDescent="0.2"/>
    <row r="2903" customFormat="1" x14ac:dyDescent="0.2"/>
    <row r="2904" customFormat="1" x14ac:dyDescent="0.2"/>
    <row r="2905" customFormat="1" x14ac:dyDescent="0.2"/>
    <row r="2906" customFormat="1" x14ac:dyDescent="0.2"/>
    <row r="2907" customFormat="1" x14ac:dyDescent="0.2"/>
    <row r="2908" customFormat="1" x14ac:dyDescent="0.2"/>
    <row r="2909" customFormat="1" x14ac:dyDescent="0.2"/>
    <row r="2910" customFormat="1" x14ac:dyDescent="0.2"/>
    <row r="2911" customFormat="1" x14ac:dyDescent="0.2"/>
    <row r="2912" customFormat="1" x14ac:dyDescent="0.2"/>
    <row r="2913" customFormat="1" x14ac:dyDescent="0.2"/>
    <row r="2914" customFormat="1" x14ac:dyDescent="0.2"/>
    <row r="2915" customFormat="1" x14ac:dyDescent="0.2"/>
    <row r="2916" customFormat="1" x14ac:dyDescent="0.2"/>
    <row r="2917" customFormat="1" x14ac:dyDescent="0.2"/>
    <row r="2918" customFormat="1" x14ac:dyDescent="0.2"/>
    <row r="2919" customFormat="1" x14ac:dyDescent="0.2"/>
    <row r="2920" customFormat="1" x14ac:dyDescent="0.2"/>
    <row r="2921" customFormat="1" x14ac:dyDescent="0.2"/>
    <row r="2922" customFormat="1" x14ac:dyDescent="0.2"/>
    <row r="2923" customFormat="1" x14ac:dyDescent="0.2"/>
    <row r="2924" customFormat="1" x14ac:dyDescent="0.2"/>
    <row r="2925" customFormat="1" x14ac:dyDescent="0.2"/>
    <row r="2926" customFormat="1" x14ac:dyDescent="0.2"/>
    <row r="2927" customFormat="1" x14ac:dyDescent="0.2"/>
    <row r="2928" customFormat="1" x14ac:dyDescent="0.2"/>
    <row r="2929" customFormat="1" x14ac:dyDescent="0.2"/>
    <row r="2930" customFormat="1" x14ac:dyDescent="0.2"/>
    <row r="2931" customFormat="1" x14ac:dyDescent="0.2"/>
    <row r="2932" customFormat="1" x14ac:dyDescent="0.2"/>
    <row r="2933" customFormat="1" x14ac:dyDescent="0.2"/>
    <row r="2934" customFormat="1" x14ac:dyDescent="0.2"/>
    <row r="2935" customFormat="1" x14ac:dyDescent="0.2"/>
    <row r="2936" customFormat="1" x14ac:dyDescent="0.2"/>
    <row r="2937" customFormat="1" x14ac:dyDescent="0.2"/>
    <row r="2938" customFormat="1" x14ac:dyDescent="0.2"/>
    <row r="2939" customFormat="1" x14ac:dyDescent="0.2"/>
    <row r="2940" customFormat="1" x14ac:dyDescent="0.2"/>
    <row r="2941" customFormat="1" x14ac:dyDescent="0.2"/>
    <row r="2942" customFormat="1" x14ac:dyDescent="0.2"/>
    <row r="2943" customFormat="1" x14ac:dyDescent="0.2"/>
    <row r="2944" customFormat="1" x14ac:dyDescent="0.2"/>
    <row r="2945" customFormat="1" x14ac:dyDescent="0.2"/>
    <row r="2946" customFormat="1" x14ac:dyDescent="0.2"/>
    <row r="2947" customFormat="1" x14ac:dyDescent="0.2"/>
    <row r="2948" customFormat="1" x14ac:dyDescent="0.2"/>
    <row r="2949" customFormat="1" x14ac:dyDescent="0.2"/>
    <row r="2950" customFormat="1" x14ac:dyDescent="0.2"/>
    <row r="2951" customFormat="1" x14ac:dyDescent="0.2"/>
    <row r="2952" customFormat="1" x14ac:dyDescent="0.2"/>
    <row r="2953" customFormat="1" x14ac:dyDescent="0.2"/>
    <row r="2954" customFormat="1" x14ac:dyDescent="0.2"/>
    <row r="2955" customFormat="1" x14ac:dyDescent="0.2"/>
    <row r="2956" customFormat="1" x14ac:dyDescent="0.2"/>
    <row r="2957" customFormat="1" x14ac:dyDescent="0.2"/>
    <row r="2958" customFormat="1" x14ac:dyDescent="0.2"/>
    <row r="2959" customFormat="1" x14ac:dyDescent="0.2"/>
    <row r="2960" customFormat="1" x14ac:dyDescent="0.2"/>
    <row r="2961" customFormat="1" x14ac:dyDescent="0.2"/>
    <row r="2962" customFormat="1" x14ac:dyDescent="0.2"/>
    <row r="2963" customFormat="1" x14ac:dyDescent="0.2"/>
    <row r="2964" customFormat="1" x14ac:dyDescent="0.2"/>
    <row r="2965" customFormat="1" x14ac:dyDescent="0.2"/>
    <row r="2966" customFormat="1" x14ac:dyDescent="0.2"/>
    <row r="2967" customFormat="1" x14ac:dyDescent="0.2"/>
    <row r="2968" customFormat="1" x14ac:dyDescent="0.2"/>
    <row r="2969" customFormat="1" x14ac:dyDescent="0.2"/>
    <row r="2970" customFormat="1" x14ac:dyDescent="0.2"/>
    <row r="2971" customFormat="1" x14ac:dyDescent="0.2"/>
    <row r="2972" customFormat="1" x14ac:dyDescent="0.2"/>
    <row r="2973" customFormat="1" x14ac:dyDescent="0.2"/>
    <row r="2974" customFormat="1" x14ac:dyDescent="0.2"/>
    <row r="2975" customFormat="1" x14ac:dyDescent="0.2"/>
    <row r="2976" customFormat="1" x14ac:dyDescent="0.2"/>
    <row r="2977" customFormat="1" x14ac:dyDescent="0.2"/>
    <row r="2978" customFormat="1" x14ac:dyDescent="0.2"/>
    <row r="2979" customFormat="1" x14ac:dyDescent="0.2"/>
    <row r="2980" customFormat="1" x14ac:dyDescent="0.2"/>
    <row r="2981" customFormat="1" x14ac:dyDescent="0.2"/>
    <row r="2982" customFormat="1" x14ac:dyDescent="0.2"/>
    <row r="2983" customFormat="1" x14ac:dyDescent="0.2"/>
    <row r="2984" customFormat="1" x14ac:dyDescent="0.2"/>
    <row r="2985" customFormat="1" x14ac:dyDescent="0.2"/>
    <row r="2986" customFormat="1" x14ac:dyDescent="0.2"/>
    <row r="2987" customFormat="1" x14ac:dyDescent="0.2"/>
    <row r="2988" customFormat="1" x14ac:dyDescent="0.2"/>
    <row r="2989" customFormat="1" x14ac:dyDescent="0.2"/>
    <row r="2990" customFormat="1" x14ac:dyDescent="0.2"/>
    <row r="2991" customFormat="1" x14ac:dyDescent="0.2"/>
    <row r="2992" customFormat="1" x14ac:dyDescent="0.2"/>
    <row r="2993" customFormat="1" x14ac:dyDescent="0.2"/>
    <row r="2994" customFormat="1" x14ac:dyDescent="0.2"/>
    <row r="2995" customFormat="1" x14ac:dyDescent="0.2"/>
    <row r="2996" customFormat="1" x14ac:dyDescent="0.2"/>
    <row r="2997" customFormat="1" x14ac:dyDescent="0.2"/>
    <row r="2998" customFormat="1" x14ac:dyDescent="0.2"/>
    <row r="2999" customFormat="1" x14ac:dyDescent="0.2"/>
    <row r="3000" customFormat="1" x14ac:dyDescent="0.2"/>
    <row r="3001" customFormat="1" x14ac:dyDescent="0.2"/>
    <row r="3002" customFormat="1" x14ac:dyDescent="0.2"/>
    <row r="3003" customFormat="1" x14ac:dyDescent="0.2"/>
    <row r="3004" customFormat="1" x14ac:dyDescent="0.2"/>
    <row r="3005" customFormat="1" x14ac:dyDescent="0.2"/>
    <row r="3006" customFormat="1" x14ac:dyDescent="0.2"/>
    <row r="3007" customFormat="1" x14ac:dyDescent="0.2"/>
    <row r="3008" customFormat="1" x14ac:dyDescent="0.2"/>
    <row r="3009" customFormat="1" x14ac:dyDescent="0.2"/>
    <row r="3010" customFormat="1" x14ac:dyDescent="0.2"/>
    <row r="3011" customFormat="1" x14ac:dyDescent="0.2"/>
    <row r="3012" customFormat="1" x14ac:dyDescent="0.2"/>
    <row r="3013" customFormat="1" x14ac:dyDescent="0.2"/>
    <row r="3014" customFormat="1" x14ac:dyDescent="0.2"/>
    <row r="3015" customFormat="1" x14ac:dyDescent="0.2"/>
    <row r="3016" customFormat="1" x14ac:dyDescent="0.2"/>
    <row r="3017" customFormat="1" x14ac:dyDescent="0.2"/>
    <row r="3018" customFormat="1" x14ac:dyDescent="0.2"/>
    <row r="3019" customFormat="1" x14ac:dyDescent="0.2"/>
    <row r="3020" customFormat="1" x14ac:dyDescent="0.2"/>
    <row r="3021" customFormat="1" x14ac:dyDescent="0.2"/>
    <row r="3022" customFormat="1" x14ac:dyDescent="0.2"/>
    <row r="3023" customFormat="1" x14ac:dyDescent="0.2"/>
    <row r="3024" customFormat="1" x14ac:dyDescent="0.2"/>
    <row r="3025" customFormat="1" x14ac:dyDescent="0.2"/>
    <row r="3026" customFormat="1" x14ac:dyDescent="0.2"/>
    <row r="3027" customFormat="1" x14ac:dyDescent="0.2"/>
    <row r="3028" customFormat="1" x14ac:dyDescent="0.2"/>
    <row r="3029" customFormat="1" x14ac:dyDescent="0.2"/>
    <row r="3030" customFormat="1" x14ac:dyDescent="0.2"/>
    <row r="3031" customFormat="1" x14ac:dyDescent="0.2"/>
    <row r="3032" customFormat="1" x14ac:dyDescent="0.2"/>
    <row r="3033" customFormat="1" x14ac:dyDescent="0.2"/>
    <row r="3034" customFormat="1" x14ac:dyDescent="0.2"/>
    <row r="3035" customFormat="1" x14ac:dyDescent="0.2"/>
    <row r="3036" customFormat="1" x14ac:dyDescent="0.2"/>
    <row r="3037" customFormat="1" x14ac:dyDescent="0.2"/>
    <row r="3038" customFormat="1" x14ac:dyDescent="0.2"/>
    <row r="3039" customFormat="1" x14ac:dyDescent="0.2"/>
    <row r="3040" customFormat="1" x14ac:dyDescent="0.2"/>
    <row r="3041" customFormat="1" x14ac:dyDescent="0.2"/>
    <row r="3042" customFormat="1" x14ac:dyDescent="0.2"/>
    <row r="3043" customFormat="1" x14ac:dyDescent="0.2"/>
    <row r="3044" customFormat="1" x14ac:dyDescent="0.2"/>
    <row r="3045" customFormat="1" x14ac:dyDescent="0.2"/>
    <row r="3046" customFormat="1" x14ac:dyDescent="0.2"/>
    <row r="3047" customFormat="1" x14ac:dyDescent="0.2"/>
    <row r="3048" customFormat="1" x14ac:dyDescent="0.2"/>
    <row r="3049" customFormat="1" x14ac:dyDescent="0.2"/>
    <row r="3050" customFormat="1" x14ac:dyDescent="0.2"/>
    <row r="3051" customFormat="1" x14ac:dyDescent="0.2"/>
    <row r="3052" customFormat="1" x14ac:dyDescent="0.2"/>
    <row r="3053" customFormat="1" x14ac:dyDescent="0.2"/>
    <row r="3054" customFormat="1" x14ac:dyDescent="0.2"/>
    <row r="3055" customFormat="1" x14ac:dyDescent="0.2"/>
    <row r="3056" customFormat="1" x14ac:dyDescent="0.2"/>
    <row r="3057" customFormat="1" x14ac:dyDescent="0.2"/>
    <row r="3058" customFormat="1" x14ac:dyDescent="0.2"/>
    <row r="3059" customFormat="1" x14ac:dyDescent="0.2"/>
    <row r="3060" customFormat="1" x14ac:dyDescent="0.2"/>
    <row r="3061" customFormat="1" x14ac:dyDescent="0.2"/>
    <row r="3062" customFormat="1" x14ac:dyDescent="0.2"/>
    <row r="3063" customFormat="1" x14ac:dyDescent="0.2"/>
    <row r="3064" customFormat="1" x14ac:dyDescent="0.2"/>
    <row r="3065" customFormat="1" x14ac:dyDescent="0.2"/>
    <row r="3066" customFormat="1" x14ac:dyDescent="0.2"/>
    <row r="3067" customFormat="1" x14ac:dyDescent="0.2"/>
    <row r="3068" customFormat="1" x14ac:dyDescent="0.2"/>
    <row r="3069" customFormat="1" x14ac:dyDescent="0.2"/>
    <row r="3070" customFormat="1" x14ac:dyDescent="0.2"/>
    <row r="3071" customFormat="1" x14ac:dyDescent="0.2"/>
    <row r="3072" customFormat="1" x14ac:dyDescent="0.2"/>
    <row r="3073" customFormat="1" x14ac:dyDescent="0.2"/>
    <row r="3074" customFormat="1" x14ac:dyDescent="0.2"/>
    <row r="3075" customFormat="1" x14ac:dyDescent="0.2"/>
    <row r="3076" customFormat="1" x14ac:dyDescent="0.2"/>
    <row r="3077" customFormat="1" x14ac:dyDescent="0.2"/>
    <row r="3078" customFormat="1" x14ac:dyDescent="0.2"/>
    <row r="3079" customFormat="1" x14ac:dyDescent="0.2"/>
    <row r="3080" customFormat="1" x14ac:dyDescent="0.2"/>
    <row r="3081" customFormat="1" x14ac:dyDescent="0.2"/>
    <row r="3082" customFormat="1" x14ac:dyDescent="0.2"/>
    <row r="3083" customFormat="1" x14ac:dyDescent="0.2"/>
    <row r="3084" customFormat="1" x14ac:dyDescent="0.2"/>
    <row r="3085" customFormat="1" x14ac:dyDescent="0.2"/>
    <row r="3086" customFormat="1" x14ac:dyDescent="0.2"/>
    <row r="3087" customFormat="1" x14ac:dyDescent="0.2"/>
    <row r="3088" customFormat="1" x14ac:dyDescent="0.2"/>
    <row r="3089" customFormat="1" x14ac:dyDescent="0.2"/>
    <row r="3090" customFormat="1" x14ac:dyDescent="0.2"/>
    <row r="3091" customFormat="1" x14ac:dyDescent="0.2"/>
    <row r="3092" customFormat="1" x14ac:dyDescent="0.2"/>
    <row r="3093" customFormat="1" x14ac:dyDescent="0.2"/>
    <row r="3094" customFormat="1" x14ac:dyDescent="0.2"/>
    <row r="3095" customFormat="1" x14ac:dyDescent="0.2"/>
    <row r="3096" customFormat="1" x14ac:dyDescent="0.2"/>
    <row r="3097" customFormat="1" x14ac:dyDescent="0.2"/>
    <row r="3098" customFormat="1" x14ac:dyDescent="0.2"/>
    <row r="3099" customFormat="1" x14ac:dyDescent="0.2"/>
    <row r="3100" customFormat="1" x14ac:dyDescent="0.2"/>
    <row r="3101" customFormat="1" x14ac:dyDescent="0.2"/>
    <row r="3102" customFormat="1" x14ac:dyDescent="0.2"/>
    <row r="3103" customFormat="1" x14ac:dyDescent="0.2"/>
    <row r="3104" customFormat="1" x14ac:dyDescent="0.2"/>
    <row r="3105" customFormat="1" x14ac:dyDescent="0.2"/>
    <row r="3106" customFormat="1" x14ac:dyDescent="0.2"/>
    <row r="3107" customFormat="1" x14ac:dyDescent="0.2"/>
    <row r="3108" customFormat="1" x14ac:dyDescent="0.2"/>
    <row r="3109" customFormat="1" x14ac:dyDescent="0.2"/>
    <row r="3110" customFormat="1" x14ac:dyDescent="0.2"/>
    <row r="3111" customFormat="1" x14ac:dyDescent="0.2"/>
    <row r="3112" customFormat="1" x14ac:dyDescent="0.2"/>
    <row r="3113" customFormat="1" x14ac:dyDescent="0.2"/>
    <row r="3114" customFormat="1" x14ac:dyDescent="0.2"/>
    <row r="3115" customFormat="1" x14ac:dyDescent="0.2"/>
    <row r="3116" customFormat="1" x14ac:dyDescent="0.2"/>
    <row r="3117" customFormat="1" x14ac:dyDescent="0.2"/>
    <row r="3118" customFormat="1" x14ac:dyDescent="0.2"/>
    <row r="3119" customFormat="1" x14ac:dyDescent="0.2"/>
    <row r="3120" customFormat="1" x14ac:dyDescent="0.2"/>
    <row r="3121" customFormat="1" x14ac:dyDescent="0.2"/>
    <row r="3122" customFormat="1" x14ac:dyDescent="0.2"/>
    <row r="3123" customFormat="1" x14ac:dyDescent="0.2"/>
    <row r="3124" customFormat="1" x14ac:dyDescent="0.2"/>
    <row r="3125" customFormat="1" x14ac:dyDescent="0.2"/>
    <row r="3126" customFormat="1" x14ac:dyDescent="0.2"/>
    <row r="3127" customFormat="1" x14ac:dyDescent="0.2"/>
    <row r="3128" customFormat="1" x14ac:dyDescent="0.2"/>
    <row r="3129" customFormat="1" x14ac:dyDescent="0.2"/>
    <row r="3130" customFormat="1" x14ac:dyDescent="0.2"/>
    <row r="3131" customFormat="1" x14ac:dyDescent="0.2"/>
    <row r="3132" customFormat="1" x14ac:dyDescent="0.2"/>
    <row r="3133" customFormat="1" x14ac:dyDescent="0.2"/>
    <row r="3134" customFormat="1" x14ac:dyDescent="0.2"/>
    <row r="3135" customFormat="1" x14ac:dyDescent="0.2"/>
    <row r="3136" customFormat="1" x14ac:dyDescent="0.2"/>
    <row r="3137" customFormat="1" x14ac:dyDescent="0.2"/>
    <row r="3138" customFormat="1" x14ac:dyDescent="0.2"/>
    <row r="3139" customFormat="1" x14ac:dyDescent="0.2"/>
    <row r="3140" customFormat="1" x14ac:dyDescent="0.2"/>
    <row r="3141" customFormat="1" x14ac:dyDescent="0.2"/>
    <row r="3142" customFormat="1" x14ac:dyDescent="0.2"/>
    <row r="3143" customFormat="1" x14ac:dyDescent="0.2"/>
    <row r="3144" customFormat="1" x14ac:dyDescent="0.2"/>
    <row r="3145" customFormat="1" x14ac:dyDescent="0.2"/>
    <row r="3146" customFormat="1" x14ac:dyDescent="0.2"/>
    <row r="3147" customFormat="1" x14ac:dyDescent="0.2"/>
    <row r="3148" customFormat="1" x14ac:dyDescent="0.2"/>
    <row r="3149" customFormat="1" x14ac:dyDescent="0.2"/>
    <row r="3150" customFormat="1" x14ac:dyDescent="0.2"/>
    <row r="3151" customFormat="1" x14ac:dyDescent="0.2"/>
    <row r="3152" customFormat="1" x14ac:dyDescent="0.2"/>
    <row r="3153" customFormat="1" x14ac:dyDescent="0.2"/>
    <row r="3154" customFormat="1" x14ac:dyDescent="0.2"/>
    <row r="3155" customFormat="1" x14ac:dyDescent="0.2"/>
    <row r="3156" customFormat="1" x14ac:dyDescent="0.2"/>
    <row r="3157" customFormat="1" x14ac:dyDescent="0.2"/>
    <row r="3158" customFormat="1" x14ac:dyDescent="0.2"/>
    <row r="3159" customFormat="1" x14ac:dyDescent="0.2"/>
    <row r="3160" customFormat="1" x14ac:dyDescent="0.2"/>
    <row r="3161" customFormat="1" x14ac:dyDescent="0.2"/>
    <row r="3162" customFormat="1" x14ac:dyDescent="0.2"/>
    <row r="3163" customFormat="1" x14ac:dyDescent="0.2"/>
    <row r="3164" customFormat="1" x14ac:dyDescent="0.2"/>
    <row r="3165" customFormat="1" x14ac:dyDescent="0.2"/>
    <row r="3166" customFormat="1" x14ac:dyDescent="0.2"/>
    <row r="3167" customFormat="1" x14ac:dyDescent="0.2"/>
    <row r="3168" customFormat="1" x14ac:dyDescent="0.2"/>
    <row r="3169" customFormat="1" x14ac:dyDescent="0.2"/>
    <row r="3170" customFormat="1" x14ac:dyDescent="0.2"/>
    <row r="3171" customFormat="1" x14ac:dyDescent="0.2"/>
    <row r="3172" customFormat="1" x14ac:dyDescent="0.2"/>
    <row r="3173" customFormat="1" x14ac:dyDescent="0.2"/>
    <row r="3174" customFormat="1" x14ac:dyDescent="0.2"/>
    <row r="3175" customFormat="1" x14ac:dyDescent="0.2"/>
    <row r="3176" customFormat="1" x14ac:dyDescent="0.2"/>
    <row r="3177" customFormat="1" x14ac:dyDescent="0.2"/>
    <row r="3178" customFormat="1" x14ac:dyDescent="0.2"/>
    <row r="3179" customFormat="1" x14ac:dyDescent="0.2"/>
    <row r="3180" customFormat="1" x14ac:dyDescent="0.2"/>
    <row r="3181" customFormat="1" x14ac:dyDescent="0.2"/>
    <row r="3182" customFormat="1" x14ac:dyDescent="0.2"/>
    <row r="3183" customFormat="1" x14ac:dyDescent="0.2"/>
    <row r="3184" customFormat="1" x14ac:dyDescent="0.2"/>
    <row r="3185" customFormat="1" x14ac:dyDescent="0.2"/>
    <row r="3186" customFormat="1" x14ac:dyDescent="0.2"/>
    <row r="3187" customFormat="1" x14ac:dyDescent="0.2"/>
    <row r="3188" customFormat="1" x14ac:dyDescent="0.2"/>
    <row r="3189" customFormat="1" x14ac:dyDescent="0.2"/>
    <row r="3190" customFormat="1" x14ac:dyDescent="0.2"/>
    <row r="3191" customFormat="1" x14ac:dyDescent="0.2"/>
    <row r="3192" customFormat="1" x14ac:dyDescent="0.2"/>
    <row r="3193" customFormat="1" x14ac:dyDescent="0.2"/>
    <row r="3194" customFormat="1" x14ac:dyDescent="0.2"/>
    <row r="3195" customFormat="1" x14ac:dyDescent="0.2"/>
    <row r="3196" customFormat="1" x14ac:dyDescent="0.2"/>
    <row r="3197" customFormat="1" x14ac:dyDescent="0.2"/>
    <row r="3198" customFormat="1" x14ac:dyDescent="0.2"/>
    <row r="3199" customFormat="1" x14ac:dyDescent="0.2"/>
    <row r="3200" customFormat="1" x14ac:dyDescent="0.2"/>
    <row r="3201" customFormat="1" x14ac:dyDescent="0.2"/>
    <row r="3202" customFormat="1" x14ac:dyDescent="0.2"/>
    <row r="3203" customFormat="1" x14ac:dyDescent="0.2"/>
    <row r="3204" customFormat="1" x14ac:dyDescent="0.2"/>
    <row r="3205" customFormat="1" x14ac:dyDescent="0.2"/>
    <row r="3206" customFormat="1" x14ac:dyDescent="0.2"/>
    <row r="3207" customFormat="1" x14ac:dyDescent="0.2"/>
    <row r="3208" customFormat="1" x14ac:dyDescent="0.2"/>
    <row r="3209" customFormat="1" x14ac:dyDescent="0.2"/>
    <row r="3210" customFormat="1" x14ac:dyDescent="0.2"/>
    <row r="3211" customFormat="1" x14ac:dyDescent="0.2"/>
    <row r="3212" customFormat="1" x14ac:dyDescent="0.2"/>
    <row r="3213" customFormat="1" x14ac:dyDescent="0.2"/>
    <row r="3214" customFormat="1" x14ac:dyDescent="0.2"/>
    <row r="3215" customFormat="1" x14ac:dyDescent="0.2"/>
    <row r="3216" customFormat="1" x14ac:dyDescent="0.2"/>
    <row r="3217" customFormat="1" x14ac:dyDescent="0.2"/>
    <row r="3218" customFormat="1" x14ac:dyDescent="0.2"/>
    <row r="3219" customFormat="1" x14ac:dyDescent="0.2"/>
    <row r="3220" customFormat="1" x14ac:dyDescent="0.2"/>
    <row r="3221" customFormat="1" x14ac:dyDescent="0.2"/>
    <row r="3222" customFormat="1" x14ac:dyDescent="0.2"/>
    <row r="3223" customFormat="1" x14ac:dyDescent="0.2"/>
    <row r="3224" customFormat="1" x14ac:dyDescent="0.2"/>
    <row r="3225" customFormat="1" x14ac:dyDescent="0.2"/>
    <row r="3226" customFormat="1" x14ac:dyDescent="0.2"/>
    <row r="3227" customFormat="1" x14ac:dyDescent="0.2"/>
    <row r="3228" customFormat="1" x14ac:dyDescent="0.2"/>
    <row r="3229" customFormat="1" x14ac:dyDescent="0.2"/>
    <row r="3230" customFormat="1" x14ac:dyDescent="0.2"/>
    <row r="3231" customFormat="1" x14ac:dyDescent="0.2"/>
    <row r="3232" customFormat="1" x14ac:dyDescent="0.2"/>
    <row r="3233" customFormat="1" x14ac:dyDescent="0.2"/>
    <row r="3234" customFormat="1" x14ac:dyDescent="0.2"/>
    <row r="3235" customFormat="1" x14ac:dyDescent="0.2"/>
    <row r="3236" customFormat="1" x14ac:dyDescent="0.2"/>
    <row r="3237" customFormat="1" x14ac:dyDescent="0.2"/>
    <row r="3238" customFormat="1" x14ac:dyDescent="0.2"/>
    <row r="3239" customFormat="1" x14ac:dyDescent="0.2"/>
    <row r="3240" customFormat="1" x14ac:dyDescent="0.2"/>
    <row r="3241" customFormat="1" x14ac:dyDescent="0.2"/>
    <row r="3242" customFormat="1" x14ac:dyDescent="0.2"/>
    <row r="3243" customFormat="1" x14ac:dyDescent="0.2"/>
    <row r="3244" customFormat="1" x14ac:dyDescent="0.2"/>
    <row r="3245" customFormat="1" x14ac:dyDescent="0.2"/>
    <row r="3246" customFormat="1" x14ac:dyDescent="0.2"/>
    <row r="3247" customFormat="1" x14ac:dyDescent="0.2"/>
    <row r="3248" customFormat="1" x14ac:dyDescent="0.2"/>
    <row r="3249" customFormat="1" x14ac:dyDescent="0.2"/>
    <row r="3250" customFormat="1" x14ac:dyDescent="0.2"/>
    <row r="3251" customFormat="1" x14ac:dyDescent="0.2"/>
    <row r="3252" customFormat="1" x14ac:dyDescent="0.2"/>
    <row r="3253" customFormat="1" x14ac:dyDescent="0.2"/>
    <row r="3254" customFormat="1" x14ac:dyDescent="0.2"/>
    <row r="3255" customFormat="1" x14ac:dyDescent="0.2"/>
    <row r="3256" customFormat="1" x14ac:dyDescent="0.2"/>
    <row r="3257" customFormat="1" x14ac:dyDescent="0.2"/>
    <row r="3258" customFormat="1" x14ac:dyDescent="0.2"/>
    <row r="3259" customFormat="1" x14ac:dyDescent="0.2"/>
    <row r="3260" customFormat="1" x14ac:dyDescent="0.2"/>
    <row r="3261" customFormat="1" x14ac:dyDescent="0.2"/>
    <row r="3262" customFormat="1" x14ac:dyDescent="0.2"/>
    <row r="3263" customFormat="1" x14ac:dyDescent="0.2"/>
    <row r="3264" customFormat="1" x14ac:dyDescent="0.2"/>
    <row r="3265" customFormat="1" x14ac:dyDescent="0.2"/>
    <row r="3266" customFormat="1" x14ac:dyDescent="0.2"/>
    <row r="3267" customFormat="1" x14ac:dyDescent="0.2"/>
    <row r="3268" customFormat="1" x14ac:dyDescent="0.2"/>
    <row r="3269" customFormat="1" x14ac:dyDescent="0.2"/>
    <row r="3270" customFormat="1" x14ac:dyDescent="0.2"/>
    <row r="3271" customFormat="1" x14ac:dyDescent="0.2"/>
    <row r="3272" customFormat="1" x14ac:dyDescent="0.2"/>
    <row r="3273" customFormat="1" x14ac:dyDescent="0.2"/>
    <row r="3274" customFormat="1" x14ac:dyDescent="0.2"/>
    <row r="3275" customFormat="1" x14ac:dyDescent="0.2"/>
    <row r="3276" customFormat="1" x14ac:dyDescent="0.2"/>
    <row r="3277" customFormat="1" x14ac:dyDescent="0.2"/>
    <row r="3278" customFormat="1" x14ac:dyDescent="0.2"/>
    <row r="3279" customFormat="1" x14ac:dyDescent="0.2"/>
    <row r="3280" customFormat="1" x14ac:dyDescent="0.2"/>
    <row r="3281" customFormat="1" x14ac:dyDescent="0.2"/>
    <row r="3282" customFormat="1" x14ac:dyDescent="0.2"/>
    <row r="3283" customFormat="1" x14ac:dyDescent="0.2"/>
    <row r="3284" customFormat="1" x14ac:dyDescent="0.2"/>
    <row r="3285" customFormat="1" x14ac:dyDescent="0.2"/>
    <row r="3286" customFormat="1" x14ac:dyDescent="0.2"/>
    <row r="3287" customFormat="1" x14ac:dyDescent="0.2"/>
    <row r="3288" customFormat="1" x14ac:dyDescent="0.2"/>
    <row r="3289" customFormat="1" x14ac:dyDescent="0.2"/>
    <row r="3290" customFormat="1" x14ac:dyDescent="0.2"/>
    <row r="3291" customFormat="1" x14ac:dyDescent="0.2"/>
    <row r="3292" customFormat="1" x14ac:dyDescent="0.2"/>
    <row r="3293" customFormat="1" x14ac:dyDescent="0.2"/>
    <row r="3294" customFormat="1" x14ac:dyDescent="0.2"/>
    <row r="3295" customFormat="1" x14ac:dyDescent="0.2"/>
    <row r="3296" customFormat="1" x14ac:dyDescent="0.2"/>
    <row r="3297" customFormat="1" x14ac:dyDescent="0.2"/>
    <row r="3298" customFormat="1" x14ac:dyDescent="0.2"/>
    <row r="3299" customFormat="1" x14ac:dyDescent="0.2"/>
    <row r="3300" customFormat="1" x14ac:dyDescent="0.2"/>
    <row r="3301" customFormat="1" x14ac:dyDescent="0.2"/>
    <row r="3302" customFormat="1" x14ac:dyDescent="0.2"/>
    <row r="3303" customFormat="1" x14ac:dyDescent="0.2"/>
    <row r="3304" customFormat="1" x14ac:dyDescent="0.2"/>
    <row r="3305" customFormat="1" x14ac:dyDescent="0.2"/>
    <row r="3306" customFormat="1" x14ac:dyDescent="0.2"/>
    <row r="3307" customFormat="1" x14ac:dyDescent="0.2"/>
    <row r="3308" customFormat="1" x14ac:dyDescent="0.2"/>
    <row r="3309" customFormat="1" x14ac:dyDescent="0.2"/>
    <row r="3310" customFormat="1" x14ac:dyDescent="0.2"/>
    <row r="3311" customFormat="1" x14ac:dyDescent="0.2"/>
    <row r="3312" customFormat="1" x14ac:dyDescent="0.2"/>
    <row r="3313" customFormat="1" x14ac:dyDescent="0.2"/>
    <row r="3314" customFormat="1" x14ac:dyDescent="0.2"/>
    <row r="3315" customFormat="1" x14ac:dyDescent="0.2"/>
    <row r="3316" customFormat="1" x14ac:dyDescent="0.2"/>
    <row r="3317" customFormat="1" x14ac:dyDescent="0.2"/>
    <row r="3318" customFormat="1" x14ac:dyDescent="0.2"/>
    <row r="3319" customFormat="1" x14ac:dyDescent="0.2"/>
    <row r="3320" customFormat="1" x14ac:dyDescent="0.2"/>
    <row r="3321" customFormat="1" x14ac:dyDescent="0.2"/>
    <row r="3322" customFormat="1" x14ac:dyDescent="0.2"/>
    <row r="3323" customFormat="1" x14ac:dyDescent="0.2"/>
    <row r="3324" customFormat="1" x14ac:dyDescent="0.2"/>
    <row r="3325" customFormat="1" x14ac:dyDescent="0.2"/>
    <row r="3326" customFormat="1" x14ac:dyDescent="0.2"/>
    <row r="3327" customFormat="1" x14ac:dyDescent="0.2"/>
    <row r="3328" customFormat="1" x14ac:dyDescent="0.2"/>
    <row r="3329" customFormat="1" x14ac:dyDescent="0.2"/>
    <row r="3330" customFormat="1" x14ac:dyDescent="0.2"/>
    <row r="3331" customFormat="1" x14ac:dyDescent="0.2"/>
    <row r="3332" customFormat="1" x14ac:dyDescent="0.2"/>
    <row r="3333" customFormat="1" x14ac:dyDescent="0.2"/>
    <row r="3334" customFormat="1" x14ac:dyDescent="0.2"/>
    <row r="3335" customFormat="1" x14ac:dyDescent="0.2"/>
    <row r="3336" customFormat="1" x14ac:dyDescent="0.2"/>
    <row r="3337" customFormat="1" x14ac:dyDescent="0.2"/>
    <row r="3338" customFormat="1" x14ac:dyDescent="0.2"/>
    <row r="3339" customFormat="1" x14ac:dyDescent="0.2"/>
    <row r="3340" customFormat="1" x14ac:dyDescent="0.2"/>
    <row r="3341" customFormat="1" x14ac:dyDescent="0.2"/>
    <row r="3342" customFormat="1" x14ac:dyDescent="0.2"/>
    <row r="3343" customFormat="1" x14ac:dyDescent="0.2"/>
    <row r="3344" customFormat="1" x14ac:dyDescent="0.2"/>
    <row r="3345" customFormat="1" x14ac:dyDescent="0.2"/>
    <row r="3346" customFormat="1" x14ac:dyDescent="0.2"/>
    <row r="3347" customFormat="1" x14ac:dyDescent="0.2"/>
    <row r="3348" customFormat="1" x14ac:dyDescent="0.2"/>
    <row r="3349" customFormat="1" x14ac:dyDescent="0.2"/>
    <row r="3350" customFormat="1" x14ac:dyDescent="0.2"/>
    <row r="3351" customFormat="1" x14ac:dyDescent="0.2"/>
    <row r="3352" customFormat="1" x14ac:dyDescent="0.2"/>
    <row r="3353" customFormat="1" x14ac:dyDescent="0.2"/>
    <row r="3354" customFormat="1" x14ac:dyDescent="0.2"/>
    <row r="3355" customFormat="1" x14ac:dyDescent="0.2"/>
    <row r="3356" customFormat="1" x14ac:dyDescent="0.2"/>
    <row r="3357" customFormat="1" x14ac:dyDescent="0.2"/>
    <row r="3358" customFormat="1" x14ac:dyDescent="0.2"/>
    <row r="3359" customFormat="1" x14ac:dyDescent="0.2"/>
    <row r="3360" customFormat="1" x14ac:dyDescent="0.2"/>
    <row r="3361" customFormat="1" x14ac:dyDescent="0.2"/>
    <row r="3362" customFormat="1" x14ac:dyDescent="0.2"/>
    <row r="3363" customFormat="1" x14ac:dyDescent="0.2"/>
    <row r="3364" customFormat="1" x14ac:dyDescent="0.2"/>
    <row r="3365" customFormat="1" x14ac:dyDescent="0.2"/>
    <row r="3366" customFormat="1" x14ac:dyDescent="0.2"/>
    <row r="3367" customFormat="1" x14ac:dyDescent="0.2"/>
    <row r="3368" customFormat="1" x14ac:dyDescent="0.2"/>
    <row r="3369" customFormat="1" x14ac:dyDescent="0.2"/>
    <row r="3370" customFormat="1" x14ac:dyDescent="0.2"/>
    <row r="3371" customFormat="1" x14ac:dyDescent="0.2"/>
    <row r="3372" customFormat="1" x14ac:dyDescent="0.2"/>
    <row r="3373" customFormat="1" x14ac:dyDescent="0.2"/>
    <row r="3374" customFormat="1" x14ac:dyDescent="0.2"/>
    <row r="3375" customFormat="1" x14ac:dyDescent="0.2"/>
    <row r="3376" customFormat="1" x14ac:dyDescent="0.2"/>
    <row r="3377" customFormat="1" x14ac:dyDescent="0.2"/>
    <row r="3378" customFormat="1" x14ac:dyDescent="0.2"/>
    <row r="3379" customFormat="1" x14ac:dyDescent="0.2"/>
    <row r="3380" customFormat="1" x14ac:dyDescent="0.2"/>
    <row r="3381" customFormat="1" x14ac:dyDescent="0.2"/>
    <row r="3382" customFormat="1" x14ac:dyDescent="0.2"/>
    <row r="3383" customFormat="1" x14ac:dyDescent="0.2"/>
    <row r="3384" customFormat="1" x14ac:dyDescent="0.2"/>
    <row r="3385" customFormat="1" x14ac:dyDescent="0.2"/>
    <row r="3386" customFormat="1" x14ac:dyDescent="0.2"/>
    <row r="3387" customFormat="1" x14ac:dyDescent="0.2"/>
    <row r="3388" customFormat="1" x14ac:dyDescent="0.2"/>
    <row r="3389" customFormat="1" x14ac:dyDescent="0.2"/>
    <row r="3390" customFormat="1" x14ac:dyDescent="0.2"/>
    <row r="3391" customFormat="1" x14ac:dyDescent="0.2"/>
    <row r="3392" customFormat="1" x14ac:dyDescent="0.2"/>
    <row r="3393" customFormat="1" x14ac:dyDescent="0.2"/>
    <row r="3394" customFormat="1" x14ac:dyDescent="0.2"/>
    <row r="3395" customFormat="1" x14ac:dyDescent="0.2"/>
    <row r="3396" customFormat="1" x14ac:dyDescent="0.2"/>
    <row r="3397" customFormat="1" x14ac:dyDescent="0.2"/>
    <row r="3398" customFormat="1" x14ac:dyDescent="0.2"/>
    <row r="3399" customFormat="1" x14ac:dyDescent="0.2"/>
    <row r="3400" customFormat="1" x14ac:dyDescent="0.2"/>
    <row r="3401" customFormat="1" x14ac:dyDescent="0.2"/>
    <row r="3402" customFormat="1" x14ac:dyDescent="0.2"/>
    <row r="3403" customFormat="1" x14ac:dyDescent="0.2"/>
    <row r="3404" customFormat="1" x14ac:dyDescent="0.2"/>
    <row r="3405" customFormat="1" x14ac:dyDescent="0.2"/>
    <row r="3406" customFormat="1" x14ac:dyDescent="0.2"/>
    <row r="3407" customFormat="1" x14ac:dyDescent="0.2"/>
    <row r="3408" customFormat="1" x14ac:dyDescent="0.2"/>
    <row r="3409" customFormat="1" x14ac:dyDescent="0.2"/>
    <row r="3410" customFormat="1" x14ac:dyDescent="0.2"/>
    <row r="3411" customFormat="1" x14ac:dyDescent="0.2"/>
    <row r="3412" customFormat="1" x14ac:dyDescent="0.2"/>
    <row r="3413" customFormat="1" x14ac:dyDescent="0.2"/>
    <row r="3414" customFormat="1" x14ac:dyDescent="0.2"/>
    <row r="3415" customFormat="1" x14ac:dyDescent="0.2"/>
    <row r="3416" customFormat="1" x14ac:dyDescent="0.2"/>
    <row r="3417" customFormat="1" x14ac:dyDescent="0.2"/>
    <row r="3418" customFormat="1" x14ac:dyDescent="0.2"/>
    <row r="3419" customFormat="1" x14ac:dyDescent="0.2"/>
    <row r="3420" customFormat="1" x14ac:dyDescent="0.2"/>
    <row r="3421" customFormat="1" x14ac:dyDescent="0.2"/>
    <row r="3422" customFormat="1" x14ac:dyDescent="0.2"/>
    <row r="3423" customFormat="1" x14ac:dyDescent="0.2"/>
    <row r="3424" customFormat="1" x14ac:dyDescent="0.2"/>
    <row r="3425" customFormat="1" x14ac:dyDescent="0.2"/>
    <row r="3426" customFormat="1" x14ac:dyDescent="0.2"/>
    <row r="3427" customFormat="1" x14ac:dyDescent="0.2"/>
    <row r="3428" customFormat="1" x14ac:dyDescent="0.2"/>
    <row r="3429" customFormat="1" x14ac:dyDescent="0.2"/>
    <row r="3430" customFormat="1" x14ac:dyDescent="0.2"/>
    <row r="3431" customFormat="1" x14ac:dyDescent="0.2"/>
    <row r="3432" customFormat="1" x14ac:dyDescent="0.2"/>
    <row r="3433" customFormat="1" x14ac:dyDescent="0.2"/>
    <row r="3434" customFormat="1" x14ac:dyDescent="0.2"/>
    <row r="3435" customFormat="1" x14ac:dyDescent="0.2"/>
    <row r="3436" customFormat="1" x14ac:dyDescent="0.2"/>
    <row r="3437" customFormat="1" x14ac:dyDescent="0.2"/>
    <row r="3438" customFormat="1" x14ac:dyDescent="0.2"/>
    <row r="3439" customFormat="1" x14ac:dyDescent="0.2"/>
    <row r="3440" customFormat="1" x14ac:dyDescent="0.2"/>
    <row r="3441" customFormat="1" x14ac:dyDescent="0.2"/>
    <row r="3442" customFormat="1" x14ac:dyDescent="0.2"/>
    <row r="3443" customFormat="1" x14ac:dyDescent="0.2"/>
    <row r="3444" customFormat="1" x14ac:dyDescent="0.2"/>
    <row r="3445" customFormat="1" x14ac:dyDescent="0.2"/>
    <row r="3446" customFormat="1" x14ac:dyDescent="0.2"/>
    <row r="3447" customFormat="1" x14ac:dyDescent="0.2"/>
    <row r="3448" customFormat="1" x14ac:dyDescent="0.2"/>
    <row r="3449" customFormat="1" x14ac:dyDescent="0.2"/>
    <row r="3450" customFormat="1" x14ac:dyDescent="0.2"/>
    <row r="3451" customFormat="1" x14ac:dyDescent="0.2"/>
    <row r="3452" customFormat="1" x14ac:dyDescent="0.2"/>
    <row r="3453" customFormat="1" x14ac:dyDescent="0.2"/>
    <row r="3454" customFormat="1" x14ac:dyDescent="0.2"/>
    <row r="3455" customFormat="1" x14ac:dyDescent="0.2"/>
    <row r="3456" customFormat="1" x14ac:dyDescent="0.2"/>
    <row r="3457" customFormat="1" x14ac:dyDescent="0.2"/>
    <row r="3458" customFormat="1" x14ac:dyDescent="0.2"/>
    <row r="3459" customFormat="1" x14ac:dyDescent="0.2"/>
    <row r="3460" customFormat="1" x14ac:dyDescent="0.2"/>
    <row r="3461" customFormat="1" x14ac:dyDescent="0.2"/>
    <row r="3462" customFormat="1" x14ac:dyDescent="0.2"/>
    <row r="3463" customFormat="1" x14ac:dyDescent="0.2"/>
    <row r="3464" customFormat="1" x14ac:dyDescent="0.2"/>
    <row r="3465" customFormat="1" x14ac:dyDescent="0.2"/>
    <row r="3466" customFormat="1" x14ac:dyDescent="0.2"/>
    <row r="3467" customFormat="1" x14ac:dyDescent="0.2"/>
    <row r="3468" customFormat="1" x14ac:dyDescent="0.2"/>
    <row r="3469" customFormat="1" x14ac:dyDescent="0.2"/>
    <row r="3470" customFormat="1" x14ac:dyDescent="0.2"/>
    <row r="3471" customFormat="1" x14ac:dyDescent="0.2"/>
    <row r="3472" customFormat="1" x14ac:dyDescent="0.2"/>
    <row r="3473" customFormat="1" x14ac:dyDescent="0.2"/>
    <row r="3474" customFormat="1" x14ac:dyDescent="0.2"/>
    <row r="3475" customFormat="1" x14ac:dyDescent="0.2"/>
    <row r="3476" customFormat="1" x14ac:dyDescent="0.2"/>
    <row r="3477" customFormat="1" x14ac:dyDescent="0.2"/>
    <row r="3478" customFormat="1" x14ac:dyDescent="0.2"/>
    <row r="3479" customFormat="1" x14ac:dyDescent="0.2"/>
    <row r="3480" customFormat="1" x14ac:dyDescent="0.2"/>
    <row r="3481" customFormat="1" x14ac:dyDescent="0.2"/>
    <row r="3482" customFormat="1" x14ac:dyDescent="0.2"/>
    <row r="3483" customFormat="1" x14ac:dyDescent="0.2"/>
    <row r="3484" customFormat="1" x14ac:dyDescent="0.2"/>
    <row r="3485" customFormat="1" x14ac:dyDescent="0.2"/>
    <row r="3486" customFormat="1" x14ac:dyDescent="0.2"/>
    <row r="3487" customFormat="1" x14ac:dyDescent="0.2"/>
    <row r="3488" customFormat="1" x14ac:dyDescent="0.2"/>
    <row r="3489" customFormat="1" x14ac:dyDescent="0.2"/>
    <row r="3490" customFormat="1" x14ac:dyDescent="0.2"/>
    <row r="3491" customFormat="1" x14ac:dyDescent="0.2"/>
    <row r="3492" customFormat="1" x14ac:dyDescent="0.2"/>
    <row r="3493" customFormat="1" x14ac:dyDescent="0.2"/>
    <row r="3494" customFormat="1" x14ac:dyDescent="0.2"/>
    <row r="3495" customFormat="1" x14ac:dyDescent="0.2"/>
    <row r="3496" customFormat="1" x14ac:dyDescent="0.2"/>
    <row r="3497" customFormat="1" x14ac:dyDescent="0.2"/>
    <row r="3498" customFormat="1" x14ac:dyDescent="0.2"/>
    <row r="3499" customFormat="1" x14ac:dyDescent="0.2"/>
    <row r="3500" customFormat="1" x14ac:dyDescent="0.2"/>
    <row r="3501" customFormat="1" x14ac:dyDescent="0.2"/>
    <row r="3502" customFormat="1" x14ac:dyDescent="0.2"/>
    <row r="3503" customFormat="1" x14ac:dyDescent="0.2"/>
    <row r="3504" customFormat="1" x14ac:dyDescent="0.2"/>
    <row r="3505" customFormat="1" x14ac:dyDescent="0.2"/>
    <row r="3506" customFormat="1" x14ac:dyDescent="0.2"/>
    <row r="3507" customFormat="1" x14ac:dyDescent="0.2"/>
    <row r="3508" customFormat="1" x14ac:dyDescent="0.2"/>
    <row r="3509" customFormat="1" x14ac:dyDescent="0.2"/>
    <row r="3510" customFormat="1" x14ac:dyDescent="0.2"/>
    <row r="3511" customFormat="1" x14ac:dyDescent="0.2"/>
    <row r="3512" customFormat="1" x14ac:dyDescent="0.2"/>
    <row r="3513" customFormat="1" x14ac:dyDescent="0.2"/>
    <row r="3514" customFormat="1" x14ac:dyDescent="0.2"/>
    <row r="3515" customFormat="1" x14ac:dyDescent="0.2"/>
    <row r="3516" customFormat="1" x14ac:dyDescent="0.2"/>
    <row r="3517" customFormat="1" x14ac:dyDescent="0.2"/>
    <row r="3518" customFormat="1" x14ac:dyDescent="0.2"/>
    <row r="3519" customFormat="1" x14ac:dyDescent="0.2"/>
    <row r="3520" customFormat="1" x14ac:dyDescent="0.2"/>
    <row r="3521" customFormat="1" x14ac:dyDescent="0.2"/>
    <row r="3522" customFormat="1" x14ac:dyDescent="0.2"/>
    <row r="3523" customFormat="1" x14ac:dyDescent="0.2"/>
    <row r="3524" customFormat="1" x14ac:dyDescent="0.2"/>
    <row r="3525" customFormat="1" x14ac:dyDescent="0.2"/>
    <row r="3526" customFormat="1" x14ac:dyDescent="0.2"/>
    <row r="3527" customFormat="1" x14ac:dyDescent="0.2"/>
    <row r="3528" customFormat="1" x14ac:dyDescent="0.2"/>
    <row r="3529" customFormat="1" x14ac:dyDescent="0.2"/>
    <row r="3530" customFormat="1" x14ac:dyDescent="0.2"/>
    <row r="3531" customFormat="1" x14ac:dyDescent="0.2"/>
    <row r="3532" customFormat="1" x14ac:dyDescent="0.2"/>
    <row r="3533" customFormat="1" x14ac:dyDescent="0.2"/>
    <row r="3534" customFormat="1" x14ac:dyDescent="0.2"/>
    <row r="3535" customFormat="1" x14ac:dyDescent="0.2"/>
    <row r="3536" customFormat="1" x14ac:dyDescent="0.2"/>
    <row r="3537" customFormat="1" x14ac:dyDescent="0.2"/>
    <row r="3538" customFormat="1" x14ac:dyDescent="0.2"/>
    <row r="3539" customFormat="1" x14ac:dyDescent="0.2"/>
    <row r="3540" customFormat="1" x14ac:dyDescent="0.2"/>
    <row r="3541" customFormat="1" x14ac:dyDescent="0.2"/>
    <row r="3542" customFormat="1" x14ac:dyDescent="0.2"/>
    <row r="3543" customFormat="1" x14ac:dyDescent="0.2"/>
    <row r="3544" customFormat="1" x14ac:dyDescent="0.2"/>
    <row r="3545" customFormat="1" x14ac:dyDescent="0.2"/>
    <row r="3546" customFormat="1" x14ac:dyDescent="0.2"/>
    <row r="3547" customFormat="1" x14ac:dyDescent="0.2"/>
    <row r="3548" customFormat="1" x14ac:dyDescent="0.2"/>
    <row r="3549" customFormat="1" x14ac:dyDescent="0.2"/>
    <row r="3550" customFormat="1" x14ac:dyDescent="0.2"/>
    <row r="3551" customFormat="1" x14ac:dyDescent="0.2"/>
    <row r="3552" customFormat="1" x14ac:dyDescent="0.2"/>
    <row r="3553" customFormat="1" x14ac:dyDescent="0.2"/>
    <row r="3554" customFormat="1" x14ac:dyDescent="0.2"/>
    <row r="3555" customFormat="1" x14ac:dyDescent="0.2"/>
    <row r="3556" customFormat="1" x14ac:dyDescent="0.2"/>
    <row r="3557" customFormat="1" x14ac:dyDescent="0.2"/>
    <row r="3558" customFormat="1" x14ac:dyDescent="0.2"/>
    <row r="3559" customFormat="1" x14ac:dyDescent="0.2"/>
    <row r="3560" customFormat="1" x14ac:dyDescent="0.2"/>
    <row r="3561" customFormat="1" x14ac:dyDescent="0.2"/>
    <row r="3562" customFormat="1" x14ac:dyDescent="0.2"/>
    <row r="3563" customFormat="1" x14ac:dyDescent="0.2"/>
    <row r="3564" customFormat="1" x14ac:dyDescent="0.2"/>
    <row r="3565" customFormat="1" x14ac:dyDescent="0.2"/>
    <row r="3566" customFormat="1" x14ac:dyDescent="0.2"/>
    <row r="3567" customFormat="1" x14ac:dyDescent="0.2"/>
    <row r="3568" customFormat="1" x14ac:dyDescent="0.2"/>
    <row r="3569" customFormat="1" x14ac:dyDescent="0.2"/>
    <row r="3570" customFormat="1" x14ac:dyDescent="0.2"/>
    <row r="3571" customFormat="1" x14ac:dyDescent="0.2"/>
    <row r="3572" customFormat="1" x14ac:dyDescent="0.2"/>
    <row r="3573" customFormat="1" x14ac:dyDescent="0.2"/>
    <row r="3574" customFormat="1" x14ac:dyDescent="0.2"/>
    <row r="3575" customFormat="1" x14ac:dyDescent="0.2"/>
    <row r="3576" customFormat="1" x14ac:dyDescent="0.2"/>
    <row r="3577" customFormat="1" x14ac:dyDescent="0.2"/>
    <row r="3578" customFormat="1" x14ac:dyDescent="0.2"/>
    <row r="3579" customFormat="1" x14ac:dyDescent="0.2"/>
    <row r="3580" customFormat="1" x14ac:dyDescent="0.2"/>
    <row r="3581" customFormat="1" x14ac:dyDescent="0.2"/>
    <row r="3582" customFormat="1" x14ac:dyDescent="0.2"/>
    <row r="3583" customFormat="1" x14ac:dyDescent="0.2"/>
    <row r="3584" customFormat="1" x14ac:dyDescent="0.2"/>
    <row r="3585" customFormat="1" x14ac:dyDescent="0.2"/>
    <row r="3586" customFormat="1" x14ac:dyDescent="0.2"/>
    <row r="3587" customFormat="1" x14ac:dyDescent="0.2"/>
    <row r="3588" customFormat="1" x14ac:dyDescent="0.2"/>
    <row r="3589" customFormat="1" x14ac:dyDescent="0.2"/>
    <row r="3590" customFormat="1" x14ac:dyDescent="0.2"/>
    <row r="3591" customFormat="1" x14ac:dyDescent="0.2"/>
    <row r="3592" customFormat="1" x14ac:dyDescent="0.2"/>
    <row r="3593" customFormat="1" x14ac:dyDescent="0.2"/>
    <row r="3594" customFormat="1" x14ac:dyDescent="0.2"/>
    <row r="3595" customFormat="1" x14ac:dyDescent="0.2"/>
    <row r="3596" customFormat="1" x14ac:dyDescent="0.2"/>
    <row r="3597" customFormat="1" x14ac:dyDescent="0.2"/>
    <row r="3598" customFormat="1" x14ac:dyDescent="0.2"/>
    <row r="3599" customFormat="1" x14ac:dyDescent="0.2"/>
    <row r="3600" customFormat="1" x14ac:dyDescent="0.2"/>
    <row r="3601" customFormat="1" x14ac:dyDescent="0.2"/>
    <row r="3602" customFormat="1" x14ac:dyDescent="0.2"/>
    <row r="3603" customFormat="1" x14ac:dyDescent="0.2"/>
    <row r="3604" customFormat="1" x14ac:dyDescent="0.2"/>
    <row r="3605" customFormat="1" x14ac:dyDescent="0.2"/>
    <row r="3606" customFormat="1" x14ac:dyDescent="0.2"/>
    <row r="3607" customFormat="1" x14ac:dyDescent="0.2"/>
    <row r="3608" customFormat="1" x14ac:dyDescent="0.2"/>
    <row r="3609" customFormat="1" x14ac:dyDescent="0.2"/>
    <row r="3610" customFormat="1" x14ac:dyDescent="0.2"/>
    <row r="3611" customFormat="1" x14ac:dyDescent="0.2"/>
    <row r="3612" customFormat="1" x14ac:dyDescent="0.2"/>
    <row r="3613" customFormat="1" x14ac:dyDescent="0.2"/>
    <row r="3614" customFormat="1" x14ac:dyDescent="0.2"/>
    <row r="3615" customFormat="1" x14ac:dyDescent="0.2"/>
    <row r="3616" customFormat="1" x14ac:dyDescent="0.2"/>
    <row r="3617" customFormat="1" x14ac:dyDescent="0.2"/>
    <row r="3618" customFormat="1" x14ac:dyDescent="0.2"/>
    <row r="3619" customFormat="1" x14ac:dyDescent="0.2"/>
    <row r="3620" customFormat="1" x14ac:dyDescent="0.2"/>
    <row r="3621" customFormat="1" x14ac:dyDescent="0.2"/>
    <row r="3622" customFormat="1" x14ac:dyDescent="0.2"/>
    <row r="3623" customFormat="1" x14ac:dyDescent="0.2"/>
    <row r="3624" customFormat="1" x14ac:dyDescent="0.2"/>
    <row r="3625" customFormat="1" x14ac:dyDescent="0.2"/>
    <row r="3626" customFormat="1" x14ac:dyDescent="0.2"/>
    <row r="3627" customFormat="1" x14ac:dyDescent="0.2"/>
    <row r="3628" customFormat="1" x14ac:dyDescent="0.2"/>
    <row r="3629" customFormat="1" x14ac:dyDescent="0.2"/>
    <row r="3630" customFormat="1" x14ac:dyDescent="0.2"/>
    <row r="3631" customFormat="1" x14ac:dyDescent="0.2"/>
    <row r="3632" customFormat="1" x14ac:dyDescent="0.2"/>
    <row r="3633" customFormat="1" x14ac:dyDescent="0.2"/>
    <row r="3634" customFormat="1" x14ac:dyDescent="0.2"/>
    <row r="3635" customFormat="1" x14ac:dyDescent="0.2"/>
    <row r="3636" customFormat="1" x14ac:dyDescent="0.2"/>
    <row r="3637" customFormat="1" x14ac:dyDescent="0.2"/>
    <row r="3638" customFormat="1" x14ac:dyDescent="0.2"/>
    <row r="3639" customFormat="1" x14ac:dyDescent="0.2"/>
    <row r="3640" customFormat="1" x14ac:dyDescent="0.2"/>
    <row r="3641" customFormat="1" x14ac:dyDescent="0.2"/>
    <row r="3642" customFormat="1" x14ac:dyDescent="0.2"/>
    <row r="3643" customFormat="1" x14ac:dyDescent="0.2"/>
    <row r="3644" customFormat="1" x14ac:dyDescent="0.2"/>
    <row r="3645" customFormat="1" x14ac:dyDescent="0.2"/>
    <row r="3646" customFormat="1" x14ac:dyDescent="0.2"/>
    <row r="3647" customFormat="1" x14ac:dyDescent="0.2"/>
    <row r="3648" customFormat="1" x14ac:dyDescent="0.2"/>
    <row r="3649" customFormat="1" x14ac:dyDescent="0.2"/>
    <row r="3650" customFormat="1" x14ac:dyDescent="0.2"/>
    <row r="3651" customFormat="1" x14ac:dyDescent="0.2"/>
    <row r="3652" customFormat="1" x14ac:dyDescent="0.2"/>
    <row r="3653" customFormat="1" x14ac:dyDescent="0.2"/>
    <row r="3654" customFormat="1" x14ac:dyDescent="0.2"/>
    <row r="3655" customFormat="1" x14ac:dyDescent="0.2"/>
    <row r="3656" customFormat="1" x14ac:dyDescent="0.2"/>
    <row r="3657" customFormat="1" x14ac:dyDescent="0.2"/>
    <row r="3658" customFormat="1" x14ac:dyDescent="0.2"/>
    <row r="3659" customFormat="1" x14ac:dyDescent="0.2"/>
    <row r="3660" customFormat="1" x14ac:dyDescent="0.2"/>
    <row r="3661" customFormat="1" x14ac:dyDescent="0.2"/>
    <row r="3662" customFormat="1" x14ac:dyDescent="0.2"/>
    <row r="3663" customFormat="1" x14ac:dyDescent="0.2"/>
    <row r="3664" customFormat="1" x14ac:dyDescent="0.2"/>
    <row r="3665" customFormat="1" x14ac:dyDescent="0.2"/>
    <row r="3666" customFormat="1" x14ac:dyDescent="0.2"/>
    <row r="3667" customFormat="1" x14ac:dyDescent="0.2"/>
    <row r="3668" customFormat="1" x14ac:dyDescent="0.2"/>
    <row r="3669" customFormat="1" x14ac:dyDescent="0.2"/>
    <row r="3670" customFormat="1" x14ac:dyDescent="0.2"/>
    <row r="3671" customFormat="1" x14ac:dyDescent="0.2"/>
    <row r="3672" customFormat="1" x14ac:dyDescent="0.2"/>
    <row r="3673" customFormat="1" x14ac:dyDescent="0.2"/>
    <row r="3674" customFormat="1" x14ac:dyDescent="0.2"/>
    <row r="3675" customFormat="1" x14ac:dyDescent="0.2"/>
    <row r="3676" customFormat="1" x14ac:dyDescent="0.2"/>
    <row r="3677" customFormat="1" x14ac:dyDescent="0.2"/>
    <row r="3678" customFormat="1" x14ac:dyDescent="0.2"/>
    <row r="3679" customFormat="1" x14ac:dyDescent="0.2"/>
    <row r="3680" customFormat="1" x14ac:dyDescent="0.2"/>
    <row r="3681" customFormat="1" x14ac:dyDescent="0.2"/>
    <row r="3682" customFormat="1" x14ac:dyDescent="0.2"/>
    <row r="3683" customFormat="1" x14ac:dyDescent="0.2"/>
    <row r="3684" customFormat="1" x14ac:dyDescent="0.2"/>
    <row r="3685" customFormat="1" x14ac:dyDescent="0.2"/>
    <row r="3686" customFormat="1" x14ac:dyDescent="0.2"/>
    <row r="3687" customFormat="1" x14ac:dyDescent="0.2"/>
    <row r="3688" customFormat="1" x14ac:dyDescent="0.2"/>
    <row r="3689" customFormat="1" x14ac:dyDescent="0.2"/>
    <row r="3690" customFormat="1" x14ac:dyDescent="0.2"/>
    <row r="3691" customFormat="1" x14ac:dyDescent="0.2"/>
    <row r="3692" customFormat="1" x14ac:dyDescent="0.2"/>
    <row r="3693" customFormat="1" x14ac:dyDescent="0.2"/>
    <row r="3694" customFormat="1" x14ac:dyDescent="0.2"/>
    <row r="3695" customFormat="1" x14ac:dyDescent="0.2"/>
    <row r="3696" customFormat="1" x14ac:dyDescent="0.2"/>
    <row r="3697" customFormat="1" x14ac:dyDescent="0.2"/>
    <row r="3698" customFormat="1" x14ac:dyDescent="0.2"/>
    <row r="3699" customFormat="1" x14ac:dyDescent="0.2"/>
    <row r="3700" customFormat="1" x14ac:dyDescent="0.2"/>
    <row r="3701" customFormat="1" x14ac:dyDescent="0.2"/>
    <row r="3702" customFormat="1" x14ac:dyDescent="0.2"/>
    <row r="3703" customFormat="1" x14ac:dyDescent="0.2"/>
    <row r="3704" customFormat="1" x14ac:dyDescent="0.2"/>
    <row r="3705" customFormat="1" x14ac:dyDescent="0.2"/>
    <row r="3706" customFormat="1" x14ac:dyDescent="0.2"/>
    <row r="3707" customFormat="1" x14ac:dyDescent="0.2"/>
    <row r="3708" customFormat="1" x14ac:dyDescent="0.2"/>
    <row r="3709" customFormat="1" x14ac:dyDescent="0.2"/>
    <row r="3710" customFormat="1" x14ac:dyDescent="0.2"/>
    <row r="3711" customFormat="1" x14ac:dyDescent="0.2"/>
    <row r="3712" customFormat="1" x14ac:dyDescent="0.2"/>
    <row r="3713" customFormat="1" x14ac:dyDescent="0.2"/>
    <row r="3714" customFormat="1" x14ac:dyDescent="0.2"/>
    <row r="3715" customFormat="1" x14ac:dyDescent="0.2"/>
    <row r="3716" customFormat="1" x14ac:dyDescent="0.2"/>
    <row r="3717" customFormat="1" x14ac:dyDescent="0.2"/>
    <row r="3718" customFormat="1" x14ac:dyDescent="0.2"/>
    <row r="3719" customFormat="1" x14ac:dyDescent="0.2"/>
    <row r="3720" customFormat="1" x14ac:dyDescent="0.2"/>
    <row r="3721" customFormat="1" x14ac:dyDescent="0.2"/>
    <row r="3722" customFormat="1" x14ac:dyDescent="0.2"/>
    <row r="3723" customFormat="1" x14ac:dyDescent="0.2"/>
    <row r="3724" customFormat="1" x14ac:dyDescent="0.2"/>
    <row r="3725" customFormat="1" x14ac:dyDescent="0.2"/>
    <row r="3726" customFormat="1" x14ac:dyDescent="0.2"/>
    <row r="3727" customFormat="1" x14ac:dyDescent="0.2"/>
    <row r="3728" customFormat="1" x14ac:dyDescent="0.2"/>
    <row r="3729" customFormat="1" x14ac:dyDescent="0.2"/>
    <row r="3730" customFormat="1" x14ac:dyDescent="0.2"/>
    <row r="3731" customFormat="1" x14ac:dyDescent="0.2"/>
    <row r="3732" customFormat="1" x14ac:dyDescent="0.2"/>
    <row r="3733" customFormat="1" x14ac:dyDescent="0.2"/>
    <row r="3734" customFormat="1" x14ac:dyDescent="0.2"/>
    <row r="3735" customFormat="1" x14ac:dyDescent="0.2"/>
    <row r="3736" customFormat="1" x14ac:dyDescent="0.2"/>
    <row r="3737" customFormat="1" x14ac:dyDescent="0.2"/>
    <row r="3738" customFormat="1" x14ac:dyDescent="0.2"/>
    <row r="3739" customFormat="1" x14ac:dyDescent="0.2"/>
    <row r="3740" customFormat="1" x14ac:dyDescent="0.2"/>
    <row r="3741" customFormat="1" x14ac:dyDescent="0.2"/>
    <row r="3742" customFormat="1" x14ac:dyDescent="0.2"/>
    <row r="3743" customFormat="1" x14ac:dyDescent="0.2"/>
    <row r="3744" customFormat="1" x14ac:dyDescent="0.2"/>
    <row r="3745" customFormat="1" x14ac:dyDescent="0.2"/>
    <row r="3746" customFormat="1" x14ac:dyDescent="0.2"/>
    <row r="3747" customFormat="1" x14ac:dyDescent="0.2"/>
    <row r="3748" customFormat="1" x14ac:dyDescent="0.2"/>
    <row r="3749" customFormat="1" x14ac:dyDescent="0.2"/>
    <row r="3750" customFormat="1" x14ac:dyDescent="0.2"/>
    <row r="3751" customFormat="1" x14ac:dyDescent="0.2"/>
    <row r="3752" customFormat="1" x14ac:dyDescent="0.2"/>
    <row r="3753" customFormat="1" x14ac:dyDescent="0.2"/>
    <row r="3754" customFormat="1" x14ac:dyDescent="0.2"/>
    <row r="3755" customFormat="1" x14ac:dyDescent="0.2"/>
    <row r="3756" customFormat="1" x14ac:dyDescent="0.2"/>
    <row r="3757" customFormat="1" x14ac:dyDescent="0.2"/>
    <row r="3758" customFormat="1" x14ac:dyDescent="0.2"/>
    <row r="3759" customFormat="1" x14ac:dyDescent="0.2"/>
    <row r="3760" customFormat="1" x14ac:dyDescent="0.2"/>
    <row r="3761" customFormat="1" x14ac:dyDescent="0.2"/>
    <row r="3762" customFormat="1" x14ac:dyDescent="0.2"/>
    <row r="3763" customFormat="1" x14ac:dyDescent="0.2"/>
    <row r="3764" customFormat="1" x14ac:dyDescent="0.2"/>
    <row r="3765" customFormat="1" x14ac:dyDescent="0.2"/>
    <row r="3766" customFormat="1" x14ac:dyDescent="0.2"/>
    <row r="3767" customFormat="1" x14ac:dyDescent="0.2"/>
    <row r="3768" customFormat="1" x14ac:dyDescent="0.2"/>
    <row r="3769" customFormat="1" x14ac:dyDescent="0.2"/>
    <row r="3770" customFormat="1" x14ac:dyDescent="0.2"/>
    <row r="3771" customFormat="1" x14ac:dyDescent="0.2"/>
    <row r="3772" customFormat="1" x14ac:dyDescent="0.2"/>
    <row r="3773" customFormat="1" x14ac:dyDescent="0.2"/>
    <row r="3774" customFormat="1" x14ac:dyDescent="0.2"/>
    <row r="3775" customFormat="1" x14ac:dyDescent="0.2"/>
    <row r="3776" customFormat="1" x14ac:dyDescent="0.2"/>
    <row r="3777" customFormat="1" x14ac:dyDescent="0.2"/>
    <row r="3778" customFormat="1" x14ac:dyDescent="0.2"/>
    <row r="3779" customFormat="1" x14ac:dyDescent="0.2"/>
    <row r="3780" customFormat="1" x14ac:dyDescent="0.2"/>
    <row r="3781" customFormat="1" x14ac:dyDescent="0.2"/>
    <row r="3782" customFormat="1" x14ac:dyDescent="0.2"/>
    <row r="3783" customFormat="1" x14ac:dyDescent="0.2"/>
    <row r="3784" customFormat="1" x14ac:dyDescent="0.2"/>
    <row r="3785" customFormat="1" x14ac:dyDescent="0.2"/>
    <row r="3786" customFormat="1" x14ac:dyDescent="0.2"/>
    <row r="3787" customFormat="1" x14ac:dyDescent="0.2"/>
    <row r="3788" customFormat="1" x14ac:dyDescent="0.2"/>
    <row r="3789" customFormat="1" x14ac:dyDescent="0.2"/>
    <row r="3790" customFormat="1" x14ac:dyDescent="0.2"/>
    <row r="3791" customFormat="1" x14ac:dyDescent="0.2"/>
    <row r="3792" customFormat="1" x14ac:dyDescent="0.2"/>
    <row r="3793" customFormat="1" x14ac:dyDescent="0.2"/>
    <row r="3794" customFormat="1" x14ac:dyDescent="0.2"/>
    <row r="3795" customFormat="1" x14ac:dyDescent="0.2"/>
    <row r="3796" customFormat="1" x14ac:dyDescent="0.2"/>
    <row r="3797" customFormat="1" x14ac:dyDescent="0.2"/>
    <row r="3798" customFormat="1" x14ac:dyDescent="0.2"/>
    <row r="3799" customFormat="1" x14ac:dyDescent="0.2"/>
    <row r="3800" customFormat="1" x14ac:dyDescent="0.2"/>
    <row r="3801" customFormat="1" x14ac:dyDescent="0.2"/>
    <row r="3802" customFormat="1" x14ac:dyDescent="0.2"/>
    <row r="3803" customFormat="1" x14ac:dyDescent="0.2"/>
    <row r="3804" customFormat="1" x14ac:dyDescent="0.2"/>
    <row r="3805" customFormat="1" x14ac:dyDescent="0.2"/>
    <row r="3806" customFormat="1" x14ac:dyDescent="0.2"/>
    <row r="3807" customFormat="1" x14ac:dyDescent="0.2"/>
    <row r="3808" customFormat="1" x14ac:dyDescent="0.2"/>
    <row r="3809" customFormat="1" x14ac:dyDescent="0.2"/>
    <row r="3810" customFormat="1" x14ac:dyDescent="0.2"/>
    <row r="3811" customFormat="1" x14ac:dyDescent="0.2"/>
    <row r="3812" customFormat="1" x14ac:dyDescent="0.2"/>
    <row r="3813" customFormat="1" x14ac:dyDescent="0.2"/>
    <row r="3814" customFormat="1" x14ac:dyDescent="0.2"/>
    <row r="3815" customFormat="1" x14ac:dyDescent="0.2"/>
    <row r="3816" customFormat="1" x14ac:dyDescent="0.2"/>
    <row r="3817" customFormat="1" x14ac:dyDescent="0.2"/>
    <row r="3818" customFormat="1" x14ac:dyDescent="0.2"/>
    <row r="3819" customFormat="1" x14ac:dyDescent="0.2"/>
    <row r="3820" customFormat="1" x14ac:dyDescent="0.2"/>
    <row r="3821" customFormat="1" x14ac:dyDescent="0.2"/>
    <row r="3822" customFormat="1" x14ac:dyDescent="0.2"/>
    <row r="3823" customFormat="1" x14ac:dyDescent="0.2"/>
    <row r="3824" customFormat="1" x14ac:dyDescent="0.2"/>
    <row r="3825" customFormat="1" x14ac:dyDescent="0.2"/>
    <row r="3826" customFormat="1" x14ac:dyDescent="0.2"/>
    <row r="3827" customFormat="1" x14ac:dyDescent="0.2"/>
    <row r="3828" customFormat="1" x14ac:dyDescent="0.2"/>
    <row r="3829" customFormat="1" x14ac:dyDescent="0.2"/>
    <row r="3830" customFormat="1" x14ac:dyDescent="0.2"/>
    <row r="3831" customFormat="1" x14ac:dyDescent="0.2"/>
    <row r="3832" customFormat="1" x14ac:dyDescent="0.2"/>
    <row r="3833" customFormat="1" x14ac:dyDescent="0.2"/>
    <row r="3834" customFormat="1" x14ac:dyDescent="0.2"/>
    <row r="3835" customFormat="1" x14ac:dyDescent="0.2"/>
    <row r="3836" customFormat="1" x14ac:dyDescent="0.2"/>
    <row r="3837" customFormat="1" x14ac:dyDescent="0.2"/>
    <row r="3838" customFormat="1" x14ac:dyDescent="0.2"/>
    <row r="3839" customFormat="1" x14ac:dyDescent="0.2"/>
    <row r="3840" customFormat="1" x14ac:dyDescent="0.2"/>
    <row r="3841" customFormat="1" x14ac:dyDescent="0.2"/>
    <row r="3842" customFormat="1" x14ac:dyDescent="0.2"/>
    <row r="3843" customFormat="1" x14ac:dyDescent="0.2"/>
    <row r="3844" customFormat="1" x14ac:dyDescent="0.2"/>
    <row r="3845" customFormat="1" x14ac:dyDescent="0.2"/>
    <row r="3846" customFormat="1" x14ac:dyDescent="0.2"/>
    <row r="3847" customFormat="1" x14ac:dyDescent="0.2"/>
    <row r="3848" customFormat="1" x14ac:dyDescent="0.2"/>
    <row r="3849" customFormat="1" x14ac:dyDescent="0.2"/>
    <row r="3850" customFormat="1" x14ac:dyDescent="0.2"/>
    <row r="3851" customFormat="1" x14ac:dyDescent="0.2"/>
    <row r="3852" customFormat="1" x14ac:dyDescent="0.2"/>
    <row r="3853" customFormat="1" x14ac:dyDescent="0.2"/>
    <row r="3854" customFormat="1" x14ac:dyDescent="0.2"/>
    <row r="3855" customFormat="1" x14ac:dyDescent="0.2"/>
    <row r="3856" customFormat="1" x14ac:dyDescent="0.2"/>
    <row r="3857" customFormat="1" x14ac:dyDescent="0.2"/>
    <row r="3858" customFormat="1" x14ac:dyDescent="0.2"/>
    <row r="3859" customFormat="1" x14ac:dyDescent="0.2"/>
    <row r="3860" customFormat="1" x14ac:dyDescent="0.2"/>
    <row r="3861" customFormat="1" x14ac:dyDescent="0.2"/>
    <row r="3862" customFormat="1" x14ac:dyDescent="0.2"/>
    <row r="3863" customFormat="1" x14ac:dyDescent="0.2"/>
    <row r="3864" customFormat="1" x14ac:dyDescent="0.2"/>
    <row r="3865" customFormat="1" x14ac:dyDescent="0.2"/>
    <row r="3866" customFormat="1" x14ac:dyDescent="0.2"/>
    <row r="3867" customFormat="1" x14ac:dyDescent="0.2"/>
    <row r="3868" customFormat="1" x14ac:dyDescent="0.2"/>
    <row r="3869" customFormat="1" x14ac:dyDescent="0.2"/>
    <row r="3870" customFormat="1" x14ac:dyDescent="0.2"/>
    <row r="3871" customFormat="1" x14ac:dyDescent="0.2"/>
    <row r="3872" customFormat="1" x14ac:dyDescent="0.2"/>
    <row r="3873" customFormat="1" x14ac:dyDescent="0.2"/>
    <row r="3874" customFormat="1" x14ac:dyDescent="0.2"/>
    <row r="3875" customFormat="1" x14ac:dyDescent="0.2"/>
    <row r="3876" customFormat="1" x14ac:dyDescent="0.2"/>
    <row r="3877" customFormat="1" x14ac:dyDescent="0.2"/>
    <row r="3878" customFormat="1" x14ac:dyDescent="0.2"/>
    <row r="3879" customFormat="1" x14ac:dyDescent="0.2"/>
    <row r="3880" customFormat="1" x14ac:dyDescent="0.2"/>
    <row r="3881" customFormat="1" x14ac:dyDescent="0.2"/>
    <row r="3882" customFormat="1" x14ac:dyDescent="0.2"/>
    <row r="3883" customFormat="1" x14ac:dyDescent="0.2"/>
    <row r="3884" customFormat="1" x14ac:dyDescent="0.2"/>
    <row r="3885" customFormat="1" x14ac:dyDescent="0.2"/>
    <row r="3886" customFormat="1" x14ac:dyDescent="0.2"/>
    <row r="3887" customFormat="1" x14ac:dyDescent="0.2"/>
    <row r="3888" customFormat="1" x14ac:dyDescent="0.2"/>
    <row r="3889" customFormat="1" x14ac:dyDescent="0.2"/>
    <row r="3890" customFormat="1" x14ac:dyDescent="0.2"/>
    <row r="3891" customFormat="1" x14ac:dyDescent="0.2"/>
    <row r="3892" customFormat="1" x14ac:dyDescent="0.2"/>
    <row r="3893" customFormat="1" x14ac:dyDescent="0.2"/>
    <row r="3894" customFormat="1" x14ac:dyDescent="0.2"/>
    <row r="3895" customFormat="1" x14ac:dyDescent="0.2"/>
    <row r="3896" customFormat="1" x14ac:dyDescent="0.2"/>
    <row r="3897" customFormat="1" x14ac:dyDescent="0.2"/>
    <row r="3898" customFormat="1" x14ac:dyDescent="0.2"/>
    <row r="3899" customFormat="1" x14ac:dyDescent="0.2"/>
    <row r="3900" customFormat="1" x14ac:dyDescent="0.2"/>
    <row r="3901" customFormat="1" x14ac:dyDescent="0.2"/>
    <row r="3902" customFormat="1" x14ac:dyDescent="0.2"/>
    <row r="3903" customFormat="1" x14ac:dyDescent="0.2"/>
    <row r="3904" customFormat="1" x14ac:dyDescent="0.2"/>
    <row r="3905" customFormat="1" x14ac:dyDescent="0.2"/>
    <row r="3906" customFormat="1" x14ac:dyDescent="0.2"/>
    <row r="3907" customFormat="1" x14ac:dyDescent="0.2"/>
    <row r="3908" customFormat="1" x14ac:dyDescent="0.2"/>
    <row r="3909" customFormat="1" x14ac:dyDescent="0.2"/>
    <row r="3910" customFormat="1" x14ac:dyDescent="0.2"/>
    <row r="3911" customFormat="1" x14ac:dyDescent="0.2"/>
    <row r="3912" customFormat="1" x14ac:dyDescent="0.2"/>
    <row r="3913" customFormat="1" x14ac:dyDescent="0.2"/>
    <row r="3914" customFormat="1" x14ac:dyDescent="0.2"/>
    <row r="3915" customFormat="1" x14ac:dyDescent="0.2"/>
    <row r="3916" customFormat="1" x14ac:dyDescent="0.2"/>
    <row r="3917" customFormat="1" x14ac:dyDescent="0.2"/>
    <row r="3918" customFormat="1" x14ac:dyDescent="0.2"/>
    <row r="3919" customFormat="1" x14ac:dyDescent="0.2"/>
    <row r="3920" customFormat="1" x14ac:dyDescent="0.2"/>
    <row r="3921" customFormat="1" x14ac:dyDescent="0.2"/>
    <row r="3922" customFormat="1" x14ac:dyDescent="0.2"/>
    <row r="3923" customFormat="1" x14ac:dyDescent="0.2"/>
    <row r="3924" customFormat="1" x14ac:dyDescent="0.2"/>
    <row r="3925" customFormat="1" x14ac:dyDescent="0.2"/>
    <row r="3926" customFormat="1" x14ac:dyDescent="0.2"/>
    <row r="3927" customFormat="1" x14ac:dyDescent="0.2"/>
    <row r="3928" customFormat="1" x14ac:dyDescent="0.2"/>
    <row r="3929" customFormat="1" x14ac:dyDescent="0.2"/>
    <row r="3930" customFormat="1" x14ac:dyDescent="0.2"/>
    <row r="3931" customFormat="1" x14ac:dyDescent="0.2"/>
    <row r="3932" customFormat="1" x14ac:dyDescent="0.2"/>
    <row r="3933" customFormat="1" x14ac:dyDescent="0.2"/>
    <row r="3934" customFormat="1" x14ac:dyDescent="0.2"/>
    <row r="3935" customFormat="1" x14ac:dyDescent="0.2"/>
    <row r="3936" customFormat="1" x14ac:dyDescent="0.2"/>
    <row r="3937" customFormat="1" x14ac:dyDescent="0.2"/>
    <row r="3938" customFormat="1" x14ac:dyDescent="0.2"/>
    <row r="3939" customFormat="1" x14ac:dyDescent="0.2"/>
    <row r="3940" customFormat="1" x14ac:dyDescent="0.2"/>
    <row r="3941" customFormat="1" x14ac:dyDescent="0.2"/>
    <row r="3942" customFormat="1" x14ac:dyDescent="0.2"/>
    <row r="3943" customFormat="1" x14ac:dyDescent="0.2"/>
    <row r="3944" customFormat="1" x14ac:dyDescent="0.2"/>
    <row r="3945" customFormat="1" x14ac:dyDescent="0.2"/>
    <row r="3946" customFormat="1" x14ac:dyDescent="0.2"/>
    <row r="3947" customFormat="1" x14ac:dyDescent="0.2"/>
    <row r="3948" customFormat="1" x14ac:dyDescent="0.2"/>
    <row r="3949" customFormat="1" x14ac:dyDescent="0.2"/>
    <row r="3950" customFormat="1" x14ac:dyDescent="0.2"/>
    <row r="3951" customFormat="1" x14ac:dyDescent="0.2"/>
    <row r="3952" customFormat="1" x14ac:dyDescent="0.2"/>
    <row r="3953" customFormat="1" x14ac:dyDescent="0.2"/>
    <row r="3954" customFormat="1" x14ac:dyDescent="0.2"/>
    <row r="3955" customFormat="1" x14ac:dyDescent="0.2"/>
    <row r="3956" customFormat="1" x14ac:dyDescent="0.2"/>
    <row r="3957" customFormat="1" x14ac:dyDescent="0.2"/>
    <row r="3958" customFormat="1" x14ac:dyDescent="0.2"/>
    <row r="3959" customFormat="1" x14ac:dyDescent="0.2"/>
    <row r="3960" customFormat="1" x14ac:dyDescent="0.2"/>
    <row r="3961" customFormat="1" x14ac:dyDescent="0.2"/>
    <row r="3962" customFormat="1" x14ac:dyDescent="0.2"/>
    <row r="3963" customFormat="1" x14ac:dyDescent="0.2"/>
    <row r="3964" customFormat="1" x14ac:dyDescent="0.2"/>
    <row r="3965" customFormat="1" x14ac:dyDescent="0.2"/>
    <row r="3966" customFormat="1" x14ac:dyDescent="0.2"/>
    <row r="3967" customFormat="1" x14ac:dyDescent="0.2"/>
    <row r="3968" customFormat="1" x14ac:dyDescent="0.2"/>
    <row r="3969" customFormat="1" x14ac:dyDescent="0.2"/>
    <row r="3970" customFormat="1" x14ac:dyDescent="0.2"/>
    <row r="3971" customFormat="1" x14ac:dyDescent="0.2"/>
    <row r="3972" customFormat="1" x14ac:dyDescent="0.2"/>
    <row r="3973" customFormat="1" x14ac:dyDescent="0.2"/>
    <row r="3974" customFormat="1" x14ac:dyDescent="0.2"/>
    <row r="3975" customFormat="1" x14ac:dyDescent="0.2"/>
    <row r="3976" customFormat="1" x14ac:dyDescent="0.2"/>
    <row r="3977" customFormat="1" x14ac:dyDescent="0.2"/>
    <row r="3978" customFormat="1" x14ac:dyDescent="0.2"/>
    <row r="3979" customFormat="1" x14ac:dyDescent="0.2"/>
    <row r="3980" customFormat="1" x14ac:dyDescent="0.2"/>
    <row r="3981" customFormat="1" x14ac:dyDescent="0.2"/>
    <row r="3982" customFormat="1" x14ac:dyDescent="0.2"/>
    <row r="3983" customFormat="1" x14ac:dyDescent="0.2"/>
    <row r="3984" customFormat="1" x14ac:dyDescent="0.2"/>
    <row r="3985" customFormat="1" x14ac:dyDescent="0.2"/>
    <row r="3986" customFormat="1" x14ac:dyDescent="0.2"/>
    <row r="3987" customFormat="1" x14ac:dyDescent="0.2"/>
    <row r="3988" customFormat="1" x14ac:dyDescent="0.2"/>
    <row r="3989" customFormat="1" x14ac:dyDescent="0.2"/>
    <row r="3990" customFormat="1" x14ac:dyDescent="0.2"/>
    <row r="3991" customFormat="1" x14ac:dyDescent="0.2"/>
    <row r="3992" customFormat="1" x14ac:dyDescent="0.2"/>
    <row r="3993" customFormat="1" x14ac:dyDescent="0.2"/>
    <row r="3994" customFormat="1" x14ac:dyDescent="0.2"/>
    <row r="3995" customFormat="1" x14ac:dyDescent="0.2"/>
    <row r="3996" customFormat="1" x14ac:dyDescent="0.2"/>
    <row r="3997" customFormat="1" x14ac:dyDescent="0.2"/>
    <row r="3998" customFormat="1" x14ac:dyDescent="0.2"/>
    <row r="3999" customFormat="1" x14ac:dyDescent="0.2"/>
    <row r="4000" customFormat="1" x14ac:dyDescent="0.2"/>
    <row r="4001" customFormat="1" x14ac:dyDescent="0.2"/>
    <row r="4002" customFormat="1" x14ac:dyDescent="0.2"/>
    <row r="4003" customFormat="1" x14ac:dyDescent="0.2"/>
    <row r="4004" customFormat="1" x14ac:dyDescent="0.2"/>
    <row r="4005" customFormat="1" x14ac:dyDescent="0.2"/>
    <row r="4006" customFormat="1" x14ac:dyDescent="0.2"/>
    <row r="4007" customFormat="1" x14ac:dyDescent="0.2"/>
    <row r="4008" customFormat="1" x14ac:dyDescent="0.2"/>
    <row r="4009" customFormat="1" x14ac:dyDescent="0.2"/>
    <row r="4010" customFormat="1" x14ac:dyDescent="0.2"/>
    <row r="4011" customFormat="1" x14ac:dyDescent="0.2"/>
    <row r="4012" customFormat="1" x14ac:dyDescent="0.2"/>
    <row r="4013" customFormat="1" x14ac:dyDescent="0.2"/>
    <row r="4014" customFormat="1" x14ac:dyDescent="0.2"/>
    <row r="4015" customFormat="1" x14ac:dyDescent="0.2"/>
    <row r="4016" customFormat="1" x14ac:dyDescent="0.2"/>
    <row r="4017" customFormat="1" x14ac:dyDescent="0.2"/>
    <row r="4018" customFormat="1" x14ac:dyDescent="0.2"/>
    <row r="4019" customFormat="1" x14ac:dyDescent="0.2"/>
    <row r="4020" customFormat="1" x14ac:dyDescent="0.2"/>
    <row r="4021" customFormat="1" x14ac:dyDescent="0.2"/>
    <row r="4022" customFormat="1" x14ac:dyDescent="0.2"/>
    <row r="4023" customFormat="1" x14ac:dyDescent="0.2"/>
    <row r="4024" customFormat="1" x14ac:dyDescent="0.2"/>
    <row r="4025" customFormat="1" x14ac:dyDescent="0.2"/>
    <row r="4026" customFormat="1" x14ac:dyDescent="0.2"/>
    <row r="4027" customFormat="1" x14ac:dyDescent="0.2"/>
    <row r="4028" customFormat="1" x14ac:dyDescent="0.2"/>
    <row r="4029" customFormat="1" x14ac:dyDescent="0.2"/>
    <row r="4030" customFormat="1" x14ac:dyDescent="0.2"/>
    <row r="4031" customFormat="1" x14ac:dyDescent="0.2"/>
    <row r="4032" customFormat="1" x14ac:dyDescent="0.2"/>
    <row r="4033" customFormat="1" x14ac:dyDescent="0.2"/>
    <row r="4034" customFormat="1" x14ac:dyDescent="0.2"/>
    <row r="4035" customFormat="1" x14ac:dyDescent="0.2"/>
    <row r="4036" customFormat="1" x14ac:dyDescent="0.2"/>
    <row r="4037" customFormat="1" x14ac:dyDescent="0.2"/>
    <row r="4038" customFormat="1" x14ac:dyDescent="0.2"/>
    <row r="4039" customFormat="1" x14ac:dyDescent="0.2"/>
    <row r="4040" customFormat="1" x14ac:dyDescent="0.2"/>
    <row r="4041" customFormat="1" x14ac:dyDescent="0.2"/>
    <row r="4042" customFormat="1" x14ac:dyDescent="0.2"/>
    <row r="4043" customFormat="1" x14ac:dyDescent="0.2"/>
    <row r="4044" customFormat="1" x14ac:dyDescent="0.2"/>
    <row r="4045" customFormat="1" x14ac:dyDescent="0.2"/>
    <row r="4046" customFormat="1" x14ac:dyDescent="0.2"/>
    <row r="4047" customFormat="1" x14ac:dyDescent="0.2"/>
    <row r="4048" customFormat="1" x14ac:dyDescent="0.2"/>
    <row r="4049" customFormat="1" x14ac:dyDescent="0.2"/>
    <row r="4050" customFormat="1" x14ac:dyDescent="0.2"/>
    <row r="4051" customFormat="1" x14ac:dyDescent="0.2"/>
    <row r="4052" customFormat="1" x14ac:dyDescent="0.2"/>
    <row r="4053" customFormat="1" x14ac:dyDescent="0.2"/>
    <row r="4054" customFormat="1" x14ac:dyDescent="0.2"/>
    <row r="4055" customFormat="1" x14ac:dyDescent="0.2"/>
    <row r="4056" customFormat="1" x14ac:dyDescent="0.2"/>
    <row r="4057" customFormat="1" x14ac:dyDescent="0.2"/>
    <row r="4058" customFormat="1" x14ac:dyDescent="0.2"/>
    <row r="4059" customFormat="1" x14ac:dyDescent="0.2"/>
    <row r="4060" customFormat="1" x14ac:dyDescent="0.2"/>
    <row r="4061" customFormat="1" x14ac:dyDescent="0.2"/>
    <row r="4062" customFormat="1" x14ac:dyDescent="0.2"/>
    <row r="4063" customFormat="1" x14ac:dyDescent="0.2"/>
    <row r="4064" customFormat="1" x14ac:dyDescent="0.2"/>
    <row r="4065" customFormat="1" x14ac:dyDescent="0.2"/>
    <row r="4066" customFormat="1" x14ac:dyDescent="0.2"/>
    <row r="4067" customFormat="1" x14ac:dyDescent="0.2"/>
    <row r="4068" customFormat="1" x14ac:dyDescent="0.2"/>
    <row r="4069" customFormat="1" x14ac:dyDescent="0.2"/>
    <row r="4070" customFormat="1" x14ac:dyDescent="0.2"/>
    <row r="4071" customFormat="1" x14ac:dyDescent="0.2"/>
    <row r="4072" customFormat="1" x14ac:dyDescent="0.2"/>
    <row r="4073" customFormat="1" x14ac:dyDescent="0.2"/>
    <row r="4074" customFormat="1" x14ac:dyDescent="0.2"/>
    <row r="4075" customFormat="1" x14ac:dyDescent="0.2"/>
    <row r="4076" customFormat="1" x14ac:dyDescent="0.2"/>
    <row r="4077" customFormat="1" x14ac:dyDescent="0.2"/>
    <row r="4078" customFormat="1" x14ac:dyDescent="0.2"/>
    <row r="4079" customFormat="1" x14ac:dyDescent="0.2"/>
    <row r="4080" customFormat="1" x14ac:dyDescent="0.2"/>
    <row r="4081" customFormat="1" x14ac:dyDescent="0.2"/>
    <row r="4082" customFormat="1" x14ac:dyDescent="0.2"/>
    <row r="4083" customFormat="1" x14ac:dyDescent="0.2"/>
    <row r="4084" customFormat="1" x14ac:dyDescent="0.2"/>
    <row r="4085" customFormat="1" x14ac:dyDescent="0.2"/>
    <row r="4086" customFormat="1" x14ac:dyDescent="0.2"/>
    <row r="4087" customFormat="1" x14ac:dyDescent="0.2"/>
    <row r="4088" customFormat="1" x14ac:dyDescent="0.2"/>
    <row r="4089" customFormat="1" x14ac:dyDescent="0.2"/>
    <row r="4090" customFormat="1" x14ac:dyDescent="0.2"/>
    <row r="4091" customFormat="1" x14ac:dyDescent="0.2"/>
    <row r="4092" customFormat="1" x14ac:dyDescent="0.2"/>
    <row r="4093" customFormat="1" x14ac:dyDescent="0.2"/>
    <row r="4094" customFormat="1" x14ac:dyDescent="0.2"/>
    <row r="4095" customFormat="1" x14ac:dyDescent="0.2"/>
    <row r="4096" customFormat="1" x14ac:dyDescent="0.2"/>
    <row r="4097" customFormat="1" x14ac:dyDescent="0.2"/>
    <row r="4098" customFormat="1" x14ac:dyDescent="0.2"/>
    <row r="4099" customFormat="1" x14ac:dyDescent="0.2"/>
    <row r="4100" customFormat="1" x14ac:dyDescent="0.2"/>
    <row r="4101" customFormat="1" x14ac:dyDescent="0.2"/>
    <row r="4102" customFormat="1" x14ac:dyDescent="0.2"/>
    <row r="4103" customFormat="1" x14ac:dyDescent="0.2"/>
    <row r="4104" customFormat="1" x14ac:dyDescent="0.2"/>
    <row r="4105" customFormat="1" x14ac:dyDescent="0.2"/>
    <row r="4106" customFormat="1" x14ac:dyDescent="0.2"/>
    <row r="4107" customFormat="1" x14ac:dyDescent="0.2"/>
    <row r="4108" customFormat="1" x14ac:dyDescent="0.2"/>
    <row r="4109" customFormat="1" x14ac:dyDescent="0.2"/>
    <row r="4110" customFormat="1" x14ac:dyDescent="0.2"/>
    <row r="4111" customFormat="1" x14ac:dyDescent="0.2"/>
    <row r="4112" customFormat="1" x14ac:dyDescent="0.2"/>
    <row r="4113" customFormat="1" x14ac:dyDescent="0.2"/>
    <row r="4114" customFormat="1" x14ac:dyDescent="0.2"/>
    <row r="4115" customFormat="1" x14ac:dyDescent="0.2"/>
    <row r="4116" customFormat="1" x14ac:dyDescent="0.2"/>
    <row r="4117" customFormat="1" x14ac:dyDescent="0.2"/>
    <row r="4118" customFormat="1" x14ac:dyDescent="0.2"/>
    <row r="4119" customFormat="1" x14ac:dyDescent="0.2"/>
    <row r="4120" customFormat="1" x14ac:dyDescent="0.2"/>
    <row r="4121" customFormat="1" x14ac:dyDescent="0.2"/>
    <row r="4122" customFormat="1" x14ac:dyDescent="0.2"/>
    <row r="4123" customFormat="1" x14ac:dyDescent="0.2"/>
    <row r="4124" customFormat="1" x14ac:dyDescent="0.2"/>
    <row r="4125" customFormat="1" x14ac:dyDescent="0.2"/>
    <row r="4126" customFormat="1" x14ac:dyDescent="0.2"/>
    <row r="4127" customFormat="1" x14ac:dyDescent="0.2"/>
    <row r="4128" customFormat="1" x14ac:dyDescent="0.2"/>
    <row r="4129" customFormat="1" x14ac:dyDescent="0.2"/>
    <row r="4130" customFormat="1" x14ac:dyDescent="0.2"/>
    <row r="4131" customFormat="1" x14ac:dyDescent="0.2"/>
    <row r="4132" customFormat="1" x14ac:dyDescent="0.2"/>
    <row r="4133" customFormat="1" x14ac:dyDescent="0.2"/>
    <row r="4134" customFormat="1" x14ac:dyDescent="0.2"/>
    <row r="4135" customFormat="1" x14ac:dyDescent="0.2"/>
    <row r="4136" customFormat="1" x14ac:dyDescent="0.2"/>
    <row r="4137" customFormat="1" x14ac:dyDescent="0.2"/>
    <row r="4138" customFormat="1" x14ac:dyDescent="0.2"/>
    <row r="4139" customFormat="1" x14ac:dyDescent="0.2"/>
    <row r="4140" customFormat="1" x14ac:dyDescent="0.2"/>
    <row r="4141" customFormat="1" x14ac:dyDescent="0.2"/>
    <row r="4142" customFormat="1" x14ac:dyDescent="0.2"/>
    <row r="4143" customFormat="1" x14ac:dyDescent="0.2"/>
    <row r="4144" customFormat="1" x14ac:dyDescent="0.2"/>
    <row r="4145" customFormat="1" x14ac:dyDescent="0.2"/>
    <row r="4146" customFormat="1" x14ac:dyDescent="0.2"/>
    <row r="4147" customFormat="1" x14ac:dyDescent="0.2"/>
    <row r="4148" customFormat="1" x14ac:dyDescent="0.2"/>
    <row r="4149" customFormat="1" x14ac:dyDescent="0.2"/>
    <row r="4150" customFormat="1" x14ac:dyDescent="0.2"/>
    <row r="4151" customFormat="1" x14ac:dyDescent="0.2"/>
    <row r="4152" customFormat="1" x14ac:dyDescent="0.2"/>
    <row r="4153" customFormat="1" x14ac:dyDescent="0.2"/>
    <row r="4154" customFormat="1" x14ac:dyDescent="0.2"/>
    <row r="4155" customFormat="1" x14ac:dyDescent="0.2"/>
    <row r="4156" customFormat="1" x14ac:dyDescent="0.2"/>
    <row r="4157" customFormat="1" x14ac:dyDescent="0.2"/>
    <row r="4158" customFormat="1" x14ac:dyDescent="0.2"/>
    <row r="4159" customFormat="1" x14ac:dyDescent="0.2"/>
    <row r="4160" customFormat="1" x14ac:dyDescent="0.2"/>
    <row r="4161" customFormat="1" x14ac:dyDescent="0.2"/>
    <row r="4162" customFormat="1" x14ac:dyDescent="0.2"/>
    <row r="4163" customFormat="1" x14ac:dyDescent="0.2"/>
    <row r="4164" customFormat="1" x14ac:dyDescent="0.2"/>
    <row r="4165" customFormat="1" x14ac:dyDescent="0.2"/>
    <row r="4166" customFormat="1" x14ac:dyDescent="0.2"/>
    <row r="4167" customFormat="1" x14ac:dyDescent="0.2"/>
    <row r="4168" customFormat="1" x14ac:dyDescent="0.2"/>
    <row r="4169" customFormat="1" x14ac:dyDescent="0.2"/>
    <row r="4170" customFormat="1" x14ac:dyDescent="0.2"/>
    <row r="4171" customFormat="1" x14ac:dyDescent="0.2"/>
    <row r="4172" customFormat="1" x14ac:dyDescent="0.2"/>
    <row r="4173" customFormat="1" x14ac:dyDescent="0.2"/>
    <row r="4174" customFormat="1" x14ac:dyDescent="0.2"/>
    <row r="4175" customFormat="1" x14ac:dyDescent="0.2"/>
    <row r="4176" customFormat="1" x14ac:dyDescent="0.2"/>
    <row r="4177" customFormat="1" x14ac:dyDescent="0.2"/>
    <row r="4178" customFormat="1" x14ac:dyDescent="0.2"/>
    <row r="4179" customFormat="1" x14ac:dyDescent="0.2"/>
    <row r="4180" customFormat="1" x14ac:dyDescent="0.2"/>
    <row r="4181" customFormat="1" x14ac:dyDescent="0.2"/>
    <row r="4182" customFormat="1" x14ac:dyDescent="0.2"/>
    <row r="4183" customFormat="1" x14ac:dyDescent="0.2"/>
    <row r="4184" customFormat="1" x14ac:dyDescent="0.2"/>
    <row r="4185" customFormat="1" x14ac:dyDescent="0.2"/>
    <row r="4186" customFormat="1" x14ac:dyDescent="0.2"/>
    <row r="4187" customFormat="1" x14ac:dyDescent="0.2"/>
    <row r="4188" customFormat="1" x14ac:dyDescent="0.2"/>
    <row r="4189" customFormat="1" x14ac:dyDescent="0.2"/>
    <row r="4190" customFormat="1" x14ac:dyDescent="0.2"/>
    <row r="4191" customFormat="1" x14ac:dyDescent="0.2"/>
    <row r="4192" customFormat="1" x14ac:dyDescent="0.2"/>
    <row r="4193" customFormat="1" x14ac:dyDescent="0.2"/>
    <row r="4194" customFormat="1" x14ac:dyDescent="0.2"/>
    <row r="4195" customFormat="1" x14ac:dyDescent="0.2"/>
    <row r="4196" customFormat="1" x14ac:dyDescent="0.2"/>
    <row r="4197" customFormat="1" x14ac:dyDescent="0.2"/>
    <row r="4198" customFormat="1" x14ac:dyDescent="0.2"/>
    <row r="4199" customFormat="1" x14ac:dyDescent="0.2"/>
    <row r="4200" customFormat="1" x14ac:dyDescent="0.2"/>
    <row r="4201" customFormat="1" x14ac:dyDescent="0.2"/>
    <row r="4202" customFormat="1" x14ac:dyDescent="0.2"/>
    <row r="4203" customFormat="1" x14ac:dyDescent="0.2"/>
    <row r="4204" customFormat="1" x14ac:dyDescent="0.2"/>
    <row r="4205" customFormat="1" x14ac:dyDescent="0.2"/>
    <row r="4206" customFormat="1" x14ac:dyDescent="0.2"/>
    <row r="4207" customFormat="1" x14ac:dyDescent="0.2"/>
    <row r="4208" customFormat="1" x14ac:dyDescent="0.2"/>
    <row r="4209" customFormat="1" x14ac:dyDescent="0.2"/>
    <row r="4210" customFormat="1" x14ac:dyDescent="0.2"/>
    <row r="4211" customFormat="1" x14ac:dyDescent="0.2"/>
    <row r="4212" customFormat="1" x14ac:dyDescent="0.2"/>
    <row r="4213" customFormat="1" x14ac:dyDescent="0.2"/>
    <row r="4214" customFormat="1" x14ac:dyDescent="0.2"/>
    <row r="4215" customFormat="1" x14ac:dyDescent="0.2"/>
    <row r="4216" customFormat="1" x14ac:dyDescent="0.2"/>
    <row r="4217" customFormat="1" x14ac:dyDescent="0.2"/>
    <row r="4218" customFormat="1" x14ac:dyDescent="0.2"/>
    <row r="4219" customFormat="1" x14ac:dyDescent="0.2"/>
    <row r="4220" customFormat="1" x14ac:dyDescent="0.2"/>
    <row r="4221" customFormat="1" x14ac:dyDescent="0.2"/>
    <row r="4222" customFormat="1" x14ac:dyDescent="0.2"/>
    <row r="4223" customFormat="1" x14ac:dyDescent="0.2"/>
    <row r="4224" customFormat="1" x14ac:dyDescent="0.2"/>
    <row r="4225" customFormat="1" x14ac:dyDescent="0.2"/>
    <row r="4226" customFormat="1" x14ac:dyDescent="0.2"/>
    <row r="4227" customFormat="1" x14ac:dyDescent="0.2"/>
    <row r="4228" customFormat="1" x14ac:dyDescent="0.2"/>
    <row r="4229" customFormat="1" x14ac:dyDescent="0.2"/>
    <row r="4230" customFormat="1" x14ac:dyDescent="0.2"/>
    <row r="4231" customFormat="1" x14ac:dyDescent="0.2"/>
    <row r="4232" customFormat="1" x14ac:dyDescent="0.2"/>
    <row r="4233" customFormat="1" x14ac:dyDescent="0.2"/>
    <row r="4234" customFormat="1" x14ac:dyDescent="0.2"/>
    <row r="4235" customFormat="1" x14ac:dyDescent="0.2"/>
    <row r="4236" customFormat="1" x14ac:dyDescent="0.2"/>
    <row r="4237" customFormat="1" x14ac:dyDescent="0.2"/>
    <row r="4238" customFormat="1" x14ac:dyDescent="0.2"/>
    <row r="4239" customFormat="1" x14ac:dyDescent="0.2"/>
    <row r="4240" customFormat="1" x14ac:dyDescent="0.2"/>
    <row r="4241" customFormat="1" x14ac:dyDescent="0.2"/>
    <row r="4242" customFormat="1" x14ac:dyDescent="0.2"/>
    <row r="4243" customFormat="1" x14ac:dyDescent="0.2"/>
    <row r="4244" customFormat="1" x14ac:dyDescent="0.2"/>
    <row r="4245" customFormat="1" x14ac:dyDescent="0.2"/>
    <row r="4246" customFormat="1" x14ac:dyDescent="0.2"/>
    <row r="4247" customFormat="1" x14ac:dyDescent="0.2"/>
    <row r="4248" customFormat="1" x14ac:dyDescent="0.2"/>
    <row r="4249" customFormat="1" x14ac:dyDescent="0.2"/>
    <row r="4250" customFormat="1" x14ac:dyDescent="0.2"/>
    <row r="4251" customFormat="1" x14ac:dyDescent="0.2"/>
    <row r="4252" customFormat="1" x14ac:dyDescent="0.2"/>
    <row r="4253" customFormat="1" x14ac:dyDescent="0.2"/>
    <row r="4254" customFormat="1" x14ac:dyDescent="0.2"/>
    <row r="4255" customFormat="1" x14ac:dyDescent="0.2"/>
    <row r="4256" customFormat="1" x14ac:dyDescent="0.2"/>
    <row r="4257" customFormat="1" x14ac:dyDescent="0.2"/>
    <row r="4258" customFormat="1" x14ac:dyDescent="0.2"/>
    <row r="4259" customFormat="1" x14ac:dyDescent="0.2"/>
    <row r="4260" customFormat="1" x14ac:dyDescent="0.2"/>
    <row r="4261" customFormat="1" x14ac:dyDescent="0.2"/>
    <row r="4262" customFormat="1" x14ac:dyDescent="0.2"/>
    <row r="4263" customFormat="1" x14ac:dyDescent="0.2"/>
    <row r="4264" customFormat="1" x14ac:dyDescent="0.2"/>
    <row r="4265" customFormat="1" x14ac:dyDescent="0.2"/>
    <row r="4266" customFormat="1" x14ac:dyDescent="0.2"/>
    <row r="4267" customFormat="1" x14ac:dyDescent="0.2"/>
    <row r="4268" customFormat="1" x14ac:dyDescent="0.2"/>
    <row r="4269" customFormat="1" x14ac:dyDescent="0.2"/>
    <row r="4270" customFormat="1" x14ac:dyDescent="0.2"/>
    <row r="4271" customFormat="1" x14ac:dyDescent="0.2"/>
    <row r="4272" customFormat="1" x14ac:dyDescent="0.2"/>
    <row r="4273" customFormat="1" x14ac:dyDescent="0.2"/>
    <row r="4274" customFormat="1" x14ac:dyDescent="0.2"/>
    <row r="4275" customFormat="1" x14ac:dyDescent="0.2"/>
    <row r="4276" customFormat="1" x14ac:dyDescent="0.2"/>
    <row r="4277" customFormat="1" x14ac:dyDescent="0.2"/>
    <row r="4278" customFormat="1" x14ac:dyDescent="0.2"/>
    <row r="4279" customFormat="1" x14ac:dyDescent="0.2"/>
    <row r="4280" customFormat="1" x14ac:dyDescent="0.2"/>
    <row r="4281" customFormat="1" x14ac:dyDescent="0.2"/>
    <row r="4282" customFormat="1" x14ac:dyDescent="0.2"/>
    <row r="4283" customFormat="1" x14ac:dyDescent="0.2"/>
    <row r="4284" customFormat="1" x14ac:dyDescent="0.2"/>
    <row r="4285" customFormat="1" x14ac:dyDescent="0.2"/>
    <row r="4286" customFormat="1" x14ac:dyDescent="0.2"/>
    <row r="4287" customFormat="1" x14ac:dyDescent="0.2"/>
    <row r="4288" customFormat="1" x14ac:dyDescent="0.2"/>
    <row r="4289" customFormat="1" x14ac:dyDescent="0.2"/>
    <row r="4290" customFormat="1" x14ac:dyDescent="0.2"/>
    <row r="4291" customFormat="1" x14ac:dyDescent="0.2"/>
    <row r="4292" customFormat="1" x14ac:dyDescent="0.2"/>
    <row r="4293" customFormat="1" x14ac:dyDescent="0.2"/>
    <row r="4294" customFormat="1" x14ac:dyDescent="0.2"/>
    <row r="4295" customFormat="1" x14ac:dyDescent="0.2"/>
    <row r="4296" customFormat="1" x14ac:dyDescent="0.2"/>
    <row r="4297" customFormat="1" x14ac:dyDescent="0.2"/>
    <row r="4298" customFormat="1" x14ac:dyDescent="0.2"/>
    <row r="4299" customFormat="1" x14ac:dyDescent="0.2"/>
    <row r="4300" customFormat="1" x14ac:dyDescent="0.2"/>
    <row r="4301" customFormat="1" x14ac:dyDescent="0.2"/>
    <row r="4302" customFormat="1" x14ac:dyDescent="0.2"/>
    <row r="4303" customFormat="1" x14ac:dyDescent="0.2"/>
    <row r="4304" customFormat="1" x14ac:dyDescent="0.2"/>
    <row r="4305" customFormat="1" x14ac:dyDescent="0.2"/>
    <row r="4306" customFormat="1" x14ac:dyDescent="0.2"/>
    <row r="4307" customFormat="1" x14ac:dyDescent="0.2"/>
    <row r="4308" customFormat="1" x14ac:dyDescent="0.2"/>
    <row r="4309" customFormat="1" x14ac:dyDescent="0.2"/>
    <row r="4310" customFormat="1" x14ac:dyDescent="0.2"/>
    <row r="4311" customFormat="1" x14ac:dyDescent="0.2"/>
    <row r="4312" customFormat="1" x14ac:dyDescent="0.2"/>
    <row r="4313" customFormat="1" x14ac:dyDescent="0.2"/>
    <row r="4314" customFormat="1" x14ac:dyDescent="0.2"/>
    <row r="4315" customFormat="1" x14ac:dyDescent="0.2"/>
    <row r="4316" customFormat="1" x14ac:dyDescent="0.2"/>
    <row r="4317" customFormat="1" x14ac:dyDescent="0.2"/>
    <row r="4318" customFormat="1" x14ac:dyDescent="0.2"/>
    <row r="4319" customFormat="1" x14ac:dyDescent="0.2"/>
    <row r="4320" customFormat="1" x14ac:dyDescent="0.2"/>
    <row r="4321" customFormat="1" x14ac:dyDescent="0.2"/>
    <row r="4322" customFormat="1" x14ac:dyDescent="0.2"/>
    <row r="4323" customFormat="1" x14ac:dyDescent="0.2"/>
    <row r="4324" customFormat="1" x14ac:dyDescent="0.2"/>
    <row r="4325" customFormat="1" x14ac:dyDescent="0.2"/>
    <row r="4326" customFormat="1" x14ac:dyDescent="0.2"/>
    <row r="4327" customFormat="1" x14ac:dyDescent="0.2"/>
    <row r="4328" customFormat="1" x14ac:dyDescent="0.2"/>
    <row r="4329" customFormat="1" x14ac:dyDescent="0.2"/>
    <row r="4330" customFormat="1" x14ac:dyDescent="0.2"/>
    <row r="4331" customFormat="1" x14ac:dyDescent="0.2"/>
    <row r="4332" customFormat="1" x14ac:dyDescent="0.2"/>
    <row r="4333" customFormat="1" x14ac:dyDescent="0.2"/>
    <row r="4334" customFormat="1" x14ac:dyDescent="0.2"/>
    <row r="4335" customFormat="1" x14ac:dyDescent="0.2"/>
    <row r="4336" customFormat="1" x14ac:dyDescent="0.2"/>
    <row r="4337" customFormat="1" x14ac:dyDescent="0.2"/>
    <row r="4338" customFormat="1" x14ac:dyDescent="0.2"/>
    <row r="4339" customFormat="1" x14ac:dyDescent="0.2"/>
    <row r="4340" customFormat="1" x14ac:dyDescent="0.2"/>
    <row r="4341" customFormat="1" x14ac:dyDescent="0.2"/>
    <row r="4342" customFormat="1" x14ac:dyDescent="0.2"/>
    <row r="4343" customFormat="1" x14ac:dyDescent="0.2"/>
    <row r="4344" customFormat="1" x14ac:dyDescent="0.2"/>
    <row r="4345" customFormat="1" x14ac:dyDescent="0.2"/>
    <row r="4346" customFormat="1" x14ac:dyDescent="0.2"/>
    <row r="4347" customFormat="1" x14ac:dyDescent="0.2"/>
    <row r="4348" customFormat="1" x14ac:dyDescent="0.2"/>
    <row r="4349" customFormat="1" x14ac:dyDescent="0.2"/>
    <row r="4350" customFormat="1" x14ac:dyDescent="0.2"/>
    <row r="4351" customFormat="1" x14ac:dyDescent="0.2"/>
    <row r="4352" customFormat="1" x14ac:dyDescent="0.2"/>
    <row r="4353" customFormat="1" x14ac:dyDescent="0.2"/>
    <row r="4354" customFormat="1" x14ac:dyDescent="0.2"/>
    <row r="4355" customFormat="1" x14ac:dyDescent="0.2"/>
    <row r="4356" customFormat="1" x14ac:dyDescent="0.2"/>
    <row r="4357" customFormat="1" x14ac:dyDescent="0.2"/>
    <row r="4358" customFormat="1" x14ac:dyDescent="0.2"/>
    <row r="4359" customFormat="1" x14ac:dyDescent="0.2"/>
    <row r="4360" customFormat="1" x14ac:dyDescent="0.2"/>
    <row r="4361" customFormat="1" x14ac:dyDescent="0.2"/>
    <row r="4362" customFormat="1" x14ac:dyDescent="0.2"/>
    <row r="4363" customFormat="1" x14ac:dyDescent="0.2"/>
    <row r="4364" customFormat="1" x14ac:dyDescent="0.2"/>
    <row r="4365" customFormat="1" x14ac:dyDescent="0.2"/>
    <row r="4366" customFormat="1" x14ac:dyDescent="0.2"/>
    <row r="4367" customFormat="1" x14ac:dyDescent="0.2"/>
    <row r="4368" customFormat="1" x14ac:dyDescent="0.2"/>
    <row r="4369" customFormat="1" x14ac:dyDescent="0.2"/>
    <row r="4370" customFormat="1" x14ac:dyDescent="0.2"/>
    <row r="4371" customFormat="1" x14ac:dyDescent="0.2"/>
    <row r="4372" customFormat="1" x14ac:dyDescent="0.2"/>
    <row r="4373" customFormat="1" x14ac:dyDescent="0.2"/>
    <row r="4374" customFormat="1" x14ac:dyDescent="0.2"/>
    <row r="4375" customFormat="1" x14ac:dyDescent="0.2"/>
    <row r="4376" customFormat="1" x14ac:dyDescent="0.2"/>
    <row r="4377" customFormat="1" x14ac:dyDescent="0.2"/>
    <row r="4378" customFormat="1" x14ac:dyDescent="0.2"/>
    <row r="4379" customFormat="1" x14ac:dyDescent="0.2"/>
    <row r="4380" customFormat="1" x14ac:dyDescent="0.2"/>
    <row r="4381" customFormat="1" x14ac:dyDescent="0.2"/>
    <row r="4382" customFormat="1" x14ac:dyDescent="0.2"/>
    <row r="4383" customFormat="1" x14ac:dyDescent="0.2"/>
    <row r="4384" customFormat="1" x14ac:dyDescent="0.2"/>
    <row r="4385" customFormat="1" x14ac:dyDescent="0.2"/>
    <row r="4386" customFormat="1" x14ac:dyDescent="0.2"/>
    <row r="4387" customFormat="1" x14ac:dyDescent="0.2"/>
    <row r="4388" customFormat="1" x14ac:dyDescent="0.2"/>
    <row r="4389" customFormat="1" x14ac:dyDescent="0.2"/>
    <row r="4390" customFormat="1" x14ac:dyDescent="0.2"/>
    <row r="4391" customFormat="1" x14ac:dyDescent="0.2"/>
    <row r="4392" customFormat="1" x14ac:dyDescent="0.2"/>
    <row r="4393" customFormat="1" x14ac:dyDescent="0.2"/>
    <row r="4394" customFormat="1" x14ac:dyDescent="0.2"/>
    <row r="4395" customFormat="1" x14ac:dyDescent="0.2"/>
    <row r="4396" customFormat="1" x14ac:dyDescent="0.2"/>
    <row r="4397" customFormat="1" x14ac:dyDescent="0.2"/>
    <row r="4398" customFormat="1" x14ac:dyDescent="0.2"/>
    <row r="4399" customFormat="1" x14ac:dyDescent="0.2"/>
    <row r="4400" customFormat="1" x14ac:dyDescent="0.2"/>
    <row r="4401" customFormat="1" x14ac:dyDescent="0.2"/>
    <row r="4402" customFormat="1" x14ac:dyDescent="0.2"/>
    <row r="4403" customFormat="1" x14ac:dyDescent="0.2"/>
    <row r="4404" customFormat="1" x14ac:dyDescent="0.2"/>
    <row r="4405" customFormat="1" x14ac:dyDescent="0.2"/>
    <row r="4406" customFormat="1" x14ac:dyDescent="0.2"/>
    <row r="4407" customFormat="1" x14ac:dyDescent="0.2"/>
    <row r="4408" customFormat="1" x14ac:dyDescent="0.2"/>
    <row r="4409" customFormat="1" x14ac:dyDescent="0.2"/>
    <row r="4410" customFormat="1" x14ac:dyDescent="0.2"/>
    <row r="4411" customFormat="1" x14ac:dyDescent="0.2"/>
    <row r="4412" customFormat="1" x14ac:dyDescent="0.2"/>
    <row r="4413" customFormat="1" x14ac:dyDescent="0.2"/>
    <row r="4414" customFormat="1" x14ac:dyDescent="0.2"/>
    <row r="4415" customFormat="1" x14ac:dyDescent="0.2"/>
    <row r="4416" customFormat="1" x14ac:dyDescent="0.2"/>
    <row r="4417" customFormat="1" x14ac:dyDescent="0.2"/>
    <row r="4418" customFormat="1" x14ac:dyDescent="0.2"/>
    <row r="4419" customFormat="1" x14ac:dyDescent="0.2"/>
    <row r="4420" customFormat="1" x14ac:dyDescent="0.2"/>
    <row r="4421" customFormat="1" x14ac:dyDescent="0.2"/>
    <row r="4422" customFormat="1" x14ac:dyDescent="0.2"/>
    <row r="4423" customFormat="1" x14ac:dyDescent="0.2"/>
    <row r="4424" customFormat="1" x14ac:dyDescent="0.2"/>
    <row r="4425" customFormat="1" x14ac:dyDescent="0.2"/>
    <row r="4426" customFormat="1" x14ac:dyDescent="0.2"/>
    <row r="4427" customFormat="1" x14ac:dyDescent="0.2"/>
    <row r="4428" customFormat="1" x14ac:dyDescent="0.2"/>
    <row r="4429" customFormat="1" x14ac:dyDescent="0.2"/>
    <row r="4430" customFormat="1" x14ac:dyDescent="0.2"/>
    <row r="4431" customFormat="1" x14ac:dyDescent="0.2"/>
    <row r="4432" customFormat="1" x14ac:dyDescent="0.2"/>
    <row r="4433" customFormat="1" x14ac:dyDescent="0.2"/>
    <row r="4434" customFormat="1" x14ac:dyDescent="0.2"/>
    <row r="4435" customFormat="1" x14ac:dyDescent="0.2"/>
    <row r="4436" customFormat="1" x14ac:dyDescent="0.2"/>
    <row r="4437" customFormat="1" x14ac:dyDescent="0.2"/>
    <row r="4438" customFormat="1" x14ac:dyDescent="0.2"/>
    <row r="4439" customFormat="1" x14ac:dyDescent="0.2"/>
    <row r="4440" customFormat="1" x14ac:dyDescent="0.2"/>
    <row r="4441" customFormat="1" x14ac:dyDescent="0.2"/>
    <row r="4442" customFormat="1" x14ac:dyDescent="0.2"/>
    <row r="4443" customFormat="1" x14ac:dyDescent="0.2"/>
    <row r="4444" customFormat="1" x14ac:dyDescent="0.2"/>
    <row r="4445" customFormat="1" x14ac:dyDescent="0.2"/>
    <row r="4446" customFormat="1" x14ac:dyDescent="0.2"/>
    <row r="4447" customFormat="1" x14ac:dyDescent="0.2"/>
    <row r="4448" customFormat="1" x14ac:dyDescent="0.2"/>
    <row r="4449" customFormat="1" x14ac:dyDescent="0.2"/>
    <row r="4450" customFormat="1" x14ac:dyDescent="0.2"/>
    <row r="4451" customFormat="1" x14ac:dyDescent="0.2"/>
    <row r="4452" customFormat="1" x14ac:dyDescent="0.2"/>
    <row r="4453" customFormat="1" x14ac:dyDescent="0.2"/>
    <row r="4454" customFormat="1" x14ac:dyDescent="0.2"/>
    <row r="4455" customFormat="1" x14ac:dyDescent="0.2"/>
    <row r="4456" customFormat="1" x14ac:dyDescent="0.2"/>
    <row r="4457" customFormat="1" x14ac:dyDescent="0.2"/>
    <row r="4458" customFormat="1" x14ac:dyDescent="0.2"/>
    <row r="4459" customFormat="1" x14ac:dyDescent="0.2"/>
    <row r="4460" customFormat="1" x14ac:dyDescent="0.2"/>
    <row r="4461" customFormat="1" x14ac:dyDescent="0.2"/>
    <row r="4462" customFormat="1" x14ac:dyDescent="0.2"/>
    <row r="4463" customFormat="1" x14ac:dyDescent="0.2"/>
    <row r="4464" customFormat="1" x14ac:dyDescent="0.2"/>
    <row r="4465" customFormat="1" x14ac:dyDescent="0.2"/>
    <row r="4466" customFormat="1" x14ac:dyDescent="0.2"/>
    <row r="4467" customFormat="1" x14ac:dyDescent="0.2"/>
    <row r="4468" customFormat="1" x14ac:dyDescent="0.2"/>
    <row r="4469" customFormat="1" x14ac:dyDescent="0.2"/>
    <row r="4470" customFormat="1" x14ac:dyDescent="0.2"/>
    <row r="4471" customFormat="1" x14ac:dyDescent="0.2"/>
    <row r="4472" customFormat="1" x14ac:dyDescent="0.2"/>
    <row r="4473" customFormat="1" x14ac:dyDescent="0.2"/>
    <row r="4474" customFormat="1" x14ac:dyDescent="0.2"/>
    <row r="4475" customFormat="1" x14ac:dyDescent="0.2"/>
    <row r="4476" customFormat="1" x14ac:dyDescent="0.2"/>
    <row r="4477" customFormat="1" x14ac:dyDescent="0.2"/>
    <row r="4478" customFormat="1" x14ac:dyDescent="0.2"/>
    <row r="4479" customFormat="1" x14ac:dyDescent="0.2"/>
    <row r="4480" customFormat="1" x14ac:dyDescent="0.2"/>
    <row r="4481" customFormat="1" x14ac:dyDescent="0.2"/>
    <row r="4482" customFormat="1" x14ac:dyDescent="0.2"/>
    <row r="4483" customFormat="1" x14ac:dyDescent="0.2"/>
    <row r="4484" customFormat="1" x14ac:dyDescent="0.2"/>
    <row r="4485" customFormat="1" x14ac:dyDescent="0.2"/>
    <row r="4486" customFormat="1" x14ac:dyDescent="0.2"/>
    <row r="4487" customFormat="1" x14ac:dyDescent="0.2"/>
    <row r="4488" customFormat="1" x14ac:dyDescent="0.2"/>
    <row r="4489" customFormat="1" x14ac:dyDescent="0.2"/>
    <row r="4490" customFormat="1" x14ac:dyDescent="0.2"/>
    <row r="4491" customFormat="1" x14ac:dyDescent="0.2"/>
    <row r="4492" customFormat="1" x14ac:dyDescent="0.2"/>
    <row r="4493" customFormat="1" x14ac:dyDescent="0.2"/>
    <row r="4494" customFormat="1" x14ac:dyDescent="0.2"/>
    <row r="4495" customFormat="1" x14ac:dyDescent="0.2"/>
    <row r="4496" customFormat="1" x14ac:dyDescent="0.2"/>
    <row r="4497" customFormat="1" x14ac:dyDescent="0.2"/>
    <row r="4498" customFormat="1" x14ac:dyDescent="0.2"/>
    <row r="4499" customFormat="1" x14ac:dyDescent="0.2"/>
    <row r="4500" customFormat="1" x14ac:dyDescent="0.2"/>
    <row r="4501" customFormat="1" x14ac:dyDescent="0.2"/>
    <row r="4502" customFormat="1" x14ac:dyDescent="0.2"/>
    <row r="4503" customFormat="1" x14ac:dyDescent="0.2"/>
    <row r="4504" customFormat="1" x14ac:dyDescent="0.2"/>
    <row r="4505" customFormat="1" x14ac:dyDescent="0.2"/>
    <row r="4506" customFormat="1" x14ac:dyDescent="0.2"/>
    <row r="4507" customFormat="1" x14ac:dyDescent="0.2"/>
    <row r="4508" customFormat="1" x14ac:dyDescent="0.2"/>
    <row r="4509" customFormat="1" x14ac:dyDescent="0.2"/>
    <row r="4510" customFormat="1" x14ac:dyDescent="0.2"/>
    <row r="4511" customFormat="1" x14ac:dyDescent="0.2"/>
    <row r="4512" customFormat="1" x14ac:dyDescent="0.2"/>
    <row r="4513" customFormat="1" x14ac:dyDescent="0.2"/>
    <row r="4514" customFormat="1" x14ac:dyDescent="0.2"/>
    <row r="4515" customFormat="1" x14ac:dyDescent="0.2"/>
    <row r="4516" customFormat="1" x14ac:dyDescent="0.2"/>
    <row r="4517" customFormat="1" x14ac:dyDescent="0.2"/>
    <row r="4518" customFormat="1" x14ac:dyDescent="0.2"/>
    <row r="4519" customFormat="1" x14ac:dyDescent="0.2"/>
    <row r="4520" customFormat="1" x14ac:dyDescent="0.2"/>
    <row r="4521" customFormat="1" x14ac:dyDescent="0.2"/>
    <row r="4522" customFormat="1" x14ac:dyDescent="0.2"/>
    <row r="4523" customFormat="1" x14ac:dyDescent="0.2"/>
    <row r="4524" customFormat="1" x14ac:dyDescent="0.2"/>
    <row r="4525" customFormat="1" x14ac:dyDescent="0.2"/>
    <row r="4526" customFormat="1" x14ac:dyDescent="0.2"/>
    <row r="4527" customFormat="1" x14ac:dyDescent="0.2"/>
    <row r="4528" customFormat="1" x14ac:dyDescent="0.2"/>
    <row r="4529" customFormat="1" x14ac:dyDescent="0.2"/>
    <row r="4530" customFormat="1" x14ac:dyDescent="0.2"/>
    <row r="4531" customFormat="1" x14ac:dyDescent="0.2"/>
    <row r="4532" customFormat="1" x14ac:dyDescent="0.2"/>
    <row r="4533" customFormat="1" x14ac:dyDescent="0.2"/>
    <row r="4534" customFormat="1" x14ac:dyDescent="0.2"/>
    <row r="4535" customFormat="1" x14ac:dyDescent="0.2"/>
    <row r="4536" customFormat="1" x14ac:dyDescent="0.2"/>
    <row r="4537" customFormat="1" x14ac:dyDescent="0.2"/>
    <row r="4538" customFormat="1" x14ac:dyDescent="0.2"/>
    <row r="4539" customFormat="1" x14ac:dyDescent="0.2"/>
    <row r="4540" customFormat="1" x14ac:dyDescent="0.2"/>
    <row r="4541" customFormat="1" x14ac:dyDescent="0.2"/>
    <row r="4542" customFormat="1" x14ac:dyDescent="0.2"/>
    <row r="4543" customFormat="1" x14ac:dyDescent="0.2"/>
    <row r="4544" customFormat="1" x14ac:dyDescent="0.2"/>
    <row r="4545" customFormat="1" x14ac:dyDescent="0.2"/>
    <row r="4546" customFormat="1" x14ac:dyDescent="0.2"/>
    <row r="4547" customFormat="1" x14ac:dyDescent="0.2"/>
    <row r="4548" customFormat="1" x14ac:dyDescent="0.2"/>
    <row r="4549" customFormat="1" x14ac:dyDescent="0.2"/>
    <row r="4550" customFormat="1" x14ac:dyDescent="0.2"/>
    <row r="4551" customFormat="1" x14ac:dyDescent="0.2"/>
    <row r="4552" customFormat="1" x14ac:dyDescent="0.2"/>
    <row r="4553" customFormat="1" x14ac:dyDescent="0.2"/>
    <row r="4554" customFormat="1" x14ac:dyDescent="0.2"/>
    <row r="4555" customFormat="1" x14ac:dyDescent="0.2"/>
    <row r="4556" customFormat="1" x14ac:dyDescent="0.2"/>
    <row r="4557" customFormat="1" x14ac:dyDescent="0.2"/>
    <row r="4558" customFormat="1" x14ac:dyDescent="0.2"/>
    <row r="4559" customFormat="1" x14ac:dyDescent="0.2"/>
    <row r="4560" customFormat="1" x14ac:dyDescent="0.2"/>
    <row r="4561" customFormat="1" x14ac:dyDescent="0.2"/>
    <row r="4562" customFormat="1" x14ac:dyDescent="0.2"/>
    <row r="4563" customFormat="1" x14ac:dyDescent="0.2"/>
    <row r="4564" customFormat="1" x14ac:dyDescent="0.2"/>
    <row r="4565" customFormat="1" x14ac:dyDescent="0.2"/>
    <row r="4566" customFormat="1" x14ac:dyDescent="0.2"/>
    <row r="4567" customFormat="1" x14ac:dyDescent="0.2"/>
    <row r="4568" customFormat="1" x14ac:dyDescent="0.2"/>
    <row r="4569" customFormat="1" x14ac:dyDescent="0.2"/>
    <row r="4570" customFormat="1" x14ac:dyDescent="0.2"/>
    <row r="4571" customFormat="1" x14ac:dyDescent="0.2"/>
    <row r="4572" customFormat="1" x14ac:dyDescent="0.2"/>
    <row r="4573" customFormat="1" x14ac:dyDescent="0.2"/>
    <row r="4574" customFormat="1" x14ac:dyDescent="0.2"/>
    <row r="4575" customFormat="1" x14ac:dyDescent="0.2"/>
    <row r="4576" customFormat="1" x14ac:dyDescent="0.2"/>
    <row r="4577" customFormat="1" x14ac:dyDescent="0.2"/>
    <row r="4578" customFormat="1" x14ac:dyDescent="0.2"/>
    <row r="4579" customFormat="1" x14ac:dyDescent="0.2"/>
    <row r="4580" customFormat="1" x14ac:dyDescent="0.2"/>
    <row r="4581" customFormat="1" x14ac:dyDescent="0.2"/>
    <row r="4582" customFormat="1" x14ac:dyDescent="0.2"/>
    <row r="4583" customFormat="1" x14ac:dyDescent="0.2"/>
    <row r="4584" customFormat="1" x14ac:dyDescent="0.2"/>
    <row r="4585" customFormat="1" x14ac:dyDescent="0.2"/>
    <row r="4586" customFormat="1" x14ac:dyDescent="0.2"/>
    <row r="4587" customFormat="1" x14ac:dyDescent="0.2"/>
    <row r="4588" customFormat="1" x14ac:dyDescent="0.2"/>
    <row r="4589" customFormat="1" x14ac:dyDescent="0.2"/>
    <row r="4590" customFormat="1" x14ac:dyDescent="0.2"/>
    <row r="4591" customFormat="1" x14ac:dyDescent="0.2"/>
    <row r="4592" customFormat="1" x14ac:dyDescent="0.2"/>
    <row r="4593" customFormat="1" x14ac:dyDescent="0.2"/>
    <row r="4594" customFormat="1" x14ac:dyDescent="0.2"/>
    <row r="4595" customFormat="1" x14ac:dyDescent="0.2"/>
    <row r="4596" customFormat="1" x14ac:dyDescent="0.2"/>
    <row r="4597" customFormat="1" x14ac:dyDescent="0.2"/>
    <row r="4598" customFormat="1" x14ac:dyDescent="0.2"/>
    <row r="4599" customFormat="1" x14ac:dyDescent="0.2"/>
    <row r="4600" customFormat="1" x14ac:dyDescent="0.2"/>
    <row r="4601" customFormat="1" x14ac:dyDescent="0.2"/>
    <row r="4602" customFormat="1" x14ac:dyDescent="0.2"/>
    <row r="4603" customFormat="1" x14ac:dyDescent="0.2"/>
    <row r="4604" customFormat="1" x14ac:dyDescent="0.2"/>
    <row r="4605" customFormat="1" x14ac:dyDescent="0.2"/>
    <row r="4606" customFormat="1" x14ac:dyDescent="0.2"/>
    <row r="4607" customFormat="1" x14ac:dyDescent="0.2"/>
    <row r="4608" customFormat="1" x14ac:dyDescent="0.2"/>
    <row r="4609" customFormat="1" x14ac:dyDescent="0.2"/>
    <row r="4610" customFormat="1" x14ac:dyDescent="0.2"/>
    <row r="4611" customFormat="1" x14ac:dyDescent="0.2"/>
    <row r="4612" customFormat="1" x14ac:dyDescent="0.2"/>
    <row r="4613" customFormat="1" x14ac:dyDescent="0.2"/>
    <row r="4614" customFormat="1" x14ac:dyDescent="0.2"/>
    <row r="4615" customFormat="1" x14ac:dyDescent="0.2"/>
    <row r="4616" customFormat="1" x14ac:dyDescent="0.2"/>
    <row r="4617" customFormat="1" x14ac:dyDescent="0.2"/>
    <row r="4618" customFormat="1" x14ac:dyDescent="0.2"/>
    <row r="4619" customFormat="1" x14ac:dyDescent="0.2"/>
    <row r="4620" customFormat="1" x14ac:dyDescent="0.2"/>
    <row r="4621" customFormat="1" x14ac:dyDescent="0.2"/>
    <row r="4622" customFormat="1" x14ac:dyDescent="0.2"/>
    <row r="4623" customFormat="1" x14ac:dyDescent="0.2"/>
    <row r="4624" customFormat="1" x14ac:dyDescent="0.2"/>
    <row r="4625" customFormat="1" x14ac:dyDescent="0.2"/>
    <row r="4626" customFormat="1" x14ac:dyDescent="0.2"/>
    <row r="4627" customFormat="1" x14ac:dyDescent="0.2"/>
    <row r="4628" customFormat="1" x14ac:dyDescent="0.2"/>
    <row r="4629" customFormat="1" x14ac:dyDescent="0.2"/>
    <row r="4630" customFormat="1" x14ac:dyDescent="0.2"/>
    <row r="4631" customFormat="1" x14ac:dyDescent="0.2"/>
    <row r="4632" customFormat="1" x14ac:dyDescent="0.2"/>
    <row r="4633" customFormat="1" x14ac:dyDescent="0.2"/>
    <row r="4634" customFormat="1" x14ac:dyDescent="0.2"/>
    <row r="4635" customFormat="1" x14ac:dyDescent="0.2"/>
    <row r="4636" customFormat="1" x14ac:dyDescent="0.2"/>
    <row r="4637" customFormat="1" x14ac:dyDescent="0.2"/>
    <row r="4638" customFormat="1" x14ac:dyDescent="0.2"/>
    <row r="4639" customFormat="1" x14ac:dyDescent="0.2"/>
    <row r="4640" customFormat="1" x14ac:dyDescent="0.2"/>
    <row r="4641" customFormat="1" x14ac:dyDescent="0.2"/>
    <row r="4642" customFormat="1" x14ac:dyDescent="0.2"/>
    <row r="4643" customFormat="1" x14ac:dyDescent="0.2"/>
    <row r="4644" customFormat="1" x14ac:dyDescent="0.2"/>
    <row r="4645" customFormat="1" x14ac:dyDescent="0.2"/>
    <row r="4646" customFormat="1" x14ac:dyDescent="0.2"/>
    <row r="4647" customFormat="1" x14ac:dyDescent="0.2"/>
    <row r="4648" customFormat="1" x14ac:dyDescent="0.2"/>
    <row r="4649" customFormat="1" x14ac:dyDescent="0.2"/>
    <row r="4650" customFormat="1" x14ac:dyDescent="0.2"/>
    <row r="4651" customFormat="1" x14ac:dyDescent="0.2"/>
    <row r="4652" customFormat="1" x14ac:dyDescent="0.2"/>
    <row r="4653" customFormat="1" x14ac:dyDescent="0.2"/>
    <row r="4654" customFormat="1" x14ac:dyDescent="0.2"/>
    <row r="4655" customFormat="1" x14ac:dyDescent="0.2"/>
    <row r="4656" customFormat="1" x14ac:dyDescent="0.2"/>
    <row r="4657" customFormat="1" x14ac:dyDescent="0.2"/>
    <row r="4658" customFormat="1" x14ac:dyDescent="0.2"/>
    <row r="4659" customFormat="1" x14ac:dyDescent="0.2"/>
    <row r="4660" customFormat="1" x14ac:dyDescent="0.2"/>
    <row r="4661" customFormat="1" x14ac:dyDescent="0.2"/>
    <row r="4662" customFormat="1" x14ac:dyDescent="0.2"/>
    <row r="4663" customFormat="1" x14ac:dyDescent="0.2"/>
    <row r="4664" customFormat="1" x14ac:dyDescent="0.2"/>
    <row r="4665" customFormat="1" x14ac:dyDescent="0.2"/>
    <row r="4666" customFormat="1" x14ac:dyDescent="0.2"/>
    <row r="4667" customFormat="1" x14ac:dyDescent="0.2"/>
    <row r="4668" customFormat="1" x14ac:dyDescent="0.2"/>
    <row r="4669" customFormat="1" x14ac:dyDescent="0.2"/>
    <row r="4670" customFormat="1" x14ac:dyDescent="0.2"/>
    <row r="4671" customFormat="1" x14ac:dyDescent="0.2"/>
    <row r="4672" customFormat="1" x14ac:dyDescent="0.2"/>
    <row r="4673" customFormat="1" x14ac:dyDescent="0.2"/>
    <row r="4674" customFormat="1" x14ac:dyDescent="0.2"/>
    <row r="4675" customFormat="1" x14ac:dyDescent="0.2"/>
    <row r="4676" customFormat="1" x14ac:dyDescent="0.2"/>
    <row r="4677" customFormat="1" x14ac:dyDescent="0.2"/>
    <row r="4678" customFormat="1" x14ac:dyDescent="0.2"/>
    <row r="4679" customFormat="1" x14ac:dyDescent="0.2"/>
    <row r="4680" customFormat="1" x14ac:dyDescent="0.2"/>
    <row r="4681" customFormat="1" x14ac:dyDescent="0.2"/>
    <row r="4682" customFormat="1" x14ac:dyDescent="0.2"/>
    <row r="4683" customFormat="1" x14ac:dyDescent="0.2"/>
    <row r="4684" customFormat="1" x14ac:dyDescent="0.2"/>
    <row r="4685" customFormat="1" x14ac:dyDescent="0.2"/>
    <row r="4686" customFormat="1" x14ac:dyDescent="0.2"/>
    <row r="4687" customFormat="1" x14ac:dyDescent="0.2"/>
    <row r="4688" customFormat="1" x14ac:dyDescent="0.2"/>
    <row r="4689" customFormat="1" x14ac:dyDescent="0.2"/>
    <row r="4690" customFormat="1" x14ac:dyDescent="0.2"/>
    <row r="4691" customFormat="1" x14ac:dyDescent="0.2"/>
    <row r="4692" customFormat="1" x14ac:dyDescent="0.2"/>
    <row r="4693" customFormat="1" x14ac:dyDescent="0.2"/>
    <row r="4694" customFormat="1" x14ac:dyDescent="0.2"/>
    <row r="4695" customFormat="1" x14ac:dyDescent="0.2"/>
    <row r="4696" customFormat="1" x14ac:dyDescent="0.2"/>
    <row r="4697" customFormat="1" x14ac:dyDescent="0.2"/>
    <row r="4698" customFormat="1" x14ac:dyDescent="0.2"/>
    <row r="4699" customFormat="1" x14ac:dyDescent="0.2"/>
    <row r="4700" customFormat="1" x14ac:dyDescent="0.2"/>
    <row r="4701" customFormat="1" x14ac:dyDescent="0.2"/>
    <row r="4702" customFormat="1" x14ac:dyDescent="0.2"/>
    <row r="4703" customFormat="1" x14ac:dyDescent="0.2"/>
    <row r="4704" customFormat="1" x14ac:dyDescent="0.2"/>
    <row r="4705" customFormat="1" x14ac:dyDescent="0.2"/>
    <row r="4706" customFormat="1" x14ac:dyDescent="0.2"/>
    <row r="4707" customFormat="1" x14ac:dyDescent="0.2"/>
    <row r="4708" customFormat="1" x14ac:dyDescent="0.2"/>
    <row r="4709" customFormat="1" x14ac:dyDescent="0.2"/>
    <row r="4710" customFormat="1" x14ac:dyDescent="0.2"/>
    <row r="4711" customFormat="1" x14ac:dyDescent="0.2"/>
    <row r="4712" customFormat="1" x14ac:dyDescent="0.2"/>
    <row r="4713" customFormat="1" x14ac:dyDescent="0.2"/>
    <row r="4714" customFormat="1" x14ac:dyDescent="0.2"/>
    <row r="4715" customFormat="1" x14ac:dyDescent="0.2"/>
    <row r="4716" customFormat="1" x14ac:dyDescent="0.2"/>
    <row r="4717" customFormat="1" x14ac:dyDescent="0.2"/>
    <row r="4718" customFormat="1" x14ac:dyDescent="0.2"/>
    <row r="4719" customFormat="1" x14ac:dyDescent="0.2"/>
    <row r="4720" customFormat="1" x14ac:dyDescent="0.2"/>
    <row r="4721" customFormat="1" x14ac:dyDescent="0.2"/>
    <row r="4722" customFormat="1" x14ac:dyDescent="0.2"/>
    <row r="4723" customFormat="1" x14ac:dyDescent="0.2"/>
    <row r="4724" customFormat="1" x14ac:dyDescent="0.2"/>
    <row r="4725" customFormat="1" x14ac:dyDescent="0.2"/>
    <row r="4726" customFormat="1" x14ac:dyDescent="0.2"/>
    <row r="4727" customFormat="1" x14ac:dyDescent="0.2"/>
    <row r="4728" customFormat="1" x14ac:dyDescent="0.2"/>
    <row r="4729" customFormat="1" x14ac:dyDescent="0.2"/>
    <row r="4730" customFormat="1" x14ac:dyDescent="0.2"/>
    <row r="4731" customFormat="1" x14ac:dyDescent="0.2"/>
    <row r="4732" customFormat="1" x14ac:dyDescent="0.2"/>
    <row r="4733" customFormat="1" x14ac:dyDescent="0.2"/>
    <row r="4734" customFormat="1" x14ac:dyDescent="0.2"/>
    <row r="4735" customFormat="1" x14ac:dyDescent="0.2"/>
    <row r="4736" customFormat="1" x14ac:dyDescent="0.2"/>
    <row r="4737" customFormat="1" x14ac:dyDescent="0.2"/>
    <row r="4738" customFormat="1" x14ac:dyDescent="0.2"/>
    <row r="4739" customFormat="1" x14ac:dyDescent="0.2"/>
    <row r="4740" customFormat="1" x14ac:dyDescent="0.2"/>
    <row r="4741" customFormat="1" x14ac:dyDescent="0.2"/>
    <row r="4742" customFormat="1" x14ac:dyDescent="0.2"/>
    <row r="4743" customFormat="1" x14ac:dyDescent="0.2"/>
    <row r="4744" customFormat="1" x14ac:dyDescent="0.2"/>
    <row r="4745" customFormat="1" x14ac:dyDescent="0.2"/>
    <row r="4746" customFormat="1" x14ac:dyDescent="0.2"/>
    <row r="4747" customFormat="1" x14ac:dyDescent="0.2"/>
    <row r="4748" customFormat="1" x14ac:dyDescent="0.2"/>
    <row r="4749" customFormat="1" x14ac:dyDescent="0.2"/>
    <row r="4750" customFormat="1" x14ac:dyDescent="0.2"/>
    <row r="4751" customFormat="1" x14ac:dyDescent="0.2"/>
    <row r="4752" customFormat="1" x14ac:dyDescent="0.2"/>
    <row r="4753" customFormat="1" x14ac:dyDescent="0.2"/>
    <row r="4754" customFormat="1" x14ac:dyDescent="0.2"/>
    <row r="4755" customFormat="1" x14ac:dyDescent="0.2"/>
    <row r="4756" customFormat="1" x14ac:dyDescent="0.2"/>
    <row r="4757" customFormat="1" x14ac:dyDescent="0.2"/>
    <row r="4758" customFormat="1" x14ac:dyDescent="0.2"/>
    <row r="4759" customFormat="1" x14ac:dyDescent="0.2"/>
    <row r="4760" customFormat="1" x14ac:dyDescent="0.2"/>
    <row r="4761" customFormat="1" x14ac:dyDescent="0.2"/>
    <row r="4762" customFormat="1" x14ac:dyDescent="0.2"/>
    <row r="4763" customFormat="1" x14ac:dyDescent="0.2"/>
    <row r="4764" customFormat="1" x14ac:dyDescent="0.2"/>
    <row r="4765" customFormat="1" x14ac:dyDescent="0.2"/>
    <row r="4766" customFormat="1" x14ac:dyDescent="0.2"/>
    <row r="4767" customFormat="1" x14ac:dyDescent="0.2"/>
    <row r="4768" customFormat="1" x14ac:dyDescent="0.2"/>
    <row r="4769" customFormat="1" x14ac:dyDescent="0.2"/>
    <row r="4770" customFormat="1" x14ac:dyDescent="0.2"/>
    <row r="4771" customFormat="1" x14ac:dyDescent="0.2"/>
    <row r="4772" customFormat="1" x14ac:dyDescent="0.2"/>
    <row r="4773" customFormat="1" x14ac:dyDescent="0.2"/>
    <row r="4774" customFormat="1" x14ac:dyDescent="0.2"/>
    <row r="4775" customFormat="1" x14ac:dyDescent="0.2"/>
    <row r="4776" customFormat="1" x14ac:dyDescent="0.2"/>
    <row r="4777" customFormat="1" x14ac:dyDescent="0.2"/>
    <row r="4778" customFormat="1" x14ac:dyDescent="0.2"/>
    <row r="4779" customFormat="1" x14ac:dyDescent="0.2"/>
    <row r="4780" customFormat="1" x14ac:dyDescent="0.2"/>
    <row r="4781" customFormat="1" x14ac:dyDescent="0.2"/>
    <row r="4782" customFormat="1" x14ac:dyDescent="0.2"/>
    <row r="4783" customFormat="1" x14ac:dyDescent="0.2"/>
    <row r="4784" customFormat="1" x14ac:dyDescent="0.2"/>
    <row r="4785" customFormat="1" x14ac:dyDescent="0.2"/>
    <row r="4786" customFormat="1" x14ac:dyDescent="0.2"/>
    <row r="4787" customFormat="1" x14ac:dyDescent="0.2"/>
    <row r="4788" customFormat="1" x14ac:dyDescent="0.2"/>
    <row r="4789" customFormat="1" x14ac:dyDescent="0.2"/>
    <row r="4790" customFormat="1" x14ac:dyDescent="0.2"/>
    <row r="4791" customFormat="1" x14ac:dyDescent="0.2"/>
    <row r="4792" customFormat="1" x14ac:dyDescent="0.2"/>
    <row r="4793" customFormat="1" x14ac:dyDescent="0.2"/>
    <row r="4794" customFormat="1" x14ac:dyDescent="0.2"/>
    <row r="4795" customFormat="1" x14ac:dyDescent="0.2"/>
    <row r="4796" customFormat="1" x14ac:dyDescent="0.2"/>
    <row r="4797" customFormat="1" x14ac:dyDescent="0.2"/>
    <row r="4798" customFormat="1" x14ac:dyDescent="0.2"/>
    <row r="4799" customFormat="1" x14ac:dyDescent="0.2"/>
    <row r="4800" customFormat="1" x14ac:dyDescent="0.2"/>
    <row r="4801" customFormat="1" x14ac:dyDescent="0.2"/>
    <row r="4802" customFormat="1" x14ac:dyDescent="0.2"/>
    <row r="4803" customFormat="1" x14ac:dyDescent="0.2"/>
    <row r="4804" customFormat="1" x14ac:dyDescent="0.2"/>
    <row r="4805" customFormat="1" x14ac:dyDescent="0.2"/>
    <row r="4806" customFormat="1" x14ac:dyDescent="0.2"/>
    <row r="4807" customFormat="1" x14ac:dyDescent="0.2"/>
    <row r="4808" customFormat="1" x14ac:dyDescent="0.2"/>
    <row r="4809" customFormat="1" x14ac:dyDescent="0.2"/>
    <row r="4810" customFormat="1" x14ac:dyDescent="0.2"/>
    <row r="4811" customFormat="1" x14ac:dyDescent="0.2"/>
    <row r="4812" customFormat="1" x14ac:dyDescent="0.2"/>
    <row r="4813" customFormat="1" x14ac:dyDescent="0.2"/>
    <row r="4814" customFormat="1" x14ac:dyDescent="0.2"/>
    <row r="4815" customFormat="1" x14ac:dyDescent="0.2"/>
    <row r="4816" customFormat="1" x14ac:dyDescent="0.2"/>
    <row r="4817" customFormat="1" x14ac:dyDescent="0.2"/>
    <row r="4818" customFormat="1" x14ac:dyDescent="0.2"/>
    <row r="4819" customFormat="1" x14ac:dyDescent="0.2"/>
    <row r="4820" customFormat="1" x14ac:dyDescent="0.2"/>
    <row r="4821" customFormat="1" x14ac:dyDescent="0.2"/>
    <row r="4822" customFormat="1" x14ac:dyDescent="0.2"/>
    <row r="4823" customFormat="1" x14ac:dyDescent="0.2"/>
    <row r="4824" customFormat="1" x14ac:dyDescent="0.2"/>
    <row r="4825" customFormat="1" x14ac:dyDescent="0.2"/>
    <row r="4826" customFormat="1" x14ac:dyDescent="0.2"/>
    <row r="4827" customFormat="1" x14ac:dyDescent="0.2"/>
    <row r="4828" customFormat="1" x14ac:dyDescent="0.2"/>
    <row r="4829" customFormat="1" x14ac:dyDescent="0.2"/>
    <row r="4830" customFormat="1" x14ac:dyDescent="0.2"/>
    <row r="4831" customFormat="1" x14ac:dyDescent="0.2"/>
    <row r="4832" customFormat="1" x14ac:dyDescent="0.2"/>
    <row r="4833" customFormat="1" x14ac:dyDescent="0.2"/>
    <row r="4834" customFormat="1" x14ac:dyDescent="0.2"/>
    <row r="4835" customFormat="1" x14ac:dyDescent="0.2"/>
    <row r="4836" customFormat="1" x14ac:dyDescent="0.2"/>
    <row r="4837" customFormat="1" x14ac:dyDescent="0.2"/>
    <row r="4838" customFormat="1" x14ac:dyDescent="0.2"/>
    <row r="4839" customFormat="1" x14ac:dyDescent="0.2"/>
    <row r="4840" customFormat="1" x14ac:dyDescent="0.2"/>
    <row r="4841" customFormat="1" x14ac:dyDescent="0.2"/>
    <row r="4842" customFormat="1" x14ac:dyDescent="0.2"/>
    <row r="4843" customFormat="1" x14ac:dyDescent="0.2"/>
    <row r="4844" customFormat="1" x14ac:dyDescent="0.2"/>
    <row r="4845" customFormat="1" x14ac:dyDescent="0.2"/>
    <row r="4846" customFormat="1" x14ac:dyDescent="0.2"/>
    <row r="4847" customFormat="1" x14ac:dyDescent="0.2"/>
    <row r="4848" customFormat="1" x14ac:dyDescent="0.2"/>
    <row r="4849" customFormat="1" x14ac:dyDescent="0.2"/>
    <row r="4850" customFormat="1" x14ac:dyDescent="0.2"/>
    <row r="4851" customFormat="1" x14ac:dyDescent="0.2"/>
    <row r="4852" customFormat="1" x14ac:dyDescent="0.2"/>
    <row r="4853" customFormat="1" x14ac:dyDescent="0.2"/>
    <row r="4854" customFormat="1" x14ac:dyDescent="0.2"/>
    <row r="4855" customFormat="1" x14ac:dyDescent="0.2"/>
    <row r="4856" customFormat="1" x14ac:dyDescent="0.2"/>
    <row r="4857" customFormat="1" x14ac:dyDescent="0.2"/>
    <row r="4858" customFormat="1" x14ac:dyDescent="0.2"/>
    <row r="4859" customFormat="1" x14ac:dyDescent="0.2"/>
    <row r="4860" customFormat="1" x14ac:dyDescent="0.2"/>
    <row r="4861" customFormat="1" x14ac:dyDescent="0.2"/>
    <row r="4862" customFormat="1" x14ac:dyDescent="0.2"/>
    <row r="4863" customFormat="1" x14ac:dyDescent="0.2"/>
    <row r="4864" customFormat="1" x14ac:dyDescent="0.2"/>
    <row r="4865" customFormat="1" x14ac:dyDescent="0.2"/>
    <row r="4866" customFormat="1" x14ac:dyDescent="0.2"/>
    <row r="4867" customFormat="1" x14ac:dyDescent="0.2"/>
    <row r="4868" customFormat="1" x14ac:dyDescent="0.2"/>
    <row r="4869" customFormat="1" x14ac:dyDescent="0.2"/>
    <row r="4870" customFormat="1" x14ac:dyDescent="0.2"/>
    <row r="4871" customFormat="1" x14ac:dyDescent="0.2"/>
    <row r="4872" customFormat="1" x14ac:dyDescent="0.2"/>
    <row r="4873" customFormat="1" x14ac:dyDescent="0.2"/>
    <row r="4874" customFormat="1" x14ac:dyDescent="0.2"/>
    <row r="4875" customFormat="1" x14ac:dyDescent="0.2"/>
    <row r="4876" customFormat="1" x14ac:dyDescent="0.2"/>
    <row r="4877" customFormat="1" x14ac:dyDescent="0.2"/>
    <row r="4878" customFormat="1" x14ac:dyDescent="0.2"/>
    <row r="4879" customFormat="1" x14ac:dyDescent="0.2"/>
    <row r="4880" customFormat="1" x14ac:dyDescent="0.2"/>
    <row r="4881" customFormat="1" x14ac:dyDescent="0.2"/>
    <row r="4882" customFormat="1" x14ac:dyDescent="0.2"/>
    <row r="4883" customFormat="1" x14ac:dyDescent="0.2"/>
    <row r="4884" customFormat="1" x14ac:dyDescent="0.2"/>
    <row r="4885" customFormat="1" x14ac:dyDescent="0.2"/>
    <row r="4886" customFormat="1" x14ac:dyDescent="0.2"/>
    <row r="4887" customFormat="1" x14ac:dyDescent="0.2"/>
    <row r="4888" customFormat="1" x14ac:dyDescent="0.2"/>
    <row r="4889" customFormat="1" x14ac:dyDescent="0.2"/>
    <row r="4890" customFormat="1" x14ac:dyDescent="0.2"/>
    <row r="4891" customFormat="1" x14ac:dyDescent="0.2"/>
    <row r="4892" customFormat="1" x14ac:dyDescent="0.2"/>
    <row r="4893" customFormat="1" x14ac:dyDescent="0.2"/>
    <row r="4894" customFormat="1" x14ac:dyDescent="0.2"/>
    <row r="4895" customFormat="1" x14ac:dyDescent="0.2"/>
    <row r="4896" customFormat="1" x14ac:dyDescent="0.2"/>
    <row r="4897" customFormat="1" x14ac:dyDescent="0.2"/>
    <row r="4898" customFormat="1" x14ac:dyDescent="0.2"/>
    <row r="4899" customFormat="1" x14ac:dyDescent="0.2"/>
    <row r="4900" customFormat="1" x14ac:dyDescent="0.2"/>
    <row r="4901" customFormat="1" x14ac:dyDescent="0.2"/>
    <row r="4902" customFormat="1" x14ac:dyDescent="0.2"/>
    <row r="4903" customFormat="1" x14ac:dyDescent="0.2"/>
    <row r="4904" customFormat="1" x14ac:dyDescent="0.2"/>
    <row r="4905" customFormat="1" x14ac:dyDescent="0.2"/>
    <row r="4906" customFormat="1" x14ac:dyDescent="0.2"/>
    <row r="4907" customFormat="1" x14ac:dyDescent="0.2"/>
    <row r="4908" customFormat="1" x14ac:dyDescent="0.2"/>
    <row r="4909" customFormat="1" x14ac:dyDescent="0.2"/>
    <row r="4910" customFormat="1" x14ac:dyDescent="0.2"/>
    <row r="4911" customFormat="1" x14ac:dyDescent="0.2"/>
    <row r="4912" customFormat="1" x14ac:dyDescent="0.2"/>
    <row r="4913" customFormat="1" x14ac:dyDescent="0.2"/>
    <row r="4914" customFormat="1" x14ac:dyDescent="0.2"/>
    <row r="4915" customFormat="1" x14ac:dyDescent="0.2"/>
    <row r="4916" customFormat="1" x14ac:dyDescent="0.2"/>
    <row r="4917" customFormat="1" x14ac:dyDescent="0.2"/>
    <row r="4918" customFormat="1" x14ac:dyDescent="0.2"/>
    <row r="4919" customFormat="1" x14ac:dyDescent="0.2"/>
    <row r="4920" customFormat="1" x14ac:dyDescent="0.2"/>
    <row r="4921" customFormat="1" x14ac:dyDescent="0.2"/>
    <row r="4922" customFormat="1" x14ac:dyDescent="0.2"/>
    <row r="4923" customFormat="1" x14ac:dyDescent="0.2"/>
    <row r="4924" customFormat="1" x14ac:dyDescent="0.2"/>
    <row r="4925" customFormat="1" x14ac:dyDescent="0.2"/>
    <row r="4926" customFormat="1" x14ac:dyDescent="0.2"/>
    <row r="4927" customFormat="1" x14ac:dyDescent="0.2"/>
    <row r="4928" customFormat="1" x14ac:dyDescent="0.2"/>
    <row r="4929" customFormat="1" x14ac:dyDescent="0.2"/>
    <row r="4930" customFormat="1" x14ac:dyDescent="0.2"/>
    <row r="4931" customFormat="1" x14ac:dyDescent="0.2"/>
    <row r="4932" customFormat="1" x14ac:dyDescent="0.2"/>
    <row r="4933" customFormat="1" x14ac:dyDescent="0.2"/>
    <row r="4934" customFormat="1" x14ac:dyDescent="0.2"/>
    <row r="4935" customFormat="1" x14ac:dyDescent="0.2"/>
    <row r="4936" customFormat="1" x14ac:dyDescent="0.2"/>
    <row r="4937" customFormat="1" x14ac:dyDescent="0.2"/>
    <row r="4938" customFormat="1" x14ac:dyDescent="0.2"/>
    <row r="4939" customFormat="1" x14ac:dyDescent="0.2"/>
    <row r="4940" customFormat="1" x14ac:dyDescent="0.2"/>
    <row r="4941" customFormat="1" x14ac:dyDescent="0.2"/>
    <row r="4942" customFormat="1" x14ac:dyDescent="0.2"/>
    <row r="4943" customFormat="1" x14ac:dyDescent="0.2"/>
    <row r="4944" customFormat="1" x14ac:dyDescent="0.2"/>
    <row r="4945" customFormat="1" x14ac:dyDescent="0.2"/>
    <row r="4946" customFormat="1" x14ac:dyDescent="0.2"/>
    <row r="4947" customFormat="1" x14ac:dyDescent="0.2"/>
    <row r="4948" customFormat="1" x14ac:dyDescent="0.2"/>
    <row r="4949" customFormat="1" x14ac:dyDescent="0.2"/>
    <row r="4950" customFormat="1" x14ac:dyDescent="0.2"/>
    <row r="4951" customFormat="1" x14ac:dyDescent="0.2"/>
    <row r="4952" customFormat="1" x14ac:dyDescent="0.2"/>
    <row r="4953" customFormat="1" x14ac:dyDescent="0.2"/>
    <row r="4954" customFormat="1" x14ac:dyDescent="0.2"/>
    <row r="4955" customFormat="1" x14ac:dyDescent="0.2"/>
    <row r="4956" customFormat="1" x14ac:dyDescent="0.2"/>
    <row r="4957" customFormat="1" x14ac:dyDescent="0.2"/>
    <row r="4958" customFormat="1" x14ac:dyDescent="0.2"/>
    <row r="4959" customFormat="1" x14ac:dyDescent="0.2"/>
    <row r="4960" customFormat="1" x14ac:dyDescent="0.2"/>
    <row r="4961" customFormat="1" x14ac:dyDescent="0.2"/>
    <row r="4962" customFormat="1" x14ac:dyDescent="0.2"/>
    <row r="4963" customFormat="1" x14ac:dyDescent="0.2"/>
    <row r="4964" customFormat="1" x14ac:dyDescent="0.2"/>
    <row r="4965" customFormat="1" x14ac:dyDescent="0.2"/>
    <row r="4966" customFormat="1" x14ac:dyDescent="0.2"/>
    <row r="4967" customFormat="1" x14ac:dyDescent="0.2"/>
    <row r="4968" customFormat="1" x14ac:dyDescent="0.2"/>
    <row r="4969" customFormat="1" x14ac:dyDescent="0.2"/>
    <row r="4970" customFormat="1" x14ac:dyDescent="0.2"/>
    <row r="4971" customFormat="1" x14ac:dyDescent="0.2"/>
    <row r="4972" customFormat="1" x14ac:dyDescent="0.2"/>
    <row r="4973" customFormat="1" x14ac:dyDescent="0.2"/>
    <row r="4974" customFormat="1" x14ac:dyDescent="0.2"/>
    <row r="4975" customFormat="1" x14ac:dyDescent="0.2"/>
    <row r="4976" customFormat="1" x14ac:dyDescent="0.2"/>
    <row r="4977" customFormat="1" x14ac:dyDescent="0.2"/>
    <row r="4978" customFormat="1" x14ac:dyDescent="0.2"/>
    <row r="4979" customFormat="1" x14ac:dyDescent="0.2"/>
    <row r="4980" customFormat="1" x14ac:dyDescent="0.2"/>
    <row r="4981" customFormat="1" x14ac:dyDescent="0.2"/>
    <row r="4982" customFormat="1" x14ac:dyDescent="0.2"/>
    <row r="4983" customFormat="1" x14ac:dyDescent="0.2"/>
    <row r="4984" customFormat="1" x14ac:dyDescent="0.2"/>
    <row r="4985" customFormat="1" x14ac:dyDescent="0.2"/>
    <row r="4986" customFormat="1" x14ac:dyDescent="0.2"/>
    <row r="4987" customFormat="1" x14ac:dyDescent="0.2"/>
    <row r="4988" customFormat="1" x14ac:dyDescent="0.2"/>
    <row r="4989" customFormat="1" x14ac:dyDescent="0.2"/>
    <row r="4990" customFormat="1" x14ac:dyDescent="0.2"/>
    <row r="4991" customFormat="1" x14ac:dyDescent="0.2"/>
    <row r="4992" customFormat="1" x14ac:dyDescent="0.2"/>
    <row r="4993" customFormat="1" x14ac:dyDescent="0.2"/>
    <row r="4994" customFormat="1" x14ac:dyDescent="0.2"/>
    <row r="4995" customFormat="1" x14ac:dyDescent="0.2"/>
    <row r="4996" customFormat="1" x14ac:dyDescent="0.2"/>
    <row r="4997" customFormat="1" x14ac:dyDescent="0.2"/>
    <row r="4998" customFormat="1" x14ac:dyDescent="0.2"/>
    <row r="4999" customFormat="1" x14ac:dyDescent="0.2"/>
    <row r="5000" customFormat="1" x14ac:dyDescent="0.2"/>
    <row r="5001" customFormat="1" x14ac:dyDescent="0.2"/>
    <row r="5002" customFormat="1" x14ac:dyDescent="0.2"/>
    <row r="5003" customFormat="1" x14ac:dyDescent="0.2"/>
    <row r="5004" customFormat="1" x14ac:dyDescent="0.2"/>
    <row r="5005" customFormat="1" x14ac:dyDescent="0.2"/>
    <row r="5006" customFormat="1" x14ac:dyDescent="0.2"/>
    <row r="5007" customFormat="1" x14ac:dyDescent="0.2"/>
    <row r="5008" customFormat="1" x14ac:dyDescent="0.2"/>
    <row r="5009" customFormat="1" x14ac:dyDescent="0.2"/>
    <row r="5010" customFormat="1" x14ac:dyDescent="0.2"/>
    <row r="5011" customFormat="1" x14ac:dyDescent="0.2"/>
    <row r="5012" customFormat="1" x14ac:dyDescent="0.2"/>
    <row r="5013" customFormat="1" x14ac:dyDescent="0.2"/>
    <row r="5014" customFormat="1" x14ac:dyDescent="0.2"/>
    <row r="5015" customFormat="1" x14ac:dyDescent="0.2"/>
    <row r="5016" customFormat="1" x14ac:dyDescent="0.2"/>
    <row r="5017" customFormat="1" x14ac:dyDescent="0.2"/>
    <row r="5018" customFormat="1" x14ac:dyDescent="0.2"/>
    <row r="5019" customFormat="1" x14ac:dyDescent="0.2"/>
    <row r="5020" customFormat="1" x14ac:dyDescent="0.2"/>
    <row r="5021" customFormat="1" x14ac:dyDescent="0.2"/>
    <row r="5022" customFormat="1" x14ac:dyDescent="0.2"/>
    <row r="5023" customFormat="1" x14ac:dyDescent="0.2"/>
    <row r="5024" customFormat="1" x14ac:dyDescent="0.2"/>
    <row r="5025" customFormat="1" x14ac:dyDescent="0.2"/>
    <row r="5026" customFormat="1" x14ac:dyDescent="0.2"/>
    <row r="5027" customFormat="1" x14ac:dyDescent="0.2"/>
    <row r="5028" customFormat="1" x14ac:dyDescent="0.2"/>
    <row r="5029" customFormat="1" x14ac:dyDescent="0.2"/>
    <row r="5030" customFormat="1" x14ac:dyDescent="0.2"/>
    <row r="5031" customFormat="1" x14ac:dyDescent="0.2"/>
    <row r="5032" customFormat="1" x14ac:dyDescent="0.2"/>
    <row r="5033" customFormat="1" x14ac:dyDescent="0.2"/>
    <row r="5034" customFormat="1" x14ac:dyDescent="0.2"/>
    <row r="5035" customFormat="1" x14ac:dyDescent="0.2"/>
    <row r="5036" customFormat="1" x14ac:dyDescent="0.2"/>
    <row r="5037" customFormat="1" x14ac:dyDescent="0.2"/>
    <row r="5038" customFormat="1" x14ac:dyDescent="0.2"/>
    <row r="5039" customFormat="1" x14ac:dyDescent="0.2"/>
    <row r="5040" customFormat="1" x14ac:dyDescent="0.2"/>
    <row r="5041" customFormat="1" x14ac:dyDescent="0.2"/>
    <row r="5042" customFormat="1" x14ac:dyDescent="0.2"/>
    <row r="5043" customFormat="1" x14ac:dyDescent="0.2"/>
    <row r="5044" customFormat="1" x14ac:dyDescent="0.2"/>
    <row r="5045" customFormat="1" x14ac:dyDescent="0.2"/>
    <row r="5046" customFormat="1" x14ac:dyDescent="0.2"/>
    <row r="5047" customFormat="1" x14ac:dyDescent="0.2"/>
    <row r="5048" customFormat="1" x14ac:dyDescent="0.2"/>
    <row r="5049" customFormat="1" x14ac:dyDescent="0.2"/>
    <row r="5050" customFormat="1" x14ac:dyDescent="0.2"/>
    <row r="5051" customFormat="1" x14ac:dyDescent="0.2"/>
    <row r="5052" customFormat="1" x14ac:dyDescent="0.2"/>
    <row r="5053" customFormat="1" x14ac:dyDescent="0.2"/>
    <row r="5054" customFormat="1" x14ac:dyDescent="0.2"/>
    <row r="5055" customFormat="1" x14ac:dyDescent="0.2"/>
    <row r="5056" customFormat="1" x14ac:dyDescent="0.2"/>
    <row r="5057" customFormat="1" x14ac:dyDescent="0.2"/>
    <row r="5058" customFormat="1" x14ac:dyDescent="0.2"/>
    <row r="5059" customFormat="1" x14ac:dyDescent="0.2"/>
    <row r="5060" customFormat="1" x14ac:dyDescent="0.2"/>
    <row r="5061" customFormat="1" x14ac:dyDescent="0.2"/>
    <row r="5062" customFormat="1" x14ac:dyDescent="0.2"/>
    <row r="5063" customFormat="1" x14ac:dyDescent="0.2"/>
    <row r="5064" customFormat="1" x14ac:dyDescent="0.2"/>
    <row r="5065" customFormat="1" x14ac:dyDescent="0.2"/>
    <row r="5066" customFormat="1" x14ac:dyDescent="0.2"/>
    <row r="5067" customFormat="1" x14ac:dyDescent="0.2"/>
    <row r="5068" customFormat="1" x14ac:dyDescent="0.2"/>
    <row r="5069" customFormat="1" x14ac:dyDescent="0.2"/>
    <row r="5070" customFormat="1" x14ac:dyDescent="0.2"/>
    <row r="5071" customFormat="1" x14ac:dyDescent="0.2"/>
    <row r="5072" customFormat="1" x14ac:dyDescent="0.2"/>
    <row r="5073" customFormat="1" x14ac:dyDescent="0.2"/>
    <row r="5074" customFormat="1" x14ac:dyDescent="0.2"/>
    <row r="5075" customFormat="1" x14ac:dyDescent="0.2"/>
    <row r="5076" customFormat="1" x14ac:dyDescent="0.2"/>
    <row r="5077" customFormat="1" x14ac:dyDescent="0.2"/>
    <row r="5078" customFormat="1" x14ac:dyDescent="0.2"/>
    <row r="5079" customFormat="1" x14ac:dyDescent="0.2"/>
    <row r="5080" customFormat="1" x14ac:dyDescent="0.2"/>
    <row r="5081" customFormat="1" x14ac:dyDescent="0.2"/>
    <row r="5082" customFormat="1" x14ac:dyDescent="0.2"/>
    <row r="5083" customFormat="1" x14ac:dyDescent="0.2"/>
    <row r="5084" customFormat="1" x14ac:dyDescent="0.2"/>
    <row r="5085" customFormat="1" x14ac:dyDescent="0.2"/>
    <row r="5086" customFormat="1" x14ac:dyDescent="0.2"/>
    <row r="5087" customFormat="1" x14ac:dyDescent="0.2"/>
    <row r="5088" customFormat="1" x14ac:dyDescent="0.2"/>
    <row r="5089" customFormat="1" x14ac:dyDescent="0.2"/>
    <row r="5090" customFormat="1" x14ac:dyDescent="0.2"/>
    <row r="5091" customFormat="1" x14ac:dyDescent="0.2"/>
    <row r="5092" customFormat="1" x14ac:dyDescent="0.2"/>
    <row r="5093" customFormat="1" x14ac:dyDescent="0.2"/>
    <row r="5094" customFormat="1" x14ac:dyDescent="0.2"/>
    <row r="5095" customFormat="1" x14ac:dyDescent="0.2"/>
    <row r="5096" customFormat="1" x14ac:dyDescent="0.2"/>
    <row r="5097" customFormat="1" x14ac:dyDescent="0.2"/>
    <row r="5098" customFormat="1" x14ac:dyDescent="0.2"/>
    <row r="5099" customFormat="1" x14ac:dyDescent="0.2"/>
    <row r="5100" customFormat="1" x14ac:dyDescent="0.2"/>
  </sheetData>
  <phoneticPr fontId="54"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170" customWidth="1"/>
    <col min="2" max="2" width="11.7109375" style="172" bestFit="1" customWidth="1"/>
    <col min="3" max="3" width="14.42578125" style="172" customWidth="1"/>
    <col min="4" max="4" width="11.5703125" style="172" customWidth="1"/>
    <col min="5" max="5" width="72.42578125" style="170" customWidth="1"/>
    <col min="6" max="6" width="8.140625" style="172" customWidth="1"/>
    <col min="7" max="7" width="11.7109375" style="171" customWidth="1"/>
    <col min="8" max="8" width="20.42578125" style="171" customWidth="1"/>
    <col min="9" max="9" width="20.140625" style="171" customWidth="1"/>
    <col min="10" max="10" width="16.28515625" style="171" customWidth="1"/>
    <col min="11" max="11" width="11.7109375" style="171" customWidth="1"/>
    <col min="12" max="12" width="16" style="171" customWidth="1"/>
    <col min="13" max="13" width="13.28515625" style="171" customWidth="1"/>
    <col min="14" max="14" width="13.42578125" style="170" customWidth="1"/>
    <col min="15" max="15" width="16.7109375" style="170" customWidth="1"/>
    <col min="16" max="16" width="8.5703125" style="170" customWidth="1"/>
    <col min="17" max="16384" width="11.5703125" style="170"/>
  </cols>
  <sheetData>
    <row r="1" spans="1:16" ht="18" customHeight="1" x14ac:dyDescent="0.2">
      <c r="A1" s="402" t="s">
        <v>413</v>
      </c>
      <c r="B1" s="403"/>
      <c r="C1" s="403"/>
      <c r="D1" s="403"/>
      <c r="E1" s="403"/>
      <c r="F1" s="403"/>
      <c r="G1" s="403"/>
      <c r="H1" s="174"/>
      <c r="I1" s="347"/>
      <c r="J1" s="347"/>
      <c r="K1" s="347"/>
      <c r="L1" s="347"/>
      <c r="M1" s="347"/>
      <c r="N1" s="347"/>
      <c r="O1" s="347"/>
      <c r="P1" s="347"/>
    </row>
    <row r="2" spans="1:16" x14ac:dyDescent="0.2">
      <c r="A2" s="355" t="s">
        <v>412</v>
      </c>
      <c r="B2" s="404" t="s">
        <v>1000</v>
      </c>
      <c r="C2" s="405"/>
      <c r="D2" s="405"/>
      <c r="E2" s="405"/>
      <c r="F2" s="364"/>
      <c r="G2" s="363"/>
      <c r="H2" s="362"/>
      <c r="I2" s="347"/>
      <c r="J2" s="347"/>
      <c r="K2" s="347"/>
      <c r="L2" s="347"/>
      <c r="M2" s="347"/>
      <c r="N2" s="347"/>
      <c r="O2" s="347"/>
      <c r="P2" s="347"/>
    </row>
    <row r="3" spans="1:16" x14ac:dyDescent="0.2">
      <c r="A3" s="358" t="s">
        <v>219</v>
      </c>
      <c r="B3" s="393" t="s">
        <v>6044</v>
      </c>
      <c r="C3" s="394"/>
      <c r="D3" s="394"/>
      <c r="E3" s="394"/>
      <c r="F3" s="357"/>
      <c r="G3" s="360"/>
      <c r="H3" s="359"/>
      <c r="I3" s="347"/>
      <c r="J3" s="347"/>
      <c r="K3" s="347"/>
      <c r="L3" s="347"/>
      <c r="M3" s="347"/>
      <c r="N3" s="347"/>
      <c r="O3" s="347"/>
      <c r="P3" s="347"/>
    </row>
    <row r="4" spans="1:16" x14ac:dyDescent="0.2">
      <c r="A4" s="355" t="s">
        <v>411</v>
      </c>
      <c r="B4" s="393" t="s">
        <v>6043</v>
      </c>
      <c r="C4" s="394"/>
      <c r="D4" s="394"/>
      <c r="E4" s="394"/>
      <c r="F4" s="361"/>
      <c r="G4" s="360"/>
      <c r="H4" s="359"/>
      <c r="I4" s="347"/>
      <c r="J4" s="347"/>
      <c r="K4" s="347"/>
      <c r="L4" s="347"/>
      <c r="M4" s="347"/>
      <c r="N4" s="347"/>
      <c r="O4" s="347"/>
      <c r="P4" s="347"/>
    </row>
    <row r="5" spans="1:16" x14ac:dyDescent="0.2">
      <c r="A5" s="358" t="s">
        <v>410</v>
      </c>
      <c r="B5" s="393" t="s">
        <v>6042</v>
      </c>
      <c r="C5" s="394"/>
      <c r="D5" s="394"/>
      <c r="E5" s="394"/>
      <c r="F5" s="361"/>
      <c r="G5" s="360"/>
      <c r="H5" s="359"/>
      <c r="I5" s="347"/>
      <c r="J5" s="347"/>
      <c r="K5" s="347"/>
      <c r="L5" s="347"/>
      <c r="M5" s="347"/>
      <c r="N5" s="347"/>
      <c r="O5" s="347"/>
      <c r="P5" s="347"/>
    </row>
    <row r="6" spans="1:16" x14ac:dyDescent="0.2">
      <c r="A6" s="355" t="s">
        <v>409</v>
      </c>
      <c r="B6" s="393" t="s">
        <v>81</v>
      </c>
      <c r="C6" s="394"/>
      <c r="D6" s="394"/>
      <c r="E6" s="394"/>
      <c r="F6" s="357"/>
      <c r="G6" s="356"/>
      <c r="H6" s="350"/>
      <c r="I6" s="347"/>
      <c r="J6" s="347"/>
      <c r="K6" s="347"/>
      <c r="L6" s="347"/>
      <c r="M6" s="347"/>
      <c r="N6" s="347"/>
      <c r="O6" s="347"/>
      <c r="P6" s="347"/>
    </row>
    <row r="7" spans="1:16" x14ac:dyDescent="0.2">
      <c r="A7" s="358" t="s">
        <v>54</v>
      </c>
      <c r="B7" s="393" t="s">
        <v>81</v>
      </c>
      <c r="C7" s="394"/>
      <c r="D7" s="394"/>
      <c r="E7" s="394"/>
      <c r="F7" s="357"/>
      <c r="G7" s="356"/>
      <c r="H7" s="350"/>
      <c r="I7" s="347"/>
      <c r="J7" s="347"/>
      <c r="K7" s="347"/>
      <c r="L7" s="347"/>
      <c r="M7" s="347"/>
      <c r="N7" s="347"/>
      <c r="O7" s="347"/>
      <c r="P7" s="347"/>
    </row>
    <row r="8" spans="1:16" x14ac:dyDescent="0.2">
      <c r="A8" s="355" t="s">
        <v>6041</v>
      </c>
      <c r="B8" s="393" t="s">
        <v>6040</v>
      </c>
      <c r="C8" s="394"/>
      <c r="D8" s="394"/>
      <c r="E8" s="394"/>
      <c r="F8" s="354"/>
      <c r="G8" s="353"/>
      <c r="H8" s="350"/>
      <c r="I8" s="347"/>
      <c r="J8" s="347"/>
      <c r="K8" s="347"/>
      <c r="L8" s="347"/>
      <c r="M8" s="347"/>
      <c r="N8" s="347"/>
      <c r="O8" s="347"/>
      <c r="P8" s="347"/>
    </row>
    <row r="9" spans="1:16" x14ac:dyDescent="0.2">
      <c r="A9" s="352"/>
      <c r="B9" s="351"/>
      <c r="C9" s="351"/>
      <c r="D9" s="351"/>
      <c r="E9" s="351"/>
      <c r="F9" s="315"/>
      <c r="G9" s="350"/>
      <c r="H9" s="350"/>
      <c r="I9" s="347"/>
      <c r="J9" s="347"/>
      <c r="K9" s="347"/>
      <c r="L9" s="347"/>
      <c r="M9" s="347"/>
      <c r="N9" s="347"/>
      <c r="O9" s="347"/>
      <c r="P9" s="347"/>
    </row>
    <row r="10" spans="1:16" ht="18" customHeight="1" x14ac:dyDescent="0.2">
      <c r="A10" s="402" t="s">
        <v>6039</v>
      </c>
      <c r="B10" s="403"/>
      <c r="C10" s="403"/>
      <c r="D10" s="403"/>
      <c r="E10" s="403"/>
      <c r="F10" s="347"/>
      <c r="G10" s="347"/>
      <c r="H10" s="347"/>
      <c r="I10" s="347"/>
      <c r="J10" s="347"/>
      <c r="K10" s="347"/>
      <c r="L10" s="347"/>
      <c r="M10" s="347"/>
      <c r="N10" s="347"/>
      <c r="O10" s="347"/>
      <c r="P10" s="347"/>
    </row>
    <row r="11" spans="1:16" ht="22.5" customHeight="1" x14ac:dyDescent="0.2">
      <c r="A11" s="399" t="s">
        <v>53</v>
      </c>
      <c r="B11" s="399"/>
      <c r="C11" s="399" t="s">
        <v>6038</v>
      </c>
      <c r="D11" s="399"/>
      <c r="E11" s="349" t="s">
        <v>6031</v>
      </c>
      <c r="F11" s="347"/>
      <c r="G11" s="347"/>
      <c r="H11" s="347"/>
      <c r="I11" s="347"/>
      <c r="J11" s="347"/>
      <c r="K11" s="347"/>
      <c r="L11" s="347"/>
      <c r="M11" s="347"/>
      <c r="N11" s="347"/>
      <c r="O11" s="347"/>
      <c r="P11" s="347"/>
    </row>
    <row r="12" spans="1:16" x14ac:dyDescent="0.2">
      <c r="A12" s="407" t="s">
        <v>178</v>
      </c>
      <c r="B12" s="407"/>
      <c r="C12" s="406">
        <v>21718825.114624172</v>
      </c>
      <c r="D12" s="406"/>
      <c r="E12" s="348" t="s">
        <v>6037</v>
      </c>
      <c r="F12" s="347"/>
      <c r="G12" s="347"/>
      <c r="H12" s="347"/>
      <c r="I12" s="347"/>
      <c r="J12" s="347"/>
      <c r="K12" s="347"/>
      <c r="L12" s="347"/>
      <c r="M12" s="347"/>
      <c r="N12" s="347"/>
      <c r="O12" s="347"/>
      <c r="P12" s="347"/>
    </row>
    <row r="13" spans="1:16" x14ac:dyDescent="0.2">
      <c r="A13" s="407" t="s">
        <v>825</v>
      </c>
      <c r="B13" s="407"/>
      <c r="C13" s="406">
        <v>15467432.704624165</v>
      </c>
      <c r="D13" s="406"/>
      <c r="E13" s="348"/>
      <c r="F13" s="347"/>
      <c r="G13" s="347"/>
      <c r="H13" s="347"/>
      <c r="I13" s="347"/>
      <c r="J13" s="347"/>
      <c r="K13" s="347"/>
      <c r="L13" s="347"/>
      <c r="M13" s="347"/>
      <c r="N13" s="347"/>
      <c r="O13" s="347"/>
      <c r="P13" s="347"/>
    </row>
    <row r="14" spans="1:16" x14ac:dyDescent="0.2">
      <c r="A14" s="407" t="s">
        <v>6036</v>
      </c>
      <c r="B14" s="407"/>
      <c r="C14" s="406">
        <v>6251392.4100000001</v>
      </c>
      <c r="D14" s="406"/>
      <c r="E14" s="348"/>
      <c r="F14" s="347"/>
      <c r="G14" s="347"/>
      <c r="H14" s="347"/>
      <c r="I14" s="347"/>
      <c r="J14" s="347"/>
      <c r="K14" s="347"/>
      <c r="L14" s="347"/>
      <c r="M14" s="347"/>
      <c r="N14" s="347"/>
      <c r="O14" s="347"/>
      <c r="P14" s="347"/>
    </row>
    <row r="15" spans="1:16" x14ac:dyDescent="0.2">
      <c r="A15" s="347"/>
      <c r="B15" s="347"/>
      <c r="C15" s="347"/>
      <c r="D15" s="347"/>
      <c r="E15" s="347"/>
      <c r="F15" s="347"/>
      <c r="G15" s="347"/>
      <c r="H15" s="347"/>
      <c r="I15" s="347"/>
      <c r="J15" s="347"/>
      <c r="K15" s="347"/>
      <c r="L15" s="347"/>
      <c r="M15" s="347"/>
      <c r="N15" s="347"/>
      <c r="O15" s="347"/>
      <c r="P15" s="347"/>
    </row>
    <row r="16" spans="1:16" x14ac:dyDescent="0.2">
      <c r="A16" s="400" t="s">
        <v>6035</v>
      </c>
      <c r="B16" s="401"/>
      <c r="C16" s="401"/>
      <c r="D16" s="401"/>
      <c r="E16" s="401"/>
      <c r="F16" s="401"/>
      <c r="G16" s="401"/>
      <c r="H16" s="401"/>
      <c r="I16" s="401"/>
      <c r="J16" s="401"/>
      <c r="K16" s="401"/>
    </row>
    <row r="17" spans="1:11" x14ac:dyDescent="0.2">
      <c r="A17" s="398" t="s">
        <v>175</v>
      </c>
      <c r="B17" s="398" t="s">
        <v>247</v>
      </c>
      <c r="C17" s="398" t="s">
        <v>53</v>
      </c>
      <c r="D17" s="398" t="s">
        <v>6034</v>
      </c>
      <c r="E17" s="398" t="s">
        <v>54</v>
      </c>
      <c r="F17" s="398" t="s">
        <v>220</v>
      </c>
      <c r="G17" s="398" t="s">
        <v>55</v>
      </c>
      <c r="H17" s="395" t="s">
        <v>221</v>
      </c>
      <c r="I17" s="395" t="s">
        <v>6033</v>
      </c>
      <c r="J17" s="395" t="s">
        <v>6032</v>
      </c>
      <c r="K17" s="395" t="s">
        <v>6031</v>
      </c>
    </row>
    <row r="18" spans="1:11" x14ac:dyDescent="0.2">
      <c r="A18" s="398"/>
      <c r="B18" s="398"/>
      <c r="C18" s="398"/>
      <c r="D18" s="398"/>
      <c r="E18" s="398"/>
      <c r="F18" s="398"/>
      <c r="G18" s="398"/>
      <c r="H18" s="397"/>
      <c r="I18" s="396"/>
      <c r="J18" s="396"/>
      <c r="K18" s="396"/>
    </row>
    <row r="19" spans="1:11" x14ac:dyDescent="0.2">
      <c r="A19" s="346" t="s">
        <v>408</v>
      </c>
      <c r="B19" s="345"/>
      <c r="C19" s="344"/>
      <c r="D19" s="344"/>
      <c r="E19" s="344" t="s">
        <v>6030</v>
      </c>
      <c r="F19" s="341"/>
      <c r="G19" s="341"/>
      <c r="H19" s="343"/>
      <c r="I19" s="343">
        <v>1964071.0354826401</v>
      </c>
      <c r="J19" s="342">
        <v>9.0431734917380532E-2</v>
      </c>
      <c r="K19" s="341" t="s">
        <v>81</v>
      </c>
    </row>
    <row r="20" spans="1:11" x14ac:dyDescent="0.2">
      <c r="A20" s="340" t="s">
        <v>407</v>
      </c>
      <c r="B20" s="339"/>
      <c r="C20" s="338"/>
      <c r="D20" s="338"/>
      <c r="E20" s="338" t="s">
        <v>4805</v>
      </c>
      <c r="F20" s="335"/>
      <c r="G20" s="335"/>
      <c r="H20" s="337"/>
      <c r="I20" s="337">
        <v>228660.0833921</v>
      </c>
      <c r="J20" s="336">
        <v>1.0528197643533389E-2</v>
      </c>
      <c r="K20" s="335" t="s">
        <v>81</v>
      </c>
    </row>
    <row r="21" spans="1:11" x14ac:dyDescent="0.2">
      <c r="A21" s="173" t="s">
        <v>542</v>
      </c>
      <c r="B21" s="334"/>
      <c r="C21" s="334"/>
      <c r="D21" s="334"/>
      <c r="E21" s="334" t="s">
        <v>5998</v>
      </c>
      <c r="F21" s="331"/>
      <c r="G21" s="331"/>
      <c r="H21" s="333"/>
      <c r="I21" s="333">
        <v>133087.986576</v>
      </c>
      <c r="J21" s="332">
        <v>6.1277709946836127E-3</v>
      </c>
      <c r="K21" s="331" t="s">
        <v>81</v>
      </c>
    </row>
    <row r="22" spans="1:11" x14ac:dyDescent="0.2">
      <c r="A22" s="330" t="s">
        <v>543</v>
      </c>
      <c r="B22" s="329"/>
      <c r="C22" s="328"/>
      <c r="D22" s="328"/>
      <c r="E22" s="327" t="s">
        <v>5996</v>
      </c>
      <c r="F22" s="324" t="s">
        <v>187</v>
      </c>
      <c r="G22" s="324">
        <v>35.770000000000003</v>
      </c>
      <c r="H22" s="326">
        <v>0</v>
      </c>
      <c r="I22" s="326">
        <v>0</v>
      </c>
      <c r="J22" s="325"/>
      <c r="K22" s="324" t="s">
        <v>81</v>
      </c>
    </row>
    <row r="23" spans="1:11" x14ac:dyDescent="0.2">
      <c r="A23" s="323" t="s">
        <v>544</v>
      </c>
      <c r="B23" s="322"/>
      <c r="C23" s="321"/>
      <c r="D23" s="321"/>
      <c r="E23" s="320" t="s">
        <v>5994</v>
      </c>
      <c r="F23" s="317" t="s">
        <v>187</v>
      </c>
      <c r="G23" s="317">
        <v>171.98</v>
      </c>
      <c r="H23" s="319">
        <v>0</v>
      </c>
      <c r="I23" s="319">
        <v>0</v>
      </c>
      <c r="J23" s="318"/>
      <c r="K23" s="317" t="s">
        <v>81</v>
      </c>
    </row>
    <row r="24" spans="1:11" ht="25.5" x14ac:dyDescent="0.2">
      <c r="A24" s="330" t="s">
        <v>545</v>
      </c>
      <c r="B24" s="329" t="s">
        <v>5259</v>
      </c>
      <c r="C24" s="328" t="s">
        <v>5258</v>
      </c>
      <c r="D24" s="328" t="s">
        <v>5992</v>
      </c>
      <c r="E24" s="327" t="s">
        <v>5991</v>
      </c>
      <c r="F24" s="324" t="s">
        <v>119</v>
      </c>
      <c r="G24" s="324">
        <v>1262.8800000000001</v>
      </c>
      <c r="H24" s="326">
        <v>25.096</v>
      </c>
      <c r="I24" s="326">
        <v>31693.236480000003</v>
      </c>
      <c r="J24" s="325">
        <v>1.459251884608604E-3</v>
      </c>
      <c r="K24" s="324" t="s">
        <v>81</v>
      </c>
    </row>
    <row r="25" spans="1:11" ht="25.5" x14ac:dyDescent="0.2">
      <c r="A25" s="323" t="s">
        <v>995</v>
      </c>
      <c r="B25" s="322" t="s">
        <v>5259</v>
      </c>
      <c r="C25" s="321" t="s">
        <v>5258</v>
      </c>
      <c r="D25" s="321" t="s">
        <v>5989</v>
      </c>
      <c r="E25" s="320" t="s">
        <v>5988</v>
      </c>
      <c r="F25" s="317" t="s">
        <v>119</v>
      </c>
      <c r="G25" s="317">
        <v>1610.87</v>
      </c>
      <c r="H25" s="319">
        <v>40.766399999999997</v>
      </c>
      <c r="I25" s="319">
        <v>65669.370767999993</v>
      </c>
      <c r="J25" s="318">
        <v>3.0236152472070013E-3</v>
      </c>
      <c r="K25" s="317" t="s">
        <v>81</v>
      </c>
    </row>
    <row r="26" spans="1:11" ht="25.5" x14ac:dyDescent="0.2">
      <c r="A26" s="330" t="s">
        <v>996</v>
      </c>
      <c r="B26" s="329" t="s">
        <v>5259</v>
      </c>
      <c r="C26" s="328" t="s">
        <v>5258</v>
      </c>
      <c r="D26" s="328" t="s">
        <v>5986</v>
      </c>
      <c r="E26" s="327" t="s">
        <v>5985</v>
      </c>
      <c r="F26" s="324" t="s">
        <v>119</v>
      </c>
      <c r="G26" s="324">
        <v>631.36</v>
      </c>
      <c r="H26" s="326">
        <v>56.584800000000001</v>
      </c>
      <c r="I26" s="326">
        <v>35725.379328000003</v>
      </c>
      <c r="J26" s="325">
        <v>1.6449038628680078E-3</v>
      </c>
      <c r="K26" s="324" t="s">
        <v>81</v>
      </c>
    </row>
    <row r="27" spans="1:11" x14ac:dyDescent="0.2">
      <c r="A27" s="173" t="s">
        <v>546</v>
      </c>
      <c r="B27" s="334"/>
      <c r="C27" s="334"/>
      <c r="D27" s="334"/>
      <c r="E27" s="334" t="s">
        <v>5983</v>
      </c>
      <c r="F27" s="331"/>
      <c r="G27" s="331"/>
      <c r="H27" s="333"/>
      <c r="I27" s="333">
        <v>0</v>
      </c>
      <c r="J27" s="332"/>
      <c r="K27" s="331" t="s">
        <v>81</v>
      </c>
    </row>
    <row r="28" spans="1:11" x14ac:dyDescent="0.2">
      <c r="A28" s="323" t="s">
        <v>547</v>
      </c>
      <c r="B28" s="322"/>
      <c r="C28" s="321"/>
      <c r="D28" s="321"/>
      <c r="E28" s="320" t="s">
        <v>6013</v>
      </c>
      <c r="F28" s="317" t="s">
        <v>187</v>
      </c>
      <c r="G28" s="317">
        <v>1.49</v>
      </c>
      <c r="H28" s="319">
        <v>0</v>
      </c>
      <c r="I28" s="319">
        <v>0</v>
      </c>
      <c r="J28" s="318"/>
      <c r="K28" s="317" t="s">
        <v>81</v>
      </c>
    </row>
    <row r="29" spans="1:11" x14ac:dyDescent="0.2">
      <c r="A29" s="330" t="s">
        <v>997</v>
      </c>
      <c r="B29" s="329"/>
      <c r="C29" s="328"/>
      <c r="D29" s="328"/>
      <c r="E29" s="327" t="s">
        <v>5981</v>
      </c>
      <c r="F29" s="324" t="s">
        <v>187</v>
      </c>
      <c r="G29" s="324">
        <v>252.44</v>
      </c>
      <c r="H29" s="326">
        <v>0</v>
      </c>
      <c r="I29" s="326">
        <v>0</v>
      </c>
      <c r="J29" s="325"/>
      <c r="K29" s="324" t="s">
        <v>81</v>
      </c>
    </row>
    <row r="30" spans="1:11" x14ac:dyDescent="0.2">
      <c r="A30" s="323" t="s">
        <v>6029</v>
      </c>
      <c r="B30" s="322"/>
      <c r="C30" s="321"/>
      <c r="D30" s="321"/>
      <c r="E30" s="320" t="s">
        <v>5979</v>
      </c>
      <c r="F30" s="317" t="s">
        <v>187</v>
      </c>
      <c r="G30" s="317">
        <v>774.4</v>
      </c>
      <c r="H30" s="319">
        <v>0</v>
      </c>
      <c r="I30" s="319">
        <v>0</v>
      </c>
      <c r="J30" s="318"/>
      <c r="K30" s="317" t="s">
        <v>81</v>
      </c>
    </row>
    <row r="31" spans="1:11" x14ac:dyDescent="0.2">
      <c r="A31" s="173" t="s">
        <v>548</v>
      </c>
      <c r="B31" s="334"/>
      <c r="C31" s="334"/>
      <c r="D31" s="334"/>
      <c r="E31" s="334" t="s">
        <v>5977</v>
      </c>
      <c r="F31" s="331"/>
      <c r="G31" s="331"/>
      <c r="H31" s="333"/>
      <c r="I31" s="333">
        <v>95572.096816099991</v>
      </c>
      <c r="J31" s="332">
        <v>4.4004266488497758E-3</v>
      </c>
      <c r="K31" s="331" t="s">
        <v>81</v>
      </c>
    </row>
    <row r="32" spans="1:11" ht="25.5" x14ac:dyDescent="0.2">
      <c r="A32" s="330" t="s">
        <v>549</v>
      </c>
      <c r="B32" s="329" t="s">
        <v>5259</v>
      </c>
      <c r="C32" s="328" t="s">
        <v>5258</v>
      </c>
      <c r="D32" s="328" t="s">
        <v>5968</v>
      </c>
      <c r="E32" s="327" t="s">
        <v>5967</v>
      </c>
      <c r="F32" s="324" t="s">
        <v>136</v>
      </c>
      <c r="G32" s="324">
        <v>104.16</v>
      </c>
      <c r="H32" s="326">
        <v>43.712511999999997</v>
      </c>
      <c r="I32" s="326">
        <v>4553.0952499199993</v>
      </c>
      <c r="J32" s="325">
        <v>2.0963819294507851E-4</v>
      </c>
      <c r="K32" s="324" t="s">
        <v>81</v>
      </c>
    </row>
    <row r="33" spans="1:11" ht="25.5" x14ac:dyDescent="0.2">
      <c r="A33" s="323" t="s">
        <v>998</v>
      </c>
      <c r="B33" s="322" t="s">
        <v>5259</v>
      </c>
      <c r="C33" s="321" t="s">
        <v>5258</v>
      </c>
      <c r="D33" s="321" t="s">
        <v>5974</v>
      </c>
      <c r="E33" s="320" t="s">
        <v>5973</v>
      </c>
      <c r="F33" s="317" t="s">
        <v>136</v>
      </c>
      <c r="G33" s="317">
        <v>18470.23</v>
      </c>
      <c r="H33" s="319">
        <v>3.6337980000000001</v>
      </c>
      <c r="I33" s="319">
        <v>67117.084833539993</v>
      </c>
      <c r="J33" s="318">
        <v>3.0902723549418574E-3</v>
      </c>
      <c r="K33" s="317" t="s">
        <v>81</v>
      </c>
    </row>
    <row r="34" spans="1:11" ht="25.5" x14ac:dyDescent="0.2">
      <c r="A34" s="330" t="s">
        <v>6028</v>
      </c>
      <c r="B34" s="329" t="s">
        <v>5259</v>
      </c>
      <c r="C34" s="328" t="s">
        <v>5258</v>
      </c>
      <c r="D34" s="328" t="s">
        <v>5971</v>
      </c>
      <c r="E34" s="327" t="s">
        <v>5970</v>
      </c>
      <c r="F34" s="324" t="s">
        <v>187</v>
      </c>
      <c r="G34" s="324">
        <v>2370.59</v>
      </c>
      <c r="H34" s="326">
        <v>1.85</v>
      </c>
      <c r="I34" s="326">
        <v>4385.5915000000005</v>
      </c>
      <c r="J34" s="325">
        <v>2.0192581674443349E-4</v>
      </c>
      <c r="K34" s="324" t="s">
        <v>81</v>
      </c>
    </row>
    <row r="35" spans="1:11" ht="25.5" x14ac:dyDescent="0.2">
      <c r="A35" s="323" t="s">
        <v>6027</v>
      </c>
      <c r="B35" s="322" t="s">
        <v>5259</v>
      </c>
      <c r="C35" s="321" t="s">
        <v>5258</v>
      </c>
      <c r="D35" s="321" t="s">
        <v>5968</v>
      </c>
      <c r="E35" s="320" t="s">
        <v>5967</v>
      </c>
      <c r="F35" s="317" t="s">
        <v>136</v>
      </c>
      <c r="G35" s="317">
        <v>446.47</v>
      </c>
      <c r="H35" s="319">
        <v>43.712511999999997</v>
      </c>
      <c r="I35" s="319">
        <v>19516.32523264</v>
      </c>
      <c r="J35" s="318">
        <v>8.9859028421840651E-4</v>
      </c>
      <c r="K35" s="317" t="s">
        <v>81</v>
      </c>
    </row>
    <row r="36" spans="1:11" x14ac:dyDescent="0.2">
      <c r="A36" s="173" t="s">
        <v>550</v>
      </c>
      <c r="B36" s="334"/>
      <c r="C36" s="334"/>
      <c r="D36" s="334"/>
      <c r="E36" s="334" t="s">
        <v>5965</v>
      </c>
      <c r="F36" s="331"/>
      <c r="G36" s="331"/>
      <c r="H36" s="333"/>
      <c r="I36" s="333">
        <v>0</v>
      </c>
      <c r="J36" s="332"/>
      <c r="K36" s="331" t="s">
        <v>81</v>
      </c>
    </row>
    <row r="37" spans="1:11" x14ac:dyDescent="0.2">
      <c r="A37" s="330" t="s">
        <v>551</v>
      </c>
      <c r="B37" s="329"/>
      <c r="C37" s="328"/>
      <c r="D37" s="328"/>
      <c r="E37" s="327" t="s">
        <v>5963</v>
      </c>
      <c r="F37" s="324" t="s">
        <v>187</v>
      </c>
      <c r="G37" s="324">
        <v>4045.19</v>
      </c>
      <c r="H37" s="326">
        <v>0</v>
      </c>
      <c r="I37" s="326">
        <v>0</v>
      </c>
      <c r="J37" s="325"/>
      <c r="K37" s="324" t="s">
        <v>81</v>
      </c>
    </row>
    <row r="38" spans="1:11" x14ac:dyDescent="0.2">
      <c r="A38" s="323" t="s">
        <v>6026</v>
      </c>
      <c r="B38" s="322"/>
      <c r="C38" s="321"/>
      <c r="D38" s="321"/>
      <c r="E38" s="320" t="s">
        <v>5961</v>
      </c>
      <c r="F38" s="317" t="s">
        <v>187</v>
      </c>
      <c r="G38" s="317">
        <v>1028.33</v>
      </c>
      <c r="H38" s="319">
        <v>0</v>
      </c>
      <c r="I38" s="319">
        <v>0</v>
      </c>
      <c r="J38" s="318"/>
      <c r="K38" s="317" t="s">
        <v>81</v>
      </c>
    </row>
    <row r="39" spans="1:11" x14ac:dyDescent="0.2">
      <c r="A39" s="173" t="s">
        <v>552</v>
      </c>
      <c r="B39" s="334"/>
      <c r="C39" s="334"/>
      <c r="D39" s="334"/>
      <c r="E39" s="334" t="s">
        <v>5959</v>
      </c>
      <c r="F39" s="331"/>
      <c r="G39" s="331"/>
      <c r="H39" s="333"/>
      <c r="I39" s="333">
        <v>0</v>
      </c>
      <c r="J39" s="332"/>
      <c r="K39" s="331" t="s">
        <v>81</v>
      </c>
    </row>
    <row r="40" spans="1:11" x14ac:dyDescent="0.2">
      <c r="A40" s="330" t="s">
        <v>553</v>
      </c>
      <c r="B40" s="329"/>
      <c r="C40" s="328"/>
      <c r="D40" s="328"/>
      <c r="E40" s="327" t="s">
        <v>5957</v>
      </c>
      <c r="F40" s="324" t="s">
        <v>187</v>
      </c>
      <c r="G40" s="324">
        <v>14.56</v>
      </c>
      <c r="H40" s="326">
        <v>0</v>
      </c>
      <c r="I40" s="326">
        <v>0</v>
      </c>
      <c r="J40" s="325"/>
      <c r="K40" s="324" t="s">
        <v>81</v>
      </c>
    </row>
    <row r="41" spans="1:11" x14ac:dyDescent="0.2">
      <c r="A41" s="340" t="s">
        <v>6025</v>
      </c>
      <c r="B41" s="339"/>
      <c r="C41" s="338"/>
      <c r="D41" s="338"/>
      <c r="E41" s="338" t="s">
        <v>4937</v>
      </c>
      <c r="F41" s="335"/>
      <c r="G41" s="335"/>
      <c r="H41" s="337"/>
      <c r="I41" s="337">
        <v>45754.495123260007</v>
      </c>
      <c r="J41" s="336">
        <v>2.1066745038824239E-3</v>
      </c>
      <c r="K41" s="335" t="s">
        <v>81</v>
      </c>
    </row>
    <row r="42" spans="1:11" x14ac:dyDescent="0.2">
      <c r="A42" s="173" t="s">
        <v>6024</v>
      </c>
      <c r="B42" s="334"/>
      <c r="C42" s="334"/>
      <c r="D42" s="334"/>
      <c r="E42" s="334" t="s">
        <v>5977</v>
      </c>
      <c r="F42" s="331"/>
      <c r="G42" s="331"/>
      <c r="H42" s="333"/>
      <c r="I42" s="333">
        <v>45754.495123260007</v>
      </c>
      <c r="J42" s="332">
        <v>2.1066745038824239E-3</v>
      </c>
      <c r="K42" s="331" t="s">
        <v>81</v>
      </c>
    </row>
    <row r="43" spans="1:11" ht="25.5" x14ac:dyDescent="0.2">
      <c r="A43" s="323" t="s">
        <v>6023</v>
      </c>
      <c r="B43" s="322" t="s">
        <v>5259</v>
      </c>
      <c r="C43" s="321" t="s">
        <v>5258</v>
      </c>
      <c r="D43" s="321" t="s">
        <v>5974</v>
      </c>
      <c r="E43" s="320" t="s">
        <v>5973</v>
      </c>
      <c r="F43" s="317" t="s">
        <v>136</v>
      </c>
      <c r="G43" s="317">
        <v>12591.37</v>
      </c>
      <c r="H43" s="319">
        <v>3.6337980000000001</v>
      </c>
      <c r="I43" s="319">
        <v>45754.495123260007</v>
      </c>
      <c r="J43" s="318">
        <v>2.1066745038824239E-3</v>
      </c>
      <c r="K43" s="317" t="s">
        <v>81</v>
      </c>
    </row>
    <row r="44" spans="1:11" x14ac:dyDescent="0.2">
      <c r="A44" s="340" t="s">
        <v>6022</v>
      </c>
      <c r="B44" s="339"/>
      <c r="C44" s="338"/>
      <c r="D44" s="338"/>
      <c r="E44" s="338" t="s">
        <v>4931</v>
      </c>
      <c r="F44" s="335"/>
      <c r="G44" s="335"/>
      <c r="H44" s="337"/>
      <c r="I44" s="337">
        <v>823378.31908238004</v>
      </c>
      <c r="J44" s="336">
        <v>3.7910813072847376E-2</v>
      </c>
      <c r="K44" s="335" t="s">
        <v>81</v>
      </c>
    </row>
    <row r="45" spans="1:11" x14ac:dyDescent="0.2">
      <c r="A45" s="173" t="s">
        <v>6021</v>
      </c>
      <c r="B45" s="334"/>
      <c r="C45" s="334"/>
      <c r="D45" s="334"/>
      <c r="E45" s="334" t="s">
        <v>5998</v>
      </c>
      <c r="F45" s="331"/>
      <c r="G45" s="331"/>
      <c r="H45" s="333"/>
      <c r="I45" s="333">
        <v>416102.63715999998</v>
      </c>
      <c r="J45" s="332">
        <v>1.9158616313910141E-2</v>
      </c>
      <c r="K45" s="331" t="s">
        <v>81</v>
      </c>
    </row>
    <row r="46" spans="1:11" x14ac:dyDescent="0.2">
      <c r="A46" s="330" t="s">
        <v>6020</v>
      </c>
      <c r="B46" s="329"/>
      <c r="C46" s="328"/>
      <c r="D46" s="328"/>
      <c r="E46" s="327" t="s">
        <v>5996</v>
      </c>
      <c r="F46" s="324" t="s">
        <v>187</v>
      </c>
      <c r="G46" s="324">
        <v>1074.45</v>
      </c>
      <c r="H46" s="326">
        <v>0</v>
      </c>
      <c r="I46" s="326">
        <v>0</v>
      </c>
      <c r="J46" s="325"/>
      <c r="K46" s="324" t="s">
        <v>81</v>
      </c>
    </row>
    <row r="47" spans="1:11" x14ac:dyDescent="0.2">
      <c r="A47" s="323" t="s">
        <v>6019</v>
      </c>
      <c r="B47" s="322"/>
      <c r="C47" s="321"/>
      <c r="D47" s="321"/>
      <c r="E47" s="320" t="s">
        <v>5994</v>
      </c>
      <c r="F47" s="317" t="s">
        <v>187</v>
      </c>
      <c r="G47" s="317">
        <v>1364.5</v>
      </c>
      <c r="H47" s="319">
        <v>0</v>
      </c>
      <c r="I47" s="319">
        <v>0</v>
      </c>
      <c r="J47" s="318"/>
      <c r="K47" s="317" t="s">
        <v>81</v>
      </c>
    </row>
    <row r="48" spans="1:11" ht="25.5" x14ac:dyDescent="0.2">
      <c r="A48" s="330" t="s">
        <v>6018</v>
      </c>
      <c r="B48" s="329" t="s">
        <v>5259</v>
      </c>
      <c r="C48" s="328" t="s">
        <v>5258</v>
      </c>
      <c r="D48" s="328" t="s">
        <v>5992</v>
      </c>
      <c r="E48" s="327" t="s">
        <v>5991</v>
      </c>
      <c r="F48" s="324" t="s">
        <v>119</v>
      </c>
      <c r="G48" s="324">
        <v>7270.36</v>
      </c>
      <c r="H48" s="326">
        <v>25.096</v>
      </c>
      <c r="I48" s="326">
        <v>182456.95455999998</v>
      </c>
      <c r="J48" s="325">
        <v>8.4008666950011156E-3</v>
      </c>
      <c r="K48" s="324" t="s">
        <v>81</v>
      </c>
    </row>
    <row r="49" spans="1:11" ht="25.5" x14ac:dyDescent="0.2">
      <c r="A49" s="323" t="s">
        <v>6017</v>
      </c>
      <c r="B49" s="322" t="s">
        <v>5259</v>
      </c>
      <c r="C49" s="321" t="s">
        <v>5258</v>
      </c>
      <c r="D49" s="321" t="s">
        <v>5989</v>
      </c>
      <c r="E49" s="320" t="s">
        <v>5988</v>
      </c>
      <c r="F49" s="317" t="s">
        <v>119</v>
      </c>
      <c r="G49" s="317">
        <v>4090.42</v>
      </c>
      <c r="H49" s="319">
        <v>40.766399999999997</v>
      </c>
      <c r="I49" s="319">
        <v>166751.697888</v>
      </c>
      <c r="J49" s="318">
        <v>7.6777494642525238E-3</v>
      </c>
      <c r="K49" s="317" t="s">
        <v>81</v>
      </c>
    </row>
    <row r="50" spans="1:11" ht="25.5" x14ac:dyDescent="0.2">
      <c r="A50" s="330" t="s">
        <v>6016</v>
      </c>
      <c r="B50" s="329" t="s">
        <v>5259</v>
      </c>
      <c r="C50" s="328" t="s">
        <v>5258</v>
      </c>
      <c r="D50" s="328" t="s">
        <v>5986</v>
      </c>
      <c r="E50" s="327" t="s">
        <v>5985</v>
      </c>
      <c r="F50" s="324" t="s">
        <v>119</v>
      </c>
      <c r="G50" s="324">
        <v>1182.19</v>
      </c>
      <c r="H50" s="326">
        <v>56.584800000000001</v>
      </c>
      <c r="I50" s="326">
        <v>66893.984712000005</v>
      </c>
      <c r="J50" s="325">
        <v>3.0800001546565036E-3</v>
      </c>
      <c r="K50" s="324" t="s">
        <v>81</v>
      </c>
    </row>
    <row r="51" spans="1:11" x14ac:dyDescent="0.2">
      <c r="A51" s="173" t="s">
        <v>6015</v>
      </c>
      <c r="B51" s="334"/>
      <c r="C51" s="334"/>
      <c r="D51" s="334"/>
      <c r="E51" s="334" t="s">
        <v>5983</v>
      </c>
      <c r="F51" s="331"/>
      <c r="G51" s="331"/>
      <c r="H51" s="333"/>
      <c r="I51" s="333">
        <v>0</v>
      </c>
      <c r="J51" s="332"/>
      <c r="K51" s="331" t="s">
        <v>81</v>
      </c>
    </row>
    <row r="52" spans="1:11" x14ac:dyDescent="0.2">
      <c r="A52" s="323" t="s">
        <v>6014</v>
      </c>
      <c r="B52" s="322"/>
      <c r="C52" s="321"/>
      <c r="D52" s="321"/>
      <c r="E52" s="320" t="s">
        <v>6013</v>
      </c>
      <c r="F52" s="317" t="s">
        <v>187</v>
      </c>
      <c r="G52" s="317">
        <v>363.8</v>
      </c>
      <c r="H52" s="319">
        <v>0</v>
      </c>
      <c r="I52" s="319">
        <v>0</v>
      </c>
      <c r="J52" s="318"/>
      <c r="K52" s="317" t="s">
        <v>81</v>
      </c>
    </row>
    <row r="53" spans="1:11" x14ac:dyDescent="0.2">
      <c r="A53" s="330" t="s">
        <v>6012</v>
      </c>
      <c r="B53" s="329"/>
      <c r="C53" s="328"/>
      <c r="D53" s="328"/>
      <c r="E53" s="327" t="s">
        <v>5981</v>
      </c>
      <c r="F53" s="324" t="s">
        <v>187</v>
      </c>
      <c r="G53" s="324">
        <v>128.55000000000001</v>
      </c>
      <c r="H53" s="326">
        <v>0</v>
      </c>
      <c r="I53" s="326">
        <v>0</v>
      </c>
      <c r="J53" s="325"/>
      <c r="K53" s="324" t="s">
        <v>81</v>
      </c>
    </row>
    <row r="54" spans="1:11" x14ac:dyDescent="0.2">
      <c r="A54" s="323" t="s">
        <v>6011</v>
      </c>
      <c r="B54" s="322"/>
      <c r="C54" s="321"/>
      <c r="D54" s="321"/>
      <c r="E54" s="320" t="s">
        <v>5979</v>
      </c>
      <c r="F54" s="317" t="s">
        <v>187</v>
      </c>
      <c r="G54" s="317">
        <v>862.58</v>
      </c>
      <c r="H54" s="319">
        <v>0</v>
      </c>
      <c r="I54" s="319">
        <v>0</v>
      </c>
      <c r="J54" s="318"/>
      <c r="K54" s="317" t="s">
        <v>81</v>
      </c>
    </row>
    <row r="55" spans="1:11" x14ac:dyDescent="0.2">
      <c r="A55" s="173" t="s">
        <v>6010</v>
      </c>
      <c r="B55" s="334"/>
      <c r="C55" s="334"/>
      <c r="D55" s="334"/>
      <c r="E55" s="334" t="s">
        <v>5977</v>
      </c>
      <c r="F55" s="331"/>
      <c r="G55" s="331"/>
      <c r="H55" s="333"/>
      <c r="I55" s="333">
        <v>407275.68192238</v>
      </c>
      <c r="J55" s="332">
        <v>1.8752196758937235E-2</v>
      </c>
      <c r="K55" s="331" t="s">
        <v>81</v>
      </c>
    </row>
    <row r="56" spans="1:11" ht="25.5" x14ac:dyDescent="0.2">
      <c r="A56" s="330" t="s">
        <v>6009</v>
      </c>
      <c r="B56" s="329" t="s">
        <v>5259</v>
      </c>
      <c r="C56" s="328" t="s">
        <v>5258</v>
      </c>
      <c r="D56" s="328" t="s">
        <v>5968</v>
      </c>
      <c r="E56" s="327" t="s">
        <v>5967</v>
      </c>
      <c r="F56" s="324" t="s">
        <v>136</v>
      </c>
      <c r="G56" s="324">
        <v>1151.26</v>
      </c>
      <c r="H56" s="326">
        <v>43.712511999999997</v>
      </c>
      <c r="I56" s="326">
        <v>50324.466565119998</v>
      </c>
      <c r="J56" s="325">
        <v>2.3170897274380868E-3</v>
      </c>
      <c r="K56" s="324" t="s">
        <v>81</v>
      </c>
    </row>
    <row r="57" spans="1:11" ht="25.5" x14ac:dyDescent="0.2">
      <c r="A57" s="323" t="s">
        <v>6008</v>
      </c>
      <c r="B57" s="322" t="s">
        <v>5259</v>
      </c>
      <c r="C57" s="321" t="s">
        <v>5258</v>
      </c>
      <c r="D57" s="321" t="s">
        <v>5974</v>
      </c>
      <c r="E57" s="320" t="s">
        <v>5973</v>
      </c>
      <c r="F57" s="317" t="s">
        <v>136</v>
      </c>
      <c r="G57" s="317">
        <v>62783.49</v>
      </c>
      <c r="H57" s="319">
        <v>3.6337980000000001</v>
      </c>
      <c r="I57" s="319">
        <v>228142.52039501999</v>
      </c>
      <c r="J57" s="318">
        <v>1.0504367487235869E-2</v>
      </c>
      <c r="K57" s="317" t="s">
        <v>81</v>
      </c>
    </row>
    <row r="58" spans="1:11" ht="25.5" x14ac:dyDescent="0.2">
      <c r="A58" s="330" t="s">
        <v>6007</v>
      </c>
      <c r="B58" s="329" t="s">
        <v>5259</v>
      </c>
      <c r="C58" s="328" t="s">
        <v>5258</v>
      </c>
      <c r="D58" s="328" t="s">
        <v>5971</v>
      </c>
      <c r="E58" s="327" t="s">
        <v>5970</v>
      </c>
      <c r="F58" s="324" t="s">
        <v>187</v>
      </c>
      <c r="G58" s="324">
        <v>8168.42</v>
      </c>
      <c r="H58" s="326">
        <v>1.85</v>
      </c>
      <c r="I58" s="326">
        <v>15111.577000000001</v>
      </c>
      <c r="J58" s="325">
        <v>6.957824339137368E-4</v>
      </c>
      <c r="K58" s="324" t="s">
        <v>81</v>
      </c>
    </row>
    <row r="59" spans="1:11" ht="25.5" x14ac:dyDescent="0.2">
      <c r="A59" s="323" t="s">
        <v>6006</v>
      </c>
      <c r="B59" s="322" t="s">
        <v>5259</v>
      </c>
      <c r="C59" s="321" t="s">
        <v>5258</v>
      </c>
      <c r="D59" s="321" t="s">
        <v>5968</v>
      </c>
      <c r="E59" s="320" t="s">
        <v>5967</v>
      </c>
      <c r="F59" s="317" t="s">
        <v>136</v>
      </c>
      <c r="G59" s="317">
        <v>2601.02</v>
      </c>
      <c r="H59" s="319">
        <v>43.712511999999997</v>
      </c>
      <c r="I59" s="319">
        <v>113697.11796223999</v>
      </c>
      <c r="J59" s="318">
        <v>5.2349571103495413E-3</v>
      </c>
      <c r="K59" s="317" t="s">
        <v>81</v>
      </c>
    </row>
    <row r="60" spans="1:11" x14ac:dyDescent="0.2">
      <c r="A60" s="173" t="s">
        <v>6005</v>
      </c>
      <c r="B60" s="334"/>
      <c r="C60" s="334"/>
      <c r="D60" s="334"/>
      <c r="E60" s="334" t="s">
        <v>5965</v>
      </c>
      <c r="F60" s="331"/>
      <c r="G60" s="331"/>
      <c r="H60" s="333"/>
      <c r="I60" s="333">
        <v>0</v>
      </c>
      <c r="J60" s="332"/>
      <c r="K60" s="331" t="s">
        <v>81</v>
      </c>
    </row>
    <row r="61" spans="1:11" x14ac:dyDescent="0.2">
      <c r="A61" s="330" t="s">
        <v>6004</v>
      </c>
      <c r="B61" s="329"/>
      <c r="C61" s="328"/>
      <c r="D61" s="328"/>
      <c r="E61" s="327" t="s">
        <v>5963</v>
      </c>
      <c r="F61" s="324" t="s">
        <v>187</v>
      </c>
      <c r="G61" s="324">
        <v>16873.23</v>
      </c>
      <c r="H61" s="326">
        <v>0</v>
      </c>
      <c r="I61" s="326">
        <v>0</v>
      </c>
      <c r="J61" s="325"/>
      <c r="K61" s="324" t="s">
        <v>81</v>
      </c>
    </row>
    <row r="62" spans="1:11" x14ac:dyDescent="0.2">
      <c r="A62" s="323" t="s">
        <v>6003</v>
      </c>
      <c r="B62" s="322"/>
      <c r="C62" s="321"/>
      <c r="D62" s="321"/>
      <c r="E62" s="320" t="s">
        <v>5961</v>
      </c>
      <c r="F62" s="317" t="s">
        <v>187</v>
      </c>
      <c r="G62" s="317">
        <v>1354.93</v>
      </c>
      <c r="H62" s="319">
        <v>0</v>
      </c>
      <c r="I62" s="319">
        <v>0</v>
      </c>
      <c r="J62" s="318"/>
      <c r="K62" s="317" t="s">
        <v>81</v>
      </c>
    </row>
    <row r="63" spans="1:11" x14ac:dyDescent="0.2">
      <c r="A63" s="173" t="s">
        <v>6002</v>
      </c>
      <c r="B63" s="334"/>
      <c r="C63" s="334"/>
      <c r="D63" s="334"/>
      <c r="E63" s="334" t="s">
        <v>5959</v>
      </c>
      <c r="F63" s="331"/>
      <c r="G63" s="331"/>
      <c r="H63" s="333"/>
      <c r="I63" s="333">
        <v>0</v>
      </c>
      <c r="J63" s="332"/>
      <c r="K63" s="331" t="s">
        <v>81</v>
      </c>
    </row>
    <row r="64" spans="1:11" x14ac:dyDescent="0.2">
      <c r="A64" s="330" t="s">
        <v>6001</v>
      </c>
      <c r="B64" s="329"/>
      <c r="C64" s="328"/>
      <c r="D64" s="328"/>
      <c r="E64" s="327" t="s">
        <v>5957</v>
      </c>
      <c r="F64" s="324" t="s">
        <v>187</v>
      </c>
      <c r="G64" s="324">
        <v>287.37</v>
      </c>
      <c r="H64" s="326">
        <v>0</v>
      </c>
      <c r="I64" s="326">
        <v>0</v>
      </c>
      <c r="J64" s="325"/>
      <c r="K64" s="324" t="s">
        <v>81</v>
      </c>
    </row>
    <row r="65" spans="1:11" x14ac:dyDescent="0.2">
      <c r="A65" s="340" t="s">
        <v>6000</v>
      </c>
      <c r="B65" s="339"/>
      <c r="C65" s="338"/>
      <c r="D65" s="338"/>
      <c r="E65" s="338" t="s">
        <v>4880</v>
      </c>
      <c r="F65" s="335"/>
      <c r="G65" s="335"/>
      <c r="H65" s="337"/>
      <c r="I65" s="337">
        <v>866278.13788489997</v>
      </c>
      <c r="J65" s="336">
        <v>3.9886049697117343E-2</v>
      </c>
      <c r="K65" s="335" t="s">
        <v>81</v>
      </c>
    </row>
    <row r="66" spans="1:11" x14ac:dyDescent="0.2">
      <c r="A66" s="173" t="s">
        <v>5999</v>
      </c>
      <c r="B66" s="334"/>
      <c r="C66" s="334"/>
      <c r="D66" s="334"/>
      <c r="E66" s="334" t="s">
        <v>5998</v>
      </c>
      <c r="F66" s="331"/>
      <c r="G66" s="331"/>
      <c r="H66" s="333"/>
      <c r="I66" s="333">
        <v>489178.45093599998</v>
      </c>
      <c r="J66" s="332">
        <v>2.2523246462655851E-2</v>
      </c>
      <c r="K66" s="331" t="s">
        <v>81</v>
      </c>
    </row>
    <row r="67" spans="1:11" x14ac:dyDescent="0.2">
      <c r="A67" s="323" t="s">
        <v>5997</v>
      </c>
      <c r="B67" s="322"/>
      <c r="C67" s="321"/>
      <c r="D67" s="321"/>
      <c r="E67" s="320" t="s">
        <v>5996</v>
      </c>
      <c r="F67" s="317" t="s">
        <v>187</v>
      </c>
      <c r="G67" s="317">
        <v>398.15</v>
      </c>
      <c r="H67" s="319">
        <v>0</v>
      </c>
      <c r="I67" s="319">
        <v>0</v>
      </c>
      <c r="J67" s="318"/>
      <c r="K67" s="317" t="s">
        <v>81</v>
      </c>
    </row>
    <row r="68" spans="1:11" x14ac:dyDescent="0.2">
      <c r="A68" s="330" t="s">
        <v>5995</v>
      </c>
      <c r="B68" s="329"/>
      <c r="C68" s="328"/>
      <c r="D68" s="328"/>
      <c r="E68" s="327" t="s">
        <v>5994</v>
      </c>
      <c r="F68" s="324" t="s">
        <v>187</v>
      </c>
      <c r="G68" s="324">
        <v>3063.66</v>
      </c>
      <c r="H68" s="326">
        <v>0</v>
      </c>
      <c r="I68" s="326">
        <v>0</v>
      </c>
      <c r="J68" s="325"/>
      <c r="K68" s="324" t="s">
        <v>81</v>
      </c>
    </row>
    <row r="69" spans="1:11" ht="25.5" x14ac:dyDescent="0.2">
      <c r="A69" s="323" t="s">
        <v>5993</v>
      </c>
      <c r="B69" s="322" t="s">
        <v>5259</v>
      </c>
      <c r="C69" s="321" t="s">
        <v>5258</v>
      </c>
      <c r="D69" s="321" t="s">
        <v>5992</v>
      </c>
      <c r="E69" s="320" t="s">
        <v>5991</v>
      </c>
      <c r="F69" s="317" t="s">
        <v>119</v>
      </c>
      <c r="G69" s="317">
        <v>8394.2800000000007</v>
      </c>
      <c r="H69" s="319">
        <v>25.096</v>
      </c>
      <c r="I69" s="319">
        <v>210662.85088000001</v>
      </c>
      <c r="J69" s="318">
        <v>9.6995509549064936E-3</v>
      </c>
      <c r="K69" s="317" t="s">
        <v>81</v>
      </c>
    </row>
    <row r="70" spans="1:11" ht="25.5" x14ac:dyDescent="0.2">
      <c r="A70" s="330" t="s">
        <v>5990</v>
      </c>
      <c r="B70" s="329" t="s">
        <v>5259</v>
      </c>
      <c r="C70" s="328" t="s">
        <v>5258</v>
      </c>
      <c r="D70" s="328" t="s">
        <v>5989</v>
      </c>
      <c r="E70" s="327" t="s">
        <v>5988</v>
      </c>
      <c r="F70" s="324" t="s">
        <v>119</v>
      </c>
      <c r="G70" s="324">
        <v>5416.8</v>
      </c>
      <c r="H70" s="326">
        <v>40.766399999999997</v>
      </c>
      <c r="I70" s="326">
        <v>220823.43552</v>
      </c>
      <c r="J70" s="325">
        <v>1.0167374816757955E-2</v>
      </c>
      <c r="K70" s="324" t="s">
        <v>81</v>
      </c>
    </row>
    <row r="71" spans="1:11" ht="25.5" x14ac:dyDescent="0.2">
      <c r="A71" s="323" t="s">
        <v>5987</v>
      </c>
      <c r="B71" s="322" t="s">
        <v>5259</v>
      </c>
      <c r="C71" s="321" t="s">
        <v>5258</v>
      </c>
      <c r="D71" s="321" t="s">
        <v>5986</v>
      </c>
      <c r="E71" s="320" t="s">
        <v>5985</v>
      </c>
      <c r="F71" s="317" t="s">
        <v>119</v>
      </c>
      <c r="G71" s="317">
        <v>1019.57</v>
      </c>
      <c r="H71" s="319">
        <v>56.584800000000001</v>
      </c>
      <c r="I71" s="319">
        <v>57692.164536000004</v>
      </c>
      <c r="J71" s="318">
        <v>2.6563206909914071E-3</v>
      </c>
      <c r="K71" s="317" t="s">
        <v>81</v>
      </c>
    </row>
    <row r="72" spans="1:11" x14ac:dyDescent="0.2">
      <c r="A72" s="173" t="s">
        <v>5984</v>
      </c>
      <c r="B72" s="334"/>
      <c r="C72" s="334"/>
      <c r="D72" s="334"/>
      <c r="E72" s="334" t="s">
        <v>5983</v>
      </c>
      <c r="F72" s="331"/>
      <c r="G72" s="331"/>
      <c r="H72" s="333"/>
      <c r="I72" s="333">
        <v>0</v>
      </c>
      <c r="J72" s="332"/>
      <c r="K72" s="331" t="s">
        <v>81</v>
      </c>
    </row>
    <row r="73" spans="1:11" x14ac:dyDescent="0.2">
      <c r="A73" s="330" t="s">
        <v>5982</v>
      </c>
      <c r="B73" s="329"/>
      <c r="C73" s="328"/>
      <c r="D73" s="328"/>
      <c r="E73" s="327" t="s">
        <v>5981</v>
      </c>
      <c r="F73" s="324" t="s">
        <v>187</v>
      </c>
      <c r="G73" s="324">
        <v>245.34</v>
      </c>
      <c r="H73" s="326">
        <v>0</v>
      </c>
      <c r="I73" s="326">
        <v>0</v>
      </c>
      <c r="J73" s="325"/>
      <c r="K73" s="324" t="s">
        <v>81</v>
      </c>
    </row>
    <row r="74" spans="1:11" x14ac:dyDescent="0.2">
      <c r="A74" s="323" t="s">
        <v>5980</v>
      </c>
      <c r="B74" s="322"/>
      <c r="C74" s="321"/>
      <c r="D74" s="321"/>
      <c r="E74" s="320" t="s">
        <v>5979</v>
      </c>
      <c r="F74" s="317" t="s">
        <v>187</v>
      </c>
      <c r="G74" s="317">
        <v>662.3</v>
      </c>
      <c r="H74" s="319">
        <v>0</v>
      </c>
      <c r="I74" s="319">
        <v>0</v>
      </c>
      <c r="J74" s="318"/>
      <c r="K74" s="317" t="s">
        <v>81</v>
      </c>
    </row>
    <row r="75" spans="1:11" x14ac:dyDescent="0.2">
      <c r="A75" s="173" t="s">
        <v>5978</v>
      </c>
      <c r="B75" s="334"/>
      <c r="C75" s="334"/>
      <c r="D75" s="334"/>
      <c r="E75" s="334" t="s">
        <v>5977</v>
      </c>
      <c r="F75" s="331"/>
      <c r="G75" s="331"/>
      <c r="H75" s="333"/>
      <c r="I75" s="333">
        <v>377099.68694889999</v>
      </c>
      <c r="J75" s="332">
        <v>1.7362803234461488E-2</v>
      </c>
      <c r="K75" s="331" t="s">
        <v>81</v>
      </c>
    </row>
    <row r="76" spans="1:11" ht="25.5" x14ac:dyDescent="0.2">
      <c r="A76" s="330" t="s">
        <v>5976</v>
      </c>
      <c r="B76" s="329" t="s">
        <v>5259</v>
      </c>
      <c r="C76" s="328" t="s">
        <v>5258</v>
      </c>
      <c r="D76" s="328" t="s">
        <v>5968</v>
      </c>
      <c r="E76" s="327" t="s">
        <v>5967</v>
      </c>
      <c r="F76" s="324" t="s">
        <v>136</v>
      </c>
      <c r="G76" s="324">
        <v>1126.07</v>
      </c>
      <c r="H76" s="326">
        <v>43.712511999999997</v>
      </c>
      <c r="I76" s="326">
        <v>49223.348387839993</v>
      </c>
      <c r="J76" s="325">
        <v>2.2663909363447058E-3</v>
      </c>
      <c r="K76" s="324" t="s">
        <v>81</v>
      </c>
    </row>
    <row r="77" spans="1:11" ht="25.5" x14ac:dyDescent="0.2">
      <c r="A77" s="323" t="s">
        <v>5975</v>
      </c>
      <c r="B77" s="322" t="s">
        <v>5259</v>
      </c>
      <c r="C77" s="321" t="s">
        <v>5258</v>
      </c>
      <c r="D77" s="321" t="s">
        <v>5974</v>
      </c>
      <c r="E77" s="320" t="s">
        <v>5973</v>
      </c>
      <c r="F77" s="317" t="s">
        <v>136</v>
      </c>
      <c r="G77" s="317">
        <v>54949.59</v>
      </c>
      <c r="H77" s="319">
        <v>3.6337980000000001</v>
      </c>
      <c r="I77" s="319">
        <v>199675.71024282</v>
      </c>
      <c r="J77" s="318">
        <v>9.1936699701297472E-3</v>
      </c>
      <c r="K77" s="317" t="s">
        <v>81</v>
      </c>
    </row>
    <row r="78" spans="1:11" ht="25.5" x14ac:dyDescent="0.2">
      <c r="A78" s="330" t="s">
        <v>5972</v>
      </c>
      <c r="B78" s="329" t="s">
        <v>5259</v>
      </c>
      <c r="C78" s="328" t="s">
        <v>5258</v>
      </c>
      <c r="D78" s="328" t="s">
        <v>5971</v>
      </c>
      <c r="E78" s="327" t="s">
        <v>5970</v>
      </c>
      <c r="F78" s="324" t="s">
        <v>187</v>
      </c>
      <c r="G78" s="324">
        <v>9600.0499999999993</v>
      </c>
      <c r="H78" s="326">
        <v>1.85</v>
      </c>
      <c r="I78" s="326">
        <v>17760.092499999999</v>
      </c>
      <c r="J78" s="325">
        <v>8.1772804957305919E-4</v>
      </c>
      <c r="K78" s="324" t="s">
        <v>81</v>
      </c>
    </row>
    <row r="79" spans="1:11" ht="25.5" x14ac:dyDescent="0.2">
      <c r="A79" s="323" t="s">
        <v>5969</v>
      </c>
      <c r="B79" s="322" t="s">
        <v>5259</v>
      </c>
      <c r="C79" s="321" t="s">
        <v>5258</v>
      </c>
      <c r="D79" s="321" t="s">
        <v>5968</v>
      </c>
      <c r="E79" s="320" t="s">
        <v>5967</v>
      </c>
      <c r="F79" s="317" t="s">
        <v>136</v>
      </c>
      <c r="G79" s="317">
        <v>2526.52</v>
      </c>
      <c r="H79" s="319">
        <v>43.712511999999997</v>
      </c>
      <c r="I79" s="319">
        <v>110440.53581823999</v>
      </c>
      <c r="J79" s="318">
        <v>5.0850142784139764E-3</v>
      </c>
      <c r="K79" s="317" t="s">
        <v>81</v>
      </c>
    </row>
    <row r="80" spans="1:11" x14ac:dyDescent="0.2">
      <c r="A80" s="173" t="s">
        <v>5966</v>
      </c>
      <c r="B80" s="334"/>
      <c r="C80" s="334"/>
      <c r="D80" s="334"/>
      <c r="E80" s="334" t="s">
        <v>5965</v>
      </c>
      <c r="F80" s="331"/>
      <c r="G80" s="331"/>
      <c r="H80" s="333"/>
      <c r="I80" s="333">
        <v>0</v>
      </c>
      <c r="J80" s="332"/>
      <c r="K80" s="331" t="s">
        <v>81</v>
      </c>
    </row>
    <row r="81" spans="1:11" x14ac:dyDescent="0.2">
      <c r="A81" s="330" t="s">
        <v>5964</v>
      </c>
      <c r="B81" s="329"/>
      <c r="C81" s="328"/>
      <c r="D81" s="328"/>
      <c r="E81" s="327" t="s">
        <v>5963</v>
      </c>
      <c r="F81" s="324" t="s">
        <v>187</v>
      </c>
      <c r="G81" s="324">
        <v>20189.64</v>
      </c>
      <c r="H81" s="326">
        <v>0</v>
      </c>
      <c r="I81" s="326">
        <v>0</v>
      </c>
      <c r="J81" s="325"/>
      <c r="K81" s="324" t="s">
        <v>81</v>
      </c>
    </row>
    <row r="82" spans="1:11" x14ac:dyDescent="0.2">
      <c r="A82" s="323" t="s">
        <v>5962</v>
      </c>
      <c r="B82" s="322"/>
      <c r="C82" s="321"/>
      <c r="D82" s="321"/>
      <c r="E82" s="320" t="s">
        <v>5961</v>
      </c>
      <c r="F82" s="317" t="s">
        <v>187</v>
      </c>
      <c r="G82" s="317">
        <v>907.65</v>
      </c>
      <c r="H82" s="319">
        <v>0</v>
      </c>
      <c r="I82" s="319">
        <v>0</v>
      </c>
      <c r="J82" s="318"/>
      <c r="K82" s="317" t="s">
        <v>81</v>
      </c>
    </row>
    <row r="83" spans="1:11" x14ac:dyDescent="0.2">
      <c r="A83" s="173" t="s">
        <v>5960</v>
      </c>
      <c r="B83" s="334"/>
      <c r="C83" s="334"/>
      <c r="D83" s="334"/>
      <c r="E83" s="334" t="s">
        <v>5959</v>
      </c>
      <c r="F83" s="331"/>
      <c r="G83" s="331"/>
      <c r="H83" s="333"/>
      <c r="I83" s="333">
        <v>0</v>
      </c>
      <c r="J83" s="332"/>
      <c r="K83" s="331" t="s">
        <v>81</v>
      </c>
    </row>
    <row r="84" spans="1:11" x14ac:dyDescent="0.2">
      <c r="A84" s="330" t="s">
        <v>5958</v>
      </c>
      <c r="B84" s="329"/>
      <c r="C84" s="328"/>
      <c r="D84" s="328"/>
      <c r="E84" s="327" t="s">
        <v>5957</v>
      </c>
      <c r="F84" s="324" t="s">
        <v>187</v>
      </c>
      <c r="G84" s="324">
        <v>269.16000000000003</v>
      </c>
      <c r="H84" s="326">
        <v>0</v>
      </c>
      <c r="I84" s="326">
        <v>0</v>
      </c>
      <c r="J84" s="325"/>
      <c r="K84" s="324" t="s">
        <v>81</v>
      </c>
    </row>
    <row r="85" spans="1:11" x14ac:dyDescent="0.2">
      <c r="A85" s="346" t="s">
        <v>5956</v>
      </c>
      <c r="B85" s="345"/>
      <c r="C85" s="344"/>
      <c r="D85" s="344"/>
      <c r="E85" s="344" t="s">
        <v>5955</v>
      </c>
      <c r="F85" s="341"/>
      <c r="G85" s="341"/>
      <c r="H85" s="343"/>
      <c r="I85" s="343">
        <v>331117.51050000003</v>
      </c>
      <c r="J85" s="342">
        <v>1.5245645597884808E-2</v>
      </c>
      <c r="K85" s="341" t="s">
        <v>81</v>
      </c>
    </row>
    <row r="86" spans="1:11" x14ac:dyDescent="0.2">
      <c r="A86" s="340" t="s">
        <v>5954</v>
      </c>
      <c r="B86" s="339"/>
      <c r="C86" s="338"/>
      <c r="D86" s="338"/>
      <c r="E86" s="338" t="s">
        <v>4805</v>
      </c>
      <c r="F86" s="335"/>
      <c r="G86" s="335"/>
      <c r="H86" s="337"/>
      <c r="I86" s="337">
        <v>0</v>
      </c>
      <c r="J86" s="336"/>
      <c r="K86" s="335" t="s">
        <v>81</v>
      </c>
    </row>
    <row r="87" spans="1:11" x14ac:dyDescent="0.2">
      <c r="A87" s="173" t="s">
        <v>5953</v>
      </c>
      <c r="B87" s="334"/>
      <c r="C87" s="334"/>
      <c r="D87" s="334"/>
      <c r="E87" s="334" t="s">
        <v>5931</v>
      </c>
      <c r="F87" s="331"/>
      <c r="G87" s="331"/>
      <c r="H87" s="333"/>
      <c r="I87" s="333">
        <v>0</v>
      </c>
      <c r="J87" s="332"/>
      <c r="K87" s="331" t="s">
        <v>81</v>
      </c>
    </row>
    <row r="88" spans="1:11" x14ac:dyDescent="0.2">
      <c r="A88" s="323" t="s">
        <v>5952</v>
      </c>
      <c r="B88" s="322"/>
      <c r="C88" s="321"/>
      <c r="D88" s="321"/>
      <c r="E88" s="320" t="s">
        <v>5929</v>
      </c>
      <c r="F88" s="317" t="s">
        <v>187</v>
      </c>
      <c r="G88" s="317">
        <v>84.83</v>
      </c>
      <c r="H88" s="319">
        <v>0</v>
      </c>
      <c r="I88" s="319">
        <v>0</v>
      </c>
      <c r="J88" s="318"/>
      <c r="K88" s="317" t="s">
        <v>81</v>
      </c>
    </row>
    <row r="89" spans="1:11" x14ac:dyDescent="0.2">
      <c r="A89" s="340" t="s">
        <v>5951</v>
      </c>
      <c r="B89" s="339"/>
      <c r="C89" s="338"/>
      <c r="D89" s="338"/>
      <c r="E89" s="338" t="s">
        <v>4937</v>
      </c>
      <c r="F89" s="335"/>
      <c r="G89" s="335"/>
      <c r="H89" s="337"/>
      <c r="I89" s="337">
        <v>331117.51050000003</v>
      </c>
      <c r="J89" s="336">
        <v>1.5245645597884808E-2</v>
      </c>
      <c r="K89" s="335" t="s">
        <v>81</v>
      </c>
    </row>
    <row r="90" spans="1:11" x14ac:dyDescent="0.2">
      <c r="A90" s="173" t="s">
        <v>5950</v>
      </c>
      <c r="B90" s="334"/>
      <c r="C90" s="334"/>
      <c r="D90" s="334"/>
      <c r="E90" s="334" t="s">
        <v>5949</v>
      </c>
      <c r="F90" s="331"/>
      <c r="G90" s="331"/>
      <c r="H90" s="333"/>
      <c r="I90" s="333">
        <v>0</v>
      </c>
      <c r="J90" s="332"/>
      <c r="K90" s="331" t="s">
        <v>81</v>
      </c>
    </row>
    <row r="91" spans="1:11" x14ac:dyDescent="0.2">
      <c r="A91" s="330" t="s">
        <v>5948</v>
      </c>
      <c r="B91" s="329"/>
      <c r="C91" s="328"/>
      <c r="D91" s="328"/>
      <c r="E91" s="327" t="s">
        <v>5947</v>
      </c>
      <c r="F91" s="324" t="s">
        <v>187</v>
      </c>
      <c r="G91" s="324">
        <v>755.42</v>
      </c>
      <c r="H91" s="326">
        <v>0</v>
      </c>
      <c r="I91" s="326">
        <v>0</v>
      </c>
      <c r="J91" s="325"/>
      <c r="K91" s="324" t="s">
        <v>81</v>
      </c>
    </row>
    <row r="92" spans="1:11" x14ac:dyDescent="0.2">
      <c r="A92" s="323" t="s">
        <v>5946</v>
      </c>
      <c r="B92" s="322"/>
      <c r="C92" s="321"/>
      <c r="D92" s="321"/>
      <c r="E92" s="320" t="s">
        <v>5945</v>
      </c>
      <c r="F92" s="317" t="s">
        <v>187</v>
      </c>
      <c r="G92" s="317">
        <v>55.75</v>
      </c>
      <c r="H92" s="319">
        <v>0</v>
      </c>
      <c r="I92" s="319">
        <v>0</v>
      </c>
      <c r="J92" s="318"/>
      <c r="K92" s="317" t="s">
        <v>81</v>
      </c>
    </row>
    <row r="93" spans="1:11" x14ac:dyDescent="0.2">
      <c r="A93" s="173" t="s">
        <v>5944</v>
      </c>
      <c r="B93" s="334"/>
      <c r="C93" s="334"/>
      <c r="D93" s="334"/>
      <c r="E93" s="334" t="s">
        <v>5943</v>
      </c>
      <c r="F93" s="331"/>
      <c r="G93" s="331"/>
      <c r="H93" s="333"/>
      <c r="I93" s="333">
        <v>331117.51050000003</v>
      </c>
      <c r="J93" s="332">
        <v>1.5245645597884808E-2</v>
      </c>
      <c r="K93" s="331" t="s">
        <v>81</v>
      </c>
    </row>
    <row r="94" spans="1:11" ht="25.5" x14ac:dyDescent="0.2">
      <c r="A94" s="330" t="s">
        <v>5942</v>
      </c>
      <c r="B94" s="329" t="s">
        <v>5259</v>
      </c>
      <c r="C94" s="328" t="s">
        <v>5258</v>
      </c>
      <c r="D94" s="328" t="s">
        <v>5941</v>
      </c>
      <c r="E94" s="327" t="s">
        <v>5940</v>
      </c>
      <c r="F94" s="324" t="s">
        <v>119</v>
      </c>
      <c r="G94" s="324">
        <v>9140.58</v>
      </c>
      <c r="H94" s="326">
        <v>36.225000000000001</v>
      </c>
      <c r="I94" s="326">
        <v>331117.51050000003</v>
      </c>
      <c r="J94" s="325">
        <v>1.5245645597884808E-2</v>
      </c>
      <c r="K94" s="324" t="s">
        <v>81</v>
      </c>
    </row>
    <row r="95" spans="1:11" x14ac:dyDescent="0.2">
      <c r="A95" s="173" t="s">
        <v>5939</v>
      </c>
      <c r="B95" s="334"/>
      <c r="C95" s="334"/>
      <c r="D95" s="334"/>
      <c r="E95" s="334" t="s">
        <v>5931</v>
      </c>
      <c r="F95" s="331"/>
      <c r="G95" s="331"/>
      <c r="H95" s="333"/>
      <c r="I95" s="333">
        <v>0</v>
      </c>
      <c r="J95" s="332"/>
      <c r="K95" s="331" t="s">
        <v>81</v>
      </c>
    </row>
    <row r="96" spans="1:11" x14ac:dyDescent="0.2">
      <c r="A96" s="323" t="s">
        <v>5938</v>
      </c>
      <c r="B96" s="322"/>
      <c r="C96" s="321"/>
      <c r="D96" s="321"/>
      <c r="E96" s="320" t="s">
        <v>5937</v>
      </c>
      <c r="F96" s="317" t="s">
        <v>187</v>
      </c>
      <c r="G96" s="317">
        <v>582.79</v>
      </c>
      <c r="H96" s="319">
        <v>0</v>
      </c>
      <c r="I96" s="319">
        <v>0</v>
      </c>
      <c r="J96" s="318"/>
      <c r="K96" s="317" t="s">
        <v>81</v>
      </c>
    </row>
    <row r="97" spans="1:11" x14ac:dyDescent="0.2">
      <c r="A97" s="340" t="s">
        <v>5936</v>
      </c>
      <c r="B97" s="339"/>
      <c r="C97" s="338"/>
      <c r="D97" s="338"/>
      <c r="E97" s="338" t="s">
        <v>4931</v>
      </c>
      <c r="F97" s="335"/>
      <c r="G97" s="335"/>
      <c r="H97" s="337"/>
      <c r="I97" s="337">
        <v>0</v>
      </c>
      <c r="J97" s="336"/>
      <c r="K97" s="335" t="s">
        <v>81</v>
      </c>
    </row>
    <row r="98" spans="1:11" x14ac:dyDescent="0.2">
      <c r="A98" s="173" t="s">
        <v>5935</v>
      </c>
      <c r="B98" s="334"/>
      <c r="C98" s="334"/>
      <c r="D98" s="334"/>
      <c r="E98" s="334" t="s">
        <v>5931</v>
      </c>
      <c r="F98" s="331"/>
      <c r="G98" s="331"/>
      <c r="H98" s="333"/>
      <c r="I98" s="333">
        <v>0</v>
      </c>
      <c r="J98" s="332"/>
      <c r="K98" s="331" t="s">
        <v>81</v>
      </c>
    </row>
    <row r="99" spans="1:11" x14ac:dyDescent="0.2">
      <c r="A99" s="330" t="s">
        <v>5934</v>
      </c>
      <c r="B99" s="329"/>
      <c r="C99" s="328"/>
      <c r="D99" s="328"/>
      <c r="E99" s="327" t="s">
        <v>5929</v>
      </c>
      <c r="F99" s="324" t="s">
        <v>187</v>
      </c>
      <c r="G99" s="324">
        <v>252.2</v>
      </c>
      <c r="H99" s="326">
        <v>0</v>
      </c>
      <c r="I99" s="326">
        <v>0</v>
      </c>
      <c r="J99" s="325"/>
      <c r="K99" s="324" t="s">
        <v>81</v>
      </c>
    </row>
    <row r="100" spans="1:11" x14ac:dyDescent="0.2">
      <c r="A100" s="340" t="s">
        <v>5933</v>
      </c>
      <c r="B100" s="339"/>
      <c r="C100" s="338"/>
      <c r="D100" s="338"/>
      <c r="E100" s="338" t="s">
        <v>4880</v>
      </c>
      <c r="F100" s="335"/>
      <c r="G100" s="335"/>
      <c r="H100" s="337"/>
      <c r="I100" s="337">
        <v>0</v>
      </c>
      <c r="J100" s="336"/>
      <c r="K100" s="335" t="s">
        <v>81</v>
      </c>
    </row>
    <row r="101" spans="1:11" x14ac:dyDescent="0.2">
      <c r="A101" s="173" t="s">
        <v>5932</v>
      </c>
      <c r="B101" s="334"/>
      <c r="C101" s="334"/>
      <c r="D101" s="334"/>
      <c r="E101" s="334" t="s">
        <v>5931</v>
      </c>
      <c r="F101" s="331"/>
      <c r="G101" s="331"/>
      <c r="H101" s="333"/>
      <c r="I101" s="333">
        <v>0</v>
      </c>
      <c r="J101" s="332"/>
      <c r="K101" s="331" t="s">
        <v>81</v>
      </c>
    </row>
    <row r="102" spans="1:11" x14ac:dyDescent="0.2">
      <c r="A102" s="323" t="s">
        <v>5930</v>
      </c>
      <c r="B102" s="322"/>
      <c r="C102" s="321"/>
      <c r="D102" s="321"/>
      <c r="E102" s="320" t="s">
        <v>5929</v>
      </c>
      <c r="F102" s="317" t="s">
        <v>187</v>
      </c>
      <c r="G102" s="317">
        <v>234.85</v>
      </c>
      <c r="H102" s="319">
        <v>0</v>
      </c>
      <c r="I102" s="319">
        <v>0</v>
      </c>
      <c r="J102" s="318"/>
      <c r="K102" s="317" t="s">
        <v>81</v>
      </c>
    </row>
    <row r="103" spans="1:11" x14ac:dyDescent="0.2">
      <c r="A103" s="346" t="s">
        <v>5928</v>
      </c>
      <c r="B103" s="345"/>
      <c r="C103" s="344"/>
      <c r="D103" s="344"/>
      <c r="E103" s="344" t="s">
        <v>5927</v>
      </c>
      <c r="F103" s="341"/>
      <c r="G103" s="341"/>
      <c r="H103" s="343"/>
      <c r="I103" s="343">
        <v>4588051.8664500006</v>
      </c>
      <c r="J103" s="342">
        <v>0.21124770065765103</v>
      </c>
      <c r="K103" s="341" t="s">
        <v>81</v>
      </c>
    </row>
    <row r="104" spans="1:11" x14ac:dyDescent="0.2">
      <c r="A104" s="340" t="s">
        <v>5926</v>
      </c>
      <c r="B104" s="339"/>
      <c r="C104" s="338"/>
      <c r="D104" s="338"/>
      <c r="E104" s="338" t="s">
        <v>4805</v>
      </c>
      <c r="F104" s="335"/>
      <c r="G104" s="335"/>
      <c r="H104" s="337"/>
      <c r="I104" s="337">
        <v>729384.80223000003</v>
      </c>
      <c r="J104" s="336">
        <v>3.3583068991097288E-2</v>
      </c>
      <c r="K104" s="335" t="s">
        <v>81</v>
      </c>
    </row>
    <row r="105" spans="1:11" x14ac:dyDescent="0.2">
      <c r="A105" s="173" t="s">
        <v>5925</v>
      </c>
      <c r="B105" s="334"/>
      <c r="C105" s="334"/>
      <c r="D105" s="334"/>
      <c r="E105" s="334" t="s">
        <v>5898</v>
      </c>
      <c r="F105" s="331"/>
      <c r="G105" s="331"/>
      <c r="H105" s="333"/>
      <c r="I105" s="333">
        <v>291649.25222999998</v>
      </c>
      <c r="J105" s="332">
        <v>1.3428408336582655E-2</v>
      </c>
      <c r="K105" s="331" t="s">
        <v>81</v>
      </c>
    </row>
    <row r="106" spans="1:11" ht="25.5" x14ac:dyDescent="0.2">
      <c r="A106" s="330" t="s">
        <v>5924</v>
      </c>
      <c r="B106" s="329" t="s">
        <v>5259</v>
      </c>
      <c r="C106" s="328" t="s">
        <v>5258</v>
      </c>
      <c r="D106" s="328" t="s">
        <v>5896</v>
      </c>
      <c r="E106" s="327" t="s">
        <v>5895</v>
      </c>
      <c r="F106" s="324" t="s">
        <v>119</v>
      </c>
      <c r="G106" s="324">
        <v>5164.25</v>
      </c>
      <c r="H106" s="326">
        <v>6.4589999999999996</v>
      </c>
      <c r="I106" s="326">
        <v>33355.890749999999</v>
      </c>
      <c r="J106" s="325">
        <v>1.5358054855158861E-3</v>
      </c>
      <c r="K106" s="324" t="s">
        <v>81</v>
      </c>
    </row>
    <row r="107" spans="1:11" ht="25.5" x14ac:dyDescent="0.2">
      <c r="A107" s="323" t="s">
        <v>5923</v>
      </c>
      <c r="B107" s="322" t="s">
        <v>5259</v>
      </c>
      <c r="C107" s="321" t="s">
        <v>5258</v>
      </c>
      <c r="D107" s="321" t="s">
        <v>5893</v>
      </c>
      <c r="E107" s="320" t="s">
        <v>5892</v>
      </c>
      <c r="F107" s="317" t="s">
        <v>119</v>
      </c>
      <c r="G107" s="317">
        <v>7010.14</v>
      </c>
      <c r="H107" s="319">
        <v>5.5019999999999998</v>
      </c>
      <c r="I107" s="319">
        <v>38569.790280000001</v>
      </c>
      <c r="J107" s="318">
        <v>1.7758690940436453E-3</v>
      </c>
      <c r="K107" s="317" t="s">
        <v>81</v>
      </c>
    </row>
    <row r="108" spans="1:11" ht="25.5" x14ac:dyDescent="0.2">
      <c r="A108" s="330" t="s">
        <v>5922</v>
      </c>
      <c r="B108" s="329" t="s">
        <v>5259</v>
      </c>
      <c r="C108" s="328" t="s">
        <v>5258</v>
      </c>
      <c r="D108" s="328" t="s">
        <v>5890</v>
      </c>
      <c r="E108" s="327" t="s">
        <v>5889</v>
      </c>
      <c r="F108" s="324" t="s">
        <v>119</v>
      </c>
      <c r="G108" s="324">
        <v>12174.4</v>
      </c>
      <c r="H108" s="326">
        <v>18.047999999999998</v>
      </c>
      <c r="I108" s="326">
        <v>219723.57119999998</v>
      </c>
      <c r="J108" s="325">
        <v>1.0116733757023124E-2</v>
      </c>
      <c r="K108" s="324" t="s">
        <v>81</v>
      </c>
    </row>
    <row r="109" spans="1:11" x14ac:dyDescent="0.2">
      <c r="A109" s="173" t="s">
        <v>5921</v>
      </c>
      <c r="B109" s="334"/>
      <c r="C109" s="334"/>
      <c r="D109" s="334"/>
      <c r="E109" s="334" t="s">
        <v>5887</v>
      </c>
      <c r="F109" s="331"/>
      <c r="G109" s="331"/>
      <c r="H109" s="333"/>
      <c r="I109" s="333">
        <v>437735.55</v>
      </c>
      <c r="J109" s="332">
        <v>2.0154660654514628E-2</v>
      </c>
      <c r="K109" s="331" t="s">
        <v>81</v>
      </c>
    </row>
    <row r="110" spans="1:11" ht="25.5" x14ac:dyDescent="0.2">
      <c r="A110" s="323" t="s">
        <v>5920</v>
      </c>
      <c r="B110" s="322" t="s">
        <v>5259</v>
      </c>
      <c r="C110" s="321" t="s">
        <v>5258</v>
      </c>
      <c r="D110" s="321" t="s">
        <v>5885</v>
      </c>
      <c r="E110" s="320" t="s">
        <v>5884</v>
      </c>
      <c r="F110" s="317" t="s">
        <v>119</v>
      </c>
      <c r="G110" s="317">
        <v>12506.73</v>
      </c>
      <c r="H110" s="319">
        <v>35</v>
      </c>
      <c r="I110" s="319">
        <v>437735.55</v>
      </c>
      <c r="J110" s="318">
        <v>2.0154660654514628E-2</v>
      </c>
      <c r="K110" s="317" t="s">
        <v>81</v>
      </c>
    </row>
    <row r="111" spans="1:11" x14ac:dyDescent="0.2">
      <c r="A111" s="173" t="s">
        <v>5919</v>
      </c>
      <c r="B111" s="334"/>
      <c r="C111" s="334"/>
      <c r="D111" s="334"/>
      <c r="E111" s="334" t="s">
        <v>5918</v>
      </c>
      <c r="F111" s="331"/>
      <c r="G111" s="331"/>
      <c r="H111" s="333"/>
      <c r="I111" s="333">
        <v>0</v>
      </c>
      <c r="J111" s="332"/>
      <c r="K111" s="331" t="s">
        <v>81</v>
      </c>
    </row>
    <row r="112" spans="1:11" x14ac:dyDescent="0.2">
      <c r="A112" s="330" t="s">
        <v>5917</v>
      </c>
      <c r="B112" s="329"/>
      <c r="C112" s="328"/>
      <c r="D112" s="328"/>
      <c r="E112" s="327" t="s">
        <v>5916</v>
      </c>
      <c r="F112" s="324" t="s">
        <v>187</v>
      </c>
      <c r="G112" s="324">
        <v>721.02</v>
      </c>
      <c r="H112" s="326">
        <v>0</v>
      </c>
      <c r="I112" s="326">
        <v>0</v>
      </c>
      <c r="J112" s="325"/>
      <c r="K112" s="324" t="s">
        <v>81</v>
      </c>
    </row>
    <row r="113" spans="1:11" x14ac:dyDescent="0.2">
      <c r="A113" s="323" t="s">
        <v>5915</v>
      </c>
      <c r="B113" s="322"/>
      <c r="C113" s="321"/>
      <c r="D113" s="321"/>
      <c r="E113" s="320" t="s">
        <v>5914</v>
      </c>
      <c r="F113" s="317" t="s">
        <v>187</v>
      </c>
      <c r="G113" s="317">
        <v>7.43</v>
      </c>
      <c r="H113" s="319">
        <v>0</v>
      </c>
      <c r="I113" s="319">
        <v>0</v>
      </c>
      <c r="J113" s="318"/>
      <c r="K113" s="317" t="s">
        <v>81</v>
      </c>
    </row>
    <row r="114" spans="1:11" ht="25.5" x14ac:dyDescent="0.2">
      <c r="A114" s="330" t="s">
        <v>5913</v>
      </c>
      <c r="B114" s="329"/>
      <c r="C114" s="328"/>
      <c r="D114" s="328"/>
      <c r="E114" s="327" t="s">
        <v>5912</v>
      </c>
      <c r="F114" s="324" t="s">
        <v>187</v>
      </c>
      <c r="G114" s="324">
        <v>721.54</v>
      </c>
      <c r="H114" s="326">
        <v>0</v>
      </c>
      <c r="I114" s="326">
        <v>0</v>
      </c>
      <c r="J114" s="325"/>
      <c r="K114" s="324" t="s">
        <v>81</v>
      </c>
    </row>
    <row r="115" spans="1:11" x14ac:dyDescent="0.2">
      <c r="A115" s="323" t="s">
        <v>5911</v>
      </c>
      <c r="B115" s="322"/>
      <c r="C115" s="321"/>
      <c r="D115" s="321"/>
      <c r="E115" s="320" t="s">
        <v>5910</v>
      </c>
      <c r="F115" s="317" t="s">
        <v>187</v>
      </c>
      <c r="G115" s="317">
        <v>182.44</v>
      </c>
      <c r="H115" s="319">
        <v>0</v>
      </c>
      <c r="I115" s="319">
        <v>0</v>
      </c>
      <c r="J115" s="318"/>
      <c r="K115" s="317" t="s">
        <v>81</v>
      </c>
    </row>
    <row r="116" spans="1:11" ht="25.5" x14ac:dyDescent="0.2">
      <c r="A116" s="330" t="s">
        <v>5909</v>
      </c>
      <c r="B116" s="329"/>
      <c r="C116" s="328"/>
      <c r="D116" s="328"/>
      <c r="E116" s="327" t="s">
        <v>5908</v>
      </c>
      <c r="F116" s="324" t="s">
        <v>187</v>
      </c>
      <c r="G116" s="324">
        <v>0.59</v>
      </c>
      <c r="H116" s="326">
        <v>0</v>
      </c>
      <c r="I116" s="326">
        <v>0</v>
      </c>
      <c r="J116" s="325"/>
      <c r="K116" s="324" t="s">
        <v>81</v>
      </c>
    </row>
    <row r="117" spans="1:11" x14ac:dyDescent="0.2">
      <c r="A117" s="340" t="s">
        <v>5907</v>
      </c>
      <c r="B117" s="339"/>
      <c r="C117" s="338"/>
      <c r="D117" s="338"/>
      <c r="E117" s="338" t="s">
        <v>4931</v>
      </c>
      <c r="F117" s="335"/>
      <c r="G117" s="335"/>
      <c r="H117" s="337"/>
      <c r="I117" s="337">
        <v>2009978.0759999999</v>
      </c>
      <c r="J117" s="336">
        <v>9.2545433069793431E-2</v>
      </c>
      <c r="K117" s="335" t="s">
        <v>81</v>
      </c>
    </row>
    <row r="118" spans="1:11" x14ac:dyDescent="0.2">
      <c r="A118" s="173" t="s">
        <v>5906</v>
      </c>
      <c r="B118" s="334"/>
      <c r="C118" s="334"/>
      <c r="D118" s="334"/>
      <c r="E118" s="334" t="s">
        <v>5898</v>
      </c>
      <c r="F118" s="331"/>
      <c r="G118" s="331"/>
      <c r="H118" s="333"/>
      <c r="I118" s="333">
        <v>784835.97599999991</v>
      </c>
      <c r="J118" s="332">
        <v>3.6136207730294662E-2</v>
      </c>
      <c r="K118" s="331" t="s">
        <v>81</v>
      </c>
    </row>
    <row r="119" spans="1:11" ht="25.5" x14ac:dyDescent="0.2">
      <c r="A119" s="323" t="s">
        <v>5905</v>
      </c>
      <c r="B119" s="322" t="s">
        <v>5259</v>
      </c>
      <c r="C119" s="321" t="s">
        <v>5258</v>
      </c>
      <c r="D119" s="321" t="s">
        <v>5896</v>
      </c>
      <c r="E119" s="320" t="s">
        <v>5895</v>
      </c>
      <c r="F119" s="317" t="s">
        <v>119</v>
      </c>
      <c r="G119" s="317">
        <v>5257</v>
      </c>
      <c r="H119" s="319">
        <v>6.4589999999999996</v>
      </c>
      <c r="I119" s="319">
        <v>33954.962999999996</v>
      </c>
      <c r="J119" s="318">
        <v>1.5633885728531757E-3</v>
      </c>
      <c r="K119" s="317" t="s">
        <v>81</v>
      </c>
    </row>
    <row r="120" spans="1:11" ht="25.5" x14ac:dyDescent="0.2">
      <c r="A120" s="330" t="s">
        <v>5904</v>
      </c>
      <c r="B120" s="329" t="s">
        <v>5259</v>
      </c>
      <c r="C120" s="328" t="s">
        <v>5258</v>
      </c>
      <c r="D120" s="328" t="s">
        <v>5893</v>
      </c>
      <c r="E120" s="327" t="s">
        <v>5892</v>
      </c>
      <c r="F120" s="324" t="s">
        <v>119</v>
      </c>
      <c r="G120" s="324">
        <v>27855.74</v>
      </c>
      <c r="H120" s="326">
        <v>5.5019999999999998</v>
      </c>
      <c r="I120" s="326">
        <v>153262.28148000001</v>
      </c>
      <c r="J120" s="325">
        <v>7.0566561805777538E-3</v>
      </c>
      <c r="K120" s="324" t="s">
        <v>81</v>
      </c>
    </row>
    <row r="121" spans="1:11" ht="25.5" x14ac:dyDescent="0.2">
      <c r="A121" s="323" t="s">
        <v>5903</v>
      </c>
      <c r="B121" s="322" t="s">
        <v>5259</v>
      </c>
      <c r="C121" s="321" t="s">
        <v>5258</v>
      </c>
      <c r="D121" s="321" t="s">
        <v>5890</v>
      </c>
      <c r="E121" s="320" t="s">
        <v>5889</v>
      </c>
      <c r="F121" s="317" t="s">
        <v>119</v>
      </c>
      <c r="G121" s="317">
        <v>33112.74</v>
      </c>
      <c r="H121" s="319">
        <v>18.047999999999998</v>
      </c>
      <c r="I121" s="319">
        <v>597618.73151999991</v>
      </c>
      <c r="J121" s="318">
        <v>2.7516162976863736E-2</v>
      </c>
      <c r="K121" s="317" t="s">
        <v>81</v>
      </c>
    </row>
    <row r="122" spans="1:11" x14ac:dyDescent="0.2">
      <c r="A122" s="173" t="s">
        <v>5902</v>
      </c>
      <c r="B122" s="334"/>
      <c r="C122" s="334"/>
      <c r="D122" s="334"/>
      <c r="E122" s="334" t="s">
        <v>5887</v>
      </c>
      <c r="F122" s="331"/>
      <c r="G122" s="331"/>
      <c r="H122" s="333"/>
      <c r="I122" s="333">
        <v>1225142.0999999999</v>
      </c>
      <c r="J122" s="332">
        <v>5.6409225339498756E-2</v>
      </c>
      <c r="K122" s="331" t="s">
        <v>81</v>
      </c>
    </row>
    <row r="123" spans="1:11" ht="25.5" x14ac:dyDescent="0.2">
      <c r="A123" s="330" t="s">
        <v>5901</v>
      </c>
      <c r="B123" s="329" t="s">
        <v>5259</v>
      </c>
      <c r="C123" s="328" t="s">
        <v>5258</v>
      </c>
      <c r="D123" s="328" t="s">
        <v>5885</v>
      </c>
      <c r="E123" s="327" t="s">
        <v>5884</v>
      </c>
      <c r="F123" s="324" t="s">
        <v>119</v>
      </c>
      <c r="G123" s="324">
        <v>35004.06</v>
      </c>
      <c r="H123" s="326">
        <v>35</v>
      </c>
      <c r="I123" s="326">
        <v>1225142.0999999999</v>
      </c>
      <c r="J123" s="325">
        <v>5.6409225339498756E-2</v>
      </c>
      <c r="K123" s="324" t="s">
        <v>81</v>
      </c>
    </row>
    <row r="124" spans="1:11" x14ac:dyDescent="0.2">
      <c r="A124" s="340" t="s">
        <v>5900</v>
      </c>
      <c r="B124" s="339"/>
      <c r="C124" s="338"/>
      <c r="D124" s="338"/>
      <c r="E124" s="338" t="s">
        <v>4880</v>
      </c>
      <c r="F124" s="335"/>
      <c r="G124" s="335"/>
      <c r="H124" s="337"/>
      <c r="I124" s="337">
        <v>1848688.9882200002</v>
      </c>
      <c r="J124" s="336">
        <v>8.5119198596760301E-2</v>
      </c>
      <c r="K124" s="335" t="s">
        <v>81</v>
      </c>
    </row>
    <row r="125" spans="1:11" x14ac:dyDescent="0.2">
      <c r="A125" s="173" t="s">
        <v>5899</v>
      </c>
      <c r="B125" s="334"/>
      <c r="C125" s="334"/>
      <c r="D125" s="334"/>
      <c r="E125" s="334" t="s">
        <v>5898</v>
      </c>
      <c r="F125" s="331"/>
      <c r="G125" s="331"/>
      <c r="H125" s="333"/>
      <c r="I125" s="333">
        <v>719710.08822000003</v>
      </c>
      <c r="J125" s="332">
        <v>3.3137616073688529E-2</v>
      </c>
      <c r="K125" s="331" t="s">
        <v>81</v>
      </c>
    </row>
    <row r="126" spans="1:11" ht="25.5" x14ac:dyDescent="0.2">
      <c r="A126" s="323" t="s">
        <v>5897</v>
      </c>
      <c r="B126" s="322" t="s">
        <v>5259</v>
      </c>
      <c r="C126" s="321" t="s">
        <v>5258</v>
      </c>
      <c r="D126" s="321" t="s">
        <v>5896</v>
      </c>
      <c r="E126" s="320" t="s">
        <v>5895</v>
      </c>
      <c r="F126" s="317" t="s">
        <v>119</v>
      </c>
      <c r="G126" s="317">
        <v>4960.46</v>
      </c>
      <c r="H126" s="319">
        <v>6.4589999999999996</v>
      </c>
      <c r="I126" s="319">
        <v>32039.611139999997</v>
      </c>
      <c r="J126" s="318">
        <v>1.4752000152359263E-3</v>
      </c>
      <c r="K126" s="317" t="s">
        <v>81</v>
      </c>
    </row>
    <row r="127" spans="1:11" ht="25.5" x14ac:dyDescent="0.2">
      <c r="A127" s="330" t="s">
        <v>5894</v>
      </c>
      <c r="B127" s="329" t="s">
        <v>5259</v>
      </c>
      <c r="C127" s="328" t="s">
        <v>5258</v>
      </c>
      <c r="D127" s="328" t="s">
        <v>5893</v>
      </c>
      <c r="E127" s="327" t="s">
        <v>5892</v>
      </c>
      <c r="F127" s="324" t="s">
        <v>119</v>
      </c>
      <c r="G127" s="324">
        <v>25398.9</v>
      </c>
      <c r="H127" s="326">
        <v>5.5019999999999998</v>
      </c>
      <c r="I127" s="326">
        <v>139744.74780000001</v>
      </c>
      <c r="J127" s="325">
        <v>6.4342682931731957E-3</v>
      </c>
      <c r="K127" s="324" t="s">
        <v>81</v>
      </c>
    </row>
    <row r="128" spans="1:11" ht="25.5" x14ac:dyDescent="0.2">
      <c r="A128" s="323" t="s">
        <v>5891</v>
      </c>
      <c r="B128" s="322" t="s">
        <v>5259</v>
      </c>
      <c r="C128" s="321" t="s">
        <v>5258</v>
      </c>
      <c r="D128" s="321" t="s">
        <v>5890</v>
      </c>
      <c r="E128" s="320" t="s">
        <v>5889</v>
      </c>
      <c r="F128" s="317" t="s">
        <v>119</v>
      </c>
      <c r="G128" s="317">
        <v>30359.360000000001</v>
      </c>
      <c r="H128" s="319">
        <v>18.047999999999998</v>
      </c>
      <c r="I128" s="319">
        <v>547925.72927999997</v>
      </c>
      <c r="J128" s="318">
        <v>2.5228147765279402E-2</v>
      </c>
      <c r="K128" s="317" t="s">
        <v>81</v>
      </c>
    </row>
    <row r="129" spans="1:11" x14ac:dyDescent="0.2">
      <c r="A129" s="173" t="s">
        <v>5888</v>
      </c>
      <c r="B129" s="334"/>
      <c r="C129" s="334"/>
      <c r="D129" s="334"/>
      <c r="E129" s="334" t="s">
        <v>5887</v>
      </c>
      <c r="F129" s="331"/>
      <c r="G129" s="331"/>
      <c r="H129" s="333"/>
      <c r="I129" s="333">
        <v>1128978.9000000001</v>
      </c>
      <c r="J129" s="332">
        <v>5.1981582523071772E-2</v>
      </c>
      <c r="K129" s="331" t="s">
        <v>81</v>
      </c>
    </row>
    <row r="130" spans="1:11" ht="25.5" x14ac:dyDescent="0.2">
      <c r="A130" s="330" t="s">
        <v>5886</v>
      </c>
      <c r="B130" s="329" t="s">
        <v>5259</v>
      </c>
      <c r="C130" s="328" t="s">
        <v>5258</v>
      </c>
      <c r="D130" s="328" t="s">
        <v>5885</v>
      </c>
      <c r="E130" s="327" t="s">
        <v>5884</v>
      </c>
      <c r="F130" s="324" t="s">
        <v>119</v>
      </c>
      <c r="G130" s="324">
        <v>32256.54</v>
      </c>
      <c r="H130" s="326">
        <v>35</v>
      </c>
      <c r="I130" s="326">
        <v>1128978.9000000001</v>
      </c>
      <c r="J130" s="325">
        <v>5.1981582523071772E-2</v>
      </c>
      <c r="K130" s="324" t="s">
        <v>81</v>
      </c>
    </row>
    <row r="131" spans="1:11" x14ac:dyDescent="0.2">
      <c r="A131" s="346" t="s">
        <v>5883</v>
      </c>
      <c r="B131" s="345"/>
      <c r="C131" s="344"/>
      <c r="D131" s="344"/>
      <c r="E131" s="344" t="s">
        <v>5882</v>
      </c>
      <c r="F131" s="341"/>
      <c r="G131" s="341"/>
      <c r="H131" s="343"/>
      <c r="I131" s="343">
        <v>1366321.6155902497</v>
      </c>
      <c r="J131" s="342">
        <v>6.2909554654972999E-2</v>
      </c>
      <c r="K131" s="341" t="s">
        <v>81</v>
      </c>
    </row>
    <row r="132" spans="1:11" x14ac:dyDescent="0.2">
      <c r="A132" s="340" t="s">
        <v>5881</v>
      </c>
      <c r="B132" s="339"/>
      <c r="C132" s="338"/>
      <c r="D132" s="338"/>
      <c r="E132" s="338" t="s">
        <v>4805</v>
      </c>
      <c r="F132" s="335"/>
      <c r="G132" s="335"/>
      <c r="H132" s="337"/>
      <c r="I132" s="337">
        <v>212682.68430199995</v>
      </c>
      <c r="J132" s="336">
        <v>9.7925501577335334E-3</v>
      </c>
      <c r="K132" s="335" t="s">
        <v>81</v>
      </c>
    </row>
    <row r="133" spans="1:11" x14ac:dyDescent="0.2">
      <c r="A133" s="173" t="s">
        <v>5880</v>
      </c>
      <c r="B133" s="334"/>
      <c r="C133" s="334"/>
      <c r="D133" s="334"/>
      <c r="E133" s="334" t="s">
        <v>5859</v>
      </c>
      <c r="F133" s="331"/>
      <c r="G133" s="331"/>
      <c r="H133" s="333"/>
      <c r="I133" s="333">
        <v>12124.198533000001</v>
      </c>
      <c r="J133" s="332">
        <v>5.5823454855466752E-4</v>
      </c>
      <c r="K133" s="331" t="s">
        <v>81</v>
      </c>
    </row>
    <row r="134" spans="1:11" x14ac:dyDescent="0.2">
      <c r="A134" s="323" t="s">
        <v>5879</v>
      </c>
      <c r="B134" s="322"/>
      <c r="C134" s="321"/>
      <c r="D134" s="321"/>
      <c r="E134" s="320" t="s">
        <v>5878</v>
      </c>
      <c r="F134" s="317" t="s">
        <v>187</v>
      </c>
      <c r="G134" s="317">
        <v>93.95</v>
      </c>
      <c r="H134" s="319">
        <v>0</v>
      </c>
      <c r="I134" s="319">
        <v>0</v>
      </c>
      <c r="J134" s="318"/>
      <c r="K134" s="317" t="s">
        <v>81</v>
      </c>
    </row>
    <row r="135" spans="1:11" ht="25.5" x14ac:dyDescent="0.2">
      <c r="A135" s="330" t="s">
        <v>5877</v>
      </c>
      <c r="B135" s="329" t="s">
        <v>5259</v>
      </c>
      <c r="C135" s="328" t="s">
        <v>5258</v>
      </c>
      <c r="D135" s="328" t="s">
        <v>5857</v>
      </c>
      <c r="E135" s="327" t="s">
        <v>5856</v>
      </c>
      <c r="F135" s="324" t="s">
        <v>119</v>
      </c>
      <c r="G135" s="324">
        <v>124.44</v>
      </c>
      <c r="H135" s="326">
        <v>97.430075000000002</v>
      </c>
      <c r="I135" s="326">
        <v>12124.198533000001</v>
      </c>
      <c r="J135" s="325">
        <v>5.5823454855466752E-4</v>
      </c>
      <c r="K135" s="324" t="s">
        <v>81</v>
      </c>
    </row>
    <row r="136" spans="1:11" x14ac:dyDescent="0.2">
      <c r="A136" s="173" t="s">
        <v>5876</v>
      </c>
      <c r="B136" s="334"/>
      <c r="C136" s="334"/>
      <c r="D136" s="334"/>
      <c r="E136" s="334" t="s">
        <v>5875</v>
      </c>
      <c r="F136" s="331"/>
      <c r="G136" s="331"/>
      <c r="H136" s="333"/>
      <c r="I136" s="333">
        <v>0</v>
      </c>
      <c r="J136" s="332"/>
      <c r="K136" s="331" t="s">
        <v>81</v>
      </c>
    </row>
    <row r="137" spans="1:11" x14ac:dyDescent="0.2">
      <c r="A137" s="323" t="s">
        <v>5874</v>
      </c>
      <c r="B137" s="322"/>
      <c r="C137" s="321"/>
      <c r="D137" s="321"/>
      <c r="E137" s="320" t="s">
        <v>5873</v>
      </c>
      <c r="F137" s="317" t="s">
        <v>187</v>
      </c>
      <c r="G137" s="317">
        <v>911.41</v>
      </c>
      <c r="H137" s="319">
        <v>0</v>
      </c>
      <c r="I137" s="319">
        <v>0</v>
      </c>
      <c r="J137" s="318"/>
      <c r="K137" s="317" t="s">
        <v>81</v>
      </c>
    </row>
    <row r="138" spans="1:11" x14ac:dyDescent="0.2">
      <c r="A138" s="173" t="s">
        <v>5872</v>
      </c>
      <c r="B138" s="334"/>
      <c r="C138" s="334"/>
      <c r="D138" s="334"/>
      <c r="E138" s="334" t="s">
        <v>5854</v>
      </c>
      <c r="F138" s="331"/>
      <c r="G138" s="331"/>
      <c r="H138" s="333"/>
      <c r="I138" s="333">
        <v>147674.28463199997</v>
      </c>
      <c r="J138" s="332">
        <v>6.7993680069077418E-3</v>
      </c>
      <c r="K138" s="331" t="s">
        <v>81</v>
      </c>
    </row>
    <row r="139" spans="1:11" ht="25.5" x14ac:dyDescent="0.2">
      <c r="A139" s="330" t="s">
        <v>5871</v>
      </c>
      <c r="B139" s="329" t="s">
        <v>5259</v>
      </c>
      <c r="C139" s="328" t="s">
        <v>5258</v>
      </c>
      <c r="D139" s="328" t="s">
        <v>5852</v>
      </c>
      <c r="E139" s="327" t="s">
        <v>5851</v>
      </c>
      <c r="F139" s="324" t="s">
        <v>187</v>
      </c>
      <c r="G139" s="324">
        <v>236.88</v>
      </c>
      <c r="H139" s="326">
        <v>623.4138999999999</v>
      </c>
      <c r="I139" s="326">
        <v>147674.28463199997</v>
      </c>
      <c r="J139" s="325">
        <v>6.7993680069077418E-3</v>
      </c>
      <c r="K139" s="324" t="s">
        <v>81</v>
      </c>
    </row>
    <row r="140" spans="1:11" x14ac:dyDescent="0.2">
      <c r="A140" s="173" t="s">
        <v>5870</v>
      </c>
      <c r="B140" s="334"/>
      <c r="C140" s="334"/>
      <c r="D140" s="334"/>
      <c r="E140" s="334" t="s">
        <v>5849</v>
      </c>
      <c r="F140" s="331"/>
      <c r="G140" s="331"/>
      <c r="H140" s="333"/>
      <c r="I140" s="333">
        <v>52884.201136999989</v>
      </c>
      <c r="J140" s="332">
        <v>2.4349476022711234E-3</v>
      </c>
      <c r="K140" s="331" t="s">
        <v>81</v>
      </c>
    </row>
    <row r="141" spans="1:11" ht="25.5" x14ac:dyDescent="0.2">
      <c r="A141" s="323" t="s">
        <v>5869</v>
      </c>
      <c r="B141" s="322" t="s">
        <v>5259</v>
      </c>
      <c r="C141" s="321" t="s">
        <v>5258</v>
      </c>
      <c r="D141" s="321" t="s">
        <v>5847</v>
      </c>
      <c r="E141" s="320" t="s">
        <v>5846</v>
      </c>
      <c r="F141" s="317" t="s">
        <v>187</v>
      </c>
      <c r="G141" s="317">
        <v>84.83</v>
      </c>
      <c r="H141" s="319">
        <v>623.4138999999999</v>
      </c>
      <c r="I141" s="319">
        <v>52884.201136999989</v>
      </c>
      <c r="J141" s="318">
        <v>2.4349476022711234E-3</v>
      </c>
      <c r="K141" s="317" t="s">
        <v>81</v>
      </c>
    </row>
    <row r="142" spans="1:11" x14ac:dyDescent="0.2">
      <c r="A142" s="340" t="s">
        <v>5868</v>
      </c>
      <c r="B142" s="339"/>
      <c r="C142" s="338"/>
      <c r="D142" s="338"/>
      <c r="E142" s="338" t="s">
        <v>4931</v>
      </c>
      <c r="F142" s="335"/>
      <c r="G142" s="335"/>
      <c r="H142" s="337"/>
      <c r="I142" s="337">
        <v>584545.92986124987</v>
      </c>
      <c r="J142" s="336">
        <v>2.691425188868302E-2</v>
      </c>
      <c r="K142" s="335" t="s">
        <v>81</v>
      </c>
    </row>
    <row r="143" spans="1:11" x14ac:dyDescent="0.2">
      <c r="A143" s="173" t="s">
        <v>5867</v>
      </c>
      <c r="B143" s="334"/>
      <c r="C143" s="334"/>
      <c r="D143" s="334"/>
      <c r="E143" s="334" t="s">
        <v>5859</v>
      </c>
      <c r="F143" s="331"/>
      <c r="G143" s="331"/>
      <c r="H143" s="333"/>
      <c r="I143" s="333">
        <v>174165.02776925001</v>
      </c>
      <c r="J143" s="332">
        <v>8.019081458139168E-3</v>
      </c>
      <c r="K143" s="331" t="s">
        <v>81</v>
      </c>
    </row>
    <row r="144" spans="1:11" ht="25.5" x14ac:dyDescent="0.2">
      <c r="A144" s="330" t="s">
        <v>5866</v>
      </c>
      <c r="B144" s="329" t="s">
        <v>5259</v>
      </c>
      <c r="C144" s="328" t="s">
        <v>5258</v>
      </c>
      <c r="D144" s="328" t="s">
        <v>5857</v>
      </c>
      <c r="E144" s="327" t="s">
        <v>5856</v>
      </c>
      <c r="F144" s="324" t="s">
        <v>119</v>
      </c>
      <c r="G144" s="324">
        <v>1787.59</v>
      </c>
      <c r="H144" s="326">
        <v>97.430075000000002</v>
      </c>
      <c r="I144" s="326">
        <v>174165.02776925001</v>
      </c>
      <c r="J144" s="325">
        <v>8.019081458139168E-3</v>
      </c>
      <c r="K144" s="324" t="s">
        <v>81</v>
      </c>
    </row>
    <row r="145" spans="1:11" x14ac:dyDescent="0.2">
      <c r="A145" s="173" t="s">
        <v>5865</v>
      </c>
      <c r="B145" s="334"/>
      <c r="C145" s="334"/>
      <c r="D145" s="334"/>
      <c r="E145" s="334" t="s">
        <v>5854</v>
      </c>
      <c r="F145" s="331"/>
      <c r="G145" s="331"/>
      <c r="H145" s="333"/>
      <c r="I145" s="333">
        <v>253155.91651199994</v>
      </c>
      <c r="J145" s="332">
        <v>1.1656059440413272E-2</v>
      </c>
      <c r="K145" s="331" t="s">
        <v>81</v>
      </c>
    </row>
    <row r="146" spans="1:11" ht="25.5" x14ac:dyDescent="0.2">
      <c r="A146" s="323" t="s">
        <v>5864</v>
      </c>
      <c r="B146" s="322" t="s">
        <v>5259</v>
      </c>
      <c r="C146" s="321" t="s">
        <v>5258</v>
      </c>
      <c r="D146" s="321" t="s">
        <v>5852</v>
      </c>
      <c r="E146" s="320" t="s">
        <v>5851</v>
      </c>
      <c r="F146" s="317" t="s">
        <v>187</v>
      </c>
      <c r="G146" s="317">
        <v>406.08</v>
      </c>
      <c r="H146" s="319">
        <v>623.4138999999999</v>
      </c>
      <c r="I146" s="319">
        <v>253155.91651199994</v>
      </c>
      <c r="J146" s="318">
        <v>1.1656059440413272E-2</v>
      </c>
      <c r="K146" s="317" t="s">
        <v>81</v>
      </c>
    </row>
    <row r="147" spans="1:11" x14ac:dyDescent="0.2">
      <c r="A147" s="173" t="s">
        <v>5863</v>
      </c>
      <c r="B147" s="334"/>
      <c r="C147" s="334"/>
      <c r="D147" s="334"/>
      <c r="E147" s="334" t="s">
        <v>5849</v>
      </c>
      <c r="F147" s="331"/>
      <c r="G147" s="331"/>
      <c r="H147" s="333"/>
      <c r="I147" s="333">
        <v>157224.98557999998</v>
      </c>
      <c r="J147" s="332">
        <v>7.2391109901305834E-3</v>
      </c>
      <c r="K147" s="331" t="s">
        <v>81</v>
      </c>
    </row>
    <row r="148" spans="1:11" ht="25.5" x14ac:dyDescent="0.2">
      <c r="A148" s="330" t="s">
        <v>5862</v>
      </c>
      <c r="B148" s="329" t="s">
        <v>5259</v>
      </c>
      <c r="C148" s="328" t="s">
        <v>5258</v>
      </c>
      <c r="D148" s="328" t="s">
        <v>5847</v>
      </c>
      <c r="E148" s="327" t="s">
        <v>5846</v>
      </c>
      <c r="F148" s="324" t="s">
        <v>187</v>
      </c>
      <c r="G148" s="324">
        <v>252.2</v>
      </c>
      <c r="H148" s="326">
        <v>623.4138999999999</v>
      </c>
      <c r="I148" s="326">
        <v>157224.98557999998</v>
      </c>
      <c r="J148" s="325">
        <v>7.2391109901305834E-3</v>
      </c>
      <c r="K148" s="324" t="s">
        <v>81</v>
      </c>
    </row>
    <row r="149" spans="1:11" x14ac:dyDescent="0.2">
      <c r="A149" s="340" t="s">
        <v>5861</v>
      </c>
      <c r="B149" s="339"/>
      <c r="C149" s="338"/>
      <c r="D149" s="338"/>
      <c r="E149" s="338" t="s">
        <v>4880</v>
      </c>
      <c r="F149" s="335"/>
      <c r="G149" s="335"/>
      <c r="H149" s="337"/>
      <c r="I149" s="337">
        <v>569093.00142699992</v>
      </c>
      <c r="J149" s="336">
        <v>2.6202752608556451E-2</v>
      </c>
      <c r="K149" s="335" t="s">
        <v>81</v>
      </c>
    </row>
    <row r="150" spans="1:11" x14ac:dyDescent="0.2">
      <c r="A150" s="173" t="s">
        <v>5860</v>
      </c>
      <c r="B150" s="334"/>
      <c r="C150" s="334"/>
      <c r="D150" s="334"/>
      <c r="E150" s="334" t="s">
        <v>5859</v>
      </c>
      <c r="F150" s="331"/>
      <c r="G150" s="331"/>
      <c r="H150" s="333"/>
      <c r="I150" s="333">
        <v>169528.33050000001</v>
      </c>
      <c r="J150" s="332">
        <v>7.8055939768974731E-3</v>
      </c>
      <c r="K150" s="331" t="s">
        <v>81</v>
      </c>
    </row>
    <row r="151" spans="1:11" ht="25.5" x14ac:dyDescent="0.2">
      <c r="A151" s="323" t="s">
        <v>5858</v>
      </c>
      <c r="B151" s="322" t="s">
        <v>5259</v>
      </c>
      <c r="C151" s="321" t="s">
        <v>5258</v>
      </c>
      <c r="D151" s="321" t="s">
        <v>5857</v>
      </c>
      <c r="E151" s="320" t="s">
        <v>5856</v>
      </c>
      <c r="F151" s="317" t="s">
        <v>119</v>
      </c>
      <c r="G151" s="317">
        <v>1740</v>
      </c>
      <c r="H151" s="319">
        <v>97.430075000000002</v>
      </c>
      <c r="I151" s="319">
        <v>169528.33050000001</v>
      </c>
      <c r="J151" s="318">
        <v>7.8055939768974731E-3</v>
      </c>
      <c r="K151" s="317" t="s">
        <v>81</v>
      </c>
    </row>
    <row r="152" spans="1:11" x14ac:dyDescent="0.2">
      <c r="A152" s="173" t="s">
        <v>5855</v>
      </c>
      <c r="B152" s="334"/>
      <c r="C152" s="334"/>
      <c r="D152" s="334"/>
      <c r="E152" s="334" t="s">
        <v>5854</v>
      </c>
      <c r="F152" s="331"/>
      <c r="G152" s="331"/>
      <c r="H152" s="333"/>
      <c r="I152" s="333">
        <v>253155.91651199994</v>
      </c>
      <c r="J152" s="332">
        <v>1.1656059440413272E-2</v>
      </c>
      <c r="K152" s="331" t="s">
        <v>81</v>
      </c>
    </row>
    <row r="153" spans="1:11" ht="25.5" x14ac:dyDescent="0.2">
      <c r="A153" s="330" t="s">
        <v>5853</v>
      </c>
      <c r="B153" s="329" t="s">
        <v>5259</v>
      </c>
      <c r="C153" s="328" t="s">
        <v>5258</v>
      </c>
      <c r="D153" s="328" t="s">
        <v>5852</v>
      </c>
      <c r="E153" s="327" t="s">
        <v>5851</v>
      </c>
      <c r="F153" s="324" t="s">
        <v>187</v>
      </c>
      <c r="G153" s="324">
        <v>406.08</v>
      </c>
      <c r="H153" s="326">
        <v>623.4138999999999</v>
      </c>
      <c r="I153" s="326">
        <v>253155.91651199994</v>
      </c>
      <c r="J153" s="325">
        <v>1.1656059440413272E-2</v>
      </c>
      <c r="K153" s="324" t="s">
        <v>81</v>
      </c>
    </row>
    <row r="154" spans="1:11" x14ac:dyDescent="0.2">
      <c r="A154" s="173" t="s">
        <v>5850</v>
      </c>
      <c r="B154" s="334"/>
      <c r="C154" s="334"/>
      <c r="D154" s="334"/>
      <c r="E154" s="334" t="s">
        <v>5849</v>
      </c>
      <c r="F154" s="331"/>
      <c r="G154" s="331"/>
      <c r="H154" s="333"/>
      <c r="I154" s="333">
        <v>146408.75441499997</v>
      </c>
      <c r="J154" s="332">
        <v>6.741099191245708E-3</v>
      </c>
      <c r="K154" s="331" t="s">
        <v>81</v>
      </c>
    </row>
    <row r="155" spans="1:11" ht="25.5" x14ac:dyDescent="0.2">
      <c r="A155" s="323" t="s">
        <v>5848</v>
      </c>
      <c r="B155" s="322" t="s">
        <v>5259</v>
      </c>
      <c r="C155" s="321" t="s">
        <v>5258</v>
      </c>
      <c r="D155" s="321" t="s">
        <v>5847</v>
      </c>
      <c r="E155" s="320" t="s">
        <v>5846</v>
      </c>
      <c r="F155" s="317" t="s">
        <v>187</v>
      </c>
      <c r="G155" s="317">
        <v>234.85</v>
      </c>
      <c r="H155" s="319">
        <v>623.4138999999999</v>
      </c>
      <c r="I155" s="319">
        <v>146408.75441499997</v>
      </c>
      <c r="J155" s="318">
        <v>6.741099191245708E-3</v>
      </c>
      <c r="K155" s="317" t="s">
        <v>81</v>
      </c>
    </row>
    <row r="156" spans="1:11" x14ac:dyDescent="0.2">
      <c r="A156" s="346" t="s">
        <v>5845</v>
      </c>
      <c r="B156" s="345"/>
      <c r="C156" s="344"/>
      <c r="D156" s="344"/>
      <c r="E156" s="344" t="s">
        <v>5844</v>
      </c>
      <c r="F156" s="341"/>
      <c r="G156" s="341"/>
      <c r="H156" s="343"/>
      <c r="I156" s="343">
        <v>3516664.2369378004</v>
      </c>
      <c r="J156" s="342">
        <v>0.16191779336028111</v>
      </c>
      <c r="K156" s="341" t="s">
        <v>81</v>
      </c>
    </row>
    <row r="157" spans="1:11" x14ac:dyDescent="0.2">
      <c r="A157" s="340" t="s">
        <v>5843</v>
      </c>
      <c r="B157" s="339"/>
      <c r="C157" s="338"/>
      <c r="D157" s="338"/>
      <c r="E157" s="338" t="s">
        <v>4805</v>
      </c>
      <c r="F157" s="335"/>
      <c r="G157" s="335"/>
      <c r="H157" s="337"/>
      <c r="I157" s="337">
        <v>284888.85416604002</v>
      </c>
      <c r="J157" s="336">
        <v>1.311713928642543E-2</v>
      </c>
      <c r="K157" s="335" t="s">
        <v>81</v>
      </c>
    </row>
    <row r="158" spans="1:11" x14ac:dyDescent="0.2">
      <c r="A158" s="173" t="s">
        <v>5842</v>
      </c>
      <c r="B158" s="334"/>
      <c r="C158" s="334"/>
      <c r="D158" s="334"/>
      <c r="E158" s="334" t="s">
        <v>5818</v>
      </c>
      <c r="F158" s="331"/>
      <c r="G158" s="331"/>
      <c r="H158" s="333"/>
      <c r="I158" s="333">
        <v>238530.27600000001</v>
      </c>
      <c r="J158" s="332">
        <v>1.0982650983242543E-2</v>
      </c>
      <c r="K158" s="331" t="s">
        <v>81</v>
      </c>
    </row>
    <row r="159" spans="1:11" ht="25.5" x14ac:dyDescent="0.2">
      <c r="A159" s="330" t="s">
        <v>5841</v>
      </c>
      <c r="B159" s="329" t="s">
        <v>5259</v>
      </c>
      <c r="C159" s="328" t="s">
        <v>5258</v>
      </c>
      <c r="D159" s="328" t="s">
        <v>5813</v>
      </c>
      <c r="E159" s="327" t="s">
        <v>5812</v>
      </c>
      <c r="F159" s="324" t="s">
        <v>119</v>
      </c>
      <c r="G159" s="324">
        <v>1605.39</v>
      </c>
      <c r="H159" s="326">
        <v>126.4</v>
      </c>
      <c r="I159" s="326">
        <v>202921.29600000003</v>
      </c>
      <c r="J159" s="325">
        <v>9.343106495358482E-3</v>
      </c>
      <c r="K159" s="324" t="s">
        <v>81</v>
      </c>
    </row>
    <row r="160" spans="1:11" ht="25.5" x14ac:dyDescent="0.2">
      <c r="A160" s="323" t="s">
        <v>5840</v>
      </c>
      <c r="B160" s="322" t="s">
        <v>5259</v>
      </c>
      <c r="C160" s="321" t="s">
        <v>5258</v>
      </c>
      <c r="D160" s="321" t="s">
        <v>5810</v>
      </c>
      <c r="E160" s="320" t="s">
        <v>5809</v>
      </c>
      <c r="F160" s="317" t="s">
        <v>136</v>
      </c>
      <c r="G160" s="317">
        <v>1618.59</v>
      </c>
      <c r="H160" s="319">
        <v>22</v>
      </c>
      <c r="I160" s="319">
        <v>35608.979999999996</v>
      </c>
      <c r="J160" s="318">
        <v>1.6395444878840621E-3</v>
      </c>
      <c r="K160" s="317" t="s">
        <v>81</v>
      </c>
    </row>
    <row r="161" spans="1:11" x14ac:dyDescent="0.2">
      <c r="A161" s="173" t="s">
        <v>5839</v>
      </c>
      <c r="B161" s="334"/>
      <c r="C161" s="334"/>
      <c r="D161" s="334"/>
      <c r="E161" s="334" t="s">
        <v>5807</v>
      </c>
      <c r="F161" s="331"/>
      <c r="G161" s="331"/>
      <c r="H161" s="333"/>
      <c r="I161" s="333">
        <v>46358.57816604001</v>
      </c>
      <c r="J161" s="332">
        <v>2.1344883031828863E-3</v>
      </c>
      <c r="K161" s="331" t="s">
        <v>81</v>
      </c>
    </row>
    <row r="162" spans="1:11" x14ac:dyDescent="0.2">
      <c r="A162" s="330" t="s">
        <v>5838</v>
      </c>
      <c r="B162" s="329"/>
      <c r="C162" s="328"/>
      <c r="D162" s="328"/>
      <c r="E162" s="327" t="s">
        <v>5837</v>
      </c>
      <c r="F162" s="324" t="s">
        <v>187</v>
      </c>
      <c r="G162" s="324">
        <v>4.13</v>
      </c>
      <c r="H162" s="326">
        <v>0</v>
      </c>
      <c r="I162" s="326">
        <v>0</v>
      </c>
      <c r="J162" s="325"/>
      <c r="K162" s="324" t="s">
        <v>81</v>
      </c>
    </row>
    <row r="163" spans="1:11" x14ac:dyDescent="0.2">
      <c r="A163" s="323" t="s">
        <v>5836</v>
      </c>
      <c r="B163" s="322"/>
      <c r="C163" s="321"/>
      <c r="D163" s="321"/>
      <c r="E163" s="320" t="s">
        <v>5835</v>
      </c>
      <c r="F163" s="317" t="s">
        <v>187</v>
      </c>
      <c r="G163" s="317">
        <v>42.39</v>
      </c>
      <c r="H163" s="319">
        <v>0</v>
      </c>
      <c r="I163" s="319">
        <v>0</v>
      </c>
      <c r="J163" s="318"/>
      <c r="K163" s="317" t="s">
        <v>81</v>
      </c>
    </row>
    <row r="164" spans="1:11" ht="25.5" x14ac:dyDescent="0.2">
      <c r="A164" s="330" t="s">
        <v>5834</v>
      </c>
      <c r="B164" s="329" t="s">
        <v>5259</v>
      </c>
      <c r="C164" s="328" t="s">
        <v>5258</v>
      </c>
      <c r="D164" s="328" t="s">
        <v>5617</v>
      </c>
      <c r="E164" s="327" t="s">
        <v>5616</v>
      </c>
      <c r="F164" s="324" t="s">
        <v>119</v>
      </c>
      <c r="G164" s="324">
        <v>5054.8900000000003</v>
      </c>
      <c r="H164" s="326">
        <v>9.1710360000000009</v>
      </c>
      <c r="I164" s="326">
        <v>46358.57816604001</v>
      </c>
      <c r="J164" s="325">
        <v>2.1344883031828863E-3</v>
      </c>
      <c r="K164" s="324" t="s">
        <v>81</v>
      </c>
    </row>
    <row r="165" spans="1:11" x14ac:dyDescent="0.2">
      <c r="A165" s="323" t="s">
        <v>5833</v>
      </c>
      <c r="B165" s="322"/>
      <c r="C165" s="321"/>
      <c r="D165" s="321"/>
      <c r="E165" s="320" t="s">
        <v>5804</v>
      </c>
      <c r="F165" s="317" t="s">
        <v>187</v>
      </c>
      <c r="G165" s="317">
        <v>3667.47</v>
      </c>
      <c r="H165" s="319">
        <v>0</v>
      </c>
      <c r="I165" s="319">
        <v>0</v>
      </c>
      <c r="J165" s="318"/>
      <c r="K165" s="317" t="s">
        <v>81</v>
      </c>
    </row>
    <row r="166" spans="1:11" x14ac:dyDescent="0.2">
      <c r="A166" s="340" t="s">
        <v>5832</v>
      </c>
      <c r="B166" s="339"/>
      <c r="C166" s="338"/>
      <c r="D166" s="338"/>
      <c r="E166" s="338" t="s">
        <v>4937</v>
      </c>
      <c r="F166" s="335"/>
      <c r="G166" s="335"/>
      <c r="H166" s="337"/>
      <c r="I166" s="337">
        <v>0</v>
      </c>
      <c r="J166" s="336"/>
      <c r="K166" s="335" t="s">
        <v>81</v>
      </c>
    </row>
    <row r="167" spans="1:11" x14ac:dyDescent="0.2">
      <c r="A167" s="173" t="s">
        <v>5831</v>
      </c>
      <c r="B167" s="334"/>
      <c r="C167" s="334"/>
      <c r="D167" s="334"/>
      <c r="E167" s="334" t="s">
        <v>5807</v>
      </c>
      <c r="F167" s="331"/>
      <c r="G167" s="331"/>
      <c r="H167" s="333"/>
      <c r="I167" s="333">
        <v>0</v>
      </c>
      <c r="J167" s="332"/>
      <c r="K167" s="331" t="s">
        <v>81</v>
      </c>
    </row>
    <row r="168" spans="1:11" x14ac:dyDescent="0.2">
      <c r="A168" s="330" t="s">
        <v>5830</v>
      </c>
      <c r="B168" s="329"/>
      <c r="C168" s="328"/>
      <c r="D168" s="328"/>
      <c r="E168" s="327" t="s">
        <v>5829</v>
      </c>
      <c r="F168" s="324" t="s">
        <v>187</v>
      </c>
      <c r="G168" s="324">
        <v>126.41</v>
      </c>
      <c r="H168" s="326">
        <v>0</v>
      </c>
      <c r="I168" s="326">
        <v>0</v>
      </c>
      <c r="J168" s="325"/>
      <c r="K168" s="324" t="s">
        <v>81</v>
      </c>
    </row>
    <row r="169" spans="1:11" x14ac:dyDescent="0.2">
      <c r="A169" s="340" t="s">
        <v>5828</v>
      </c>
      <c r="B169" s="339"/>
      <c r="C169" s="338"/>
      <c r="D169" s="338"/>
      <c r="E169" s="338" t="s">
        <v>4931</v>
      </c>
      <c r="F169" s="335"/>
      <c r="G169" s="335"/>
      <c r="H169" s="337"/>
      <c r="I169" s="337">
        <v>1639874.9527610398</v>
      </c>
      <c r="J169" s="336">
        <v>7.550477266179767E-2</v>
      </c>
      <c r="K169" s="335" t="s">
        <v>81</v>
      </c>
    </row>
    <row r="170" spans="1:11" x14ac:dyDescent="0.2">
      <c r="A170" s="173" t="s">
        <v>5827</v>
      </c>
      <c r="B170" s="334"/>
      <c r="C170" s="334"/>
      <c r="D170" s="334"/>
      <c r="E170" s="334" t="s">
        <v>5818</v>
      </c>
      <c r="F170" s="331"/>
      <c r="G170" s="331"/>
      <c r="H170" s="333"/>
      <c r="I170" s="333">
        <v>1636608.7799999998</v>
      </c>
      <c r="J170" s="332">
        <v>7.5354388249022006E-2</v>
      </c>
      <c r="K170" s="331" t="s">
        <v>81</v>
      </c>
    </row>
    <row r="171" spans="1:11" ht="25.5" x14ac:dyDescent="0.2">
      <c r="A171" s="323" t="s">
        <v>5826</v>
      </c>
      <c r="B171" s="322" t="s">
        <v>5259</v>
      </c>
      <c r="C171" s="321" t="s">
        <v>5258</v>
      </c>
      <c r="D171" s="321" t="s">
        <v>5816</v>
      </c>
      <c r="E171" s="320" t="s">
        <v>5815</v>
      </c>
      <c r="F171" s="317" t="s">
        <v>119</v>
      </c>
      <c r="G171" s="317">
        <v>1734.25</v>
      </c>
      <c r="H171" s="319">
        <v>136.4</v>
      </c>
      <c r="I171" s="319">
        <v>236551.7</v>
      </c>
      <c r="J171" s="318">
        <v>1.0891551396153564E-2</v>
      </c>
      <c r="K171" s="317" t="s">
        <v>81</v>
      </c>
    </row>
    <row r="172" spans="1:11" ht="25.5" x14ac:dyDescent="0.2">
      <c r="A172" s="330" t="s">
        <v>5825</v>
      </c>
      <c r="B172" s="329" t="s">
        <v>5259</v>
      </c>
      <c r="C172" s="328" t="s">
        <v>5258</v>
      </c>
      <c r="D172" s="328" t="s">
        <v>5813</v>
      </c>
      <c r="E172" s="327" t="s">
        <v>5812</v>
      </c>
      <c r="F172" s="324" t="s">
        <v>119</v>
      </c>
      <c r="G172" s="324">
        <v>8378.5499999999993</v>
      </c>
      <c r="H172" s="326">
        <v>126.4</v>
      </c>
      <c r="I172" s="326">
        <v>1059048.72</v>
      </c>
      <c r="J172" s="325">
        <v>4.8761786809862893E-2</v>
      </c>
      <c r="K172" s="324" t="s">
        <v>81</v>
      </c>
    </row>
    <row r="173" spans="1:11" ht="25.5" x14ac:dyDescent="0.2">
      <c r="A173" s="323" t="s">
        <v>5824</v>
      </c>
      <c r="B173" s="322" t="s">
        <v>5259</v>
      </c>
      <c r="C173" s="321" t="s">
        <v>5258</v>
      </c>
      <c r="D173" s="321" t="s">
        <v>5810</v>
      </c>
      <c r="E173" s="320" t="s">
        <v>5809</v>
      </c>
      <c r="F173" s="317" t="s">
        <v>136</v>
      </c>
      <c r="G173" s="317">
        <v>15500.38</v>
      </c>
      <c r="H173" s="319">
        <v>22</v>
      </c>
      <c r="I173" s="319">
        <v>341008.36</v>
      </c>
      <c r="J173" s="318">
        <v>1.5701050043005555E-2</v>
      </c>
      <c r="K173" s="317" t="s">
        <v>81</v>
      </c>
    </row>
    <row r="174" spans="1:11" x14ac:dyDescent="0.2">
      <c r="A174" s="173" t="s">
        <v>5823</v>
      </c>
      <c r="B174" s="334"/>
      <c r="C174" s="334"/>
      <c r="D174" s="334"/>
      <c r="E174" s="334" t="s">
        <v>5807</v>
      </c>
      <c r="F174" s="331"/>
      <c r="G174" s="331"/>
      <c r="H174" s="333"/>
      <c r="I174" s="333">
        <v>3266.1727610400003</v>
      </c>
      <c r="J174" s="332">
        <v>1.5038441277565943E-4</v>
      </c>
      <c r="K174" s="331" t="s">
        <v>81</v>
      </c>
    </row>
    <row r="175" spans="1:11" ht="25.5" x14ac:dyDescent="0.2">
      <c r="A175" s="330" t="s">
        <v>5822</v>
      </c>
      <c r="B175" s="329" t="s">
        <v>5259</v>
      </c>
      <c r="C175" s="328" t="s">
        <v>5258</v>
      </c>
      <c r="D175" s="328" t="s">
        <v>5617</v>
      </c>
      <c r="E175" s="327" t="s">
        <v>5616</v>
      </c>
      <c r="F175" s="324" t="s">
        <v>119</v>
      </c>
      <c r="G175" s="324">
        <v>356.14</v>
      </c>
      <c r="H175" s="326">
        <v>9.1710360000000009</v>
      </c>
      <c r="I175" s="326">
        <v>3266.1727610400003</v>
      </c>
      <c r="J175" s="325">
        <v>1.5038441277565943E-4</v>
      </c>
      <c r="K175" s="324" t="s">
        <v>81</v>
      </c>
    </row>
    <row r="176" spans="1:11" x14ac:dyDescent="0.2">
      <c r="A176" s="323" t="s">
        <v>5821</v>
      </c>
      <c r="B176" s="322"/>
      <c r="C176" s="321"/>
      <c r="D176" s="321"/>
      <c r="E176" s="320" t="s">
        <v>5804</v>
      </c>
      <c r="F176" s="317" t="s">
        <v>187</v>
      </c>
      <c r="G176" s="317">
        <v>55.53</v>
      </c>
      <c r="H176" s="319">
        <v>0</v>
      </c>
      <c r="I176" s="319">
        <v>0</v>
      </c>
      <c r="J176" s="318"/>
      <c r="K176" s="317" t="s">
        <v>81</v>
      </c>
    </row>
    <row r="177" spans="1:11" x14ac:dyDescent="0.2">
      <c r="A177" s="340" t="s">
        <v>5820</v>
      </c>
      <c r="B177" s="339"/>
      <c r="C177" s="338"/>
      <c r="D177" s="338"/>
      <c r="E177" s="338" t="s">
        <v>4880</v>
      </c>
      <c r="F177" s="335"/>
      <c r="G177" s="335"/>
      <c r="H177" s="337"/>
      <c r="I177" s="337">
        <v>1591900.4300107202</v>
      </c>
      <c r="J177" s="336">
        <v>7.3295881412057992E-2</v>
      </c>
      <c r="K177" s="335" t="s">
        <v>81</v>
      </c>
    </row>
    <row r="178" spans="1:11" x14ac:dyDescent="0.2">
      <c r="A178" s="173" t="s">
        <v>5819</v>
      </c>
      <c r="B178" s="334"/>
      <c r="C178" s="334"/>
      <c r="D178" s="334"/>
      <c r="E178" s="334" t="s">
        <v>5818</v>
      </c>
      <c r="F178" s="331"/>
      <c r="G178" s="331"/>
      <c r="H178" s="333"/>
      <c r="I178" s="333">
        <v>1589584.56</v>
      </c>
      <c r="J178" s="332">
        <v>7.3189251794733026E-2</v>
      </c>
      <c r="K178" s="331" t="s">
        <v>81</v>
      </c>
    </row>
    <row r="179" spans="1:11" ht="25.5" x14ac:dyDescent="0.2">
      <c r="A179" s="330" t="s">
        <v>5817</v>
      </c>
      <c r="B179" s="329" t="s">
        <v>5259</v>
      </c>
      <c r="C179" s="328" t="s">
        <v>5258</v>
      </c>
      <c r="D179" s="328" t="s">
        <v>5816</v>
      </c>
      <c r="E179" s="327" t="s">
        <v>5815</v>
      </c>
      <c r="F179" s="324" t="s">
        <v>119</v>
      </c>
      <c r="G179" s="324">
        <v>1774.06</v>
      </c>
      <c r="H179" s="326">
        <v>136.4</v>
      </c>
      <c r="I179" s="326">
        <v>241981.78400000001</v>
      </c>
      <c r="J179" s="325">
        <v>1.1141568787579758E-2</v>
      </c>
      <c r="K179" s="324" t="s">
        <v>81</v>
      </c>
    </row>
    <row r="180" spans="1:11" ht="25.5" x14ac:dyDescent="0.2">
      <c r="A180" s="323" t="s">
        <v>5814</v>
      </c>
      <c r="B180" s="322" t="s">
        <v>5259</v>
      </c>
      <c r="C180" s="321" t="s">
        <v>5258</v>
      </c>
      <c r="D180" s="321" t="s">
        <v>5813</v>
      </c>
      <c r="E180" s="320" t="s">
        <v>5812</v>
      </c>
      <c r="F180" s="317" t="s">
        <v>119</v>
      </c>
      <c r="G180" s="317">
        <v>8048.89</v>
      </c>
      <c r="H180" s="319">
        <v>126.4</v>
      </c>
      <c r="I180" s="319">
        <v>1017379.6960000001</v>
      </c>
      <c r="J180" s="318">
        <v>4.6843219678349764E-2</v>
      </c>
      <c r="K180" s="317" t="s">
        <v>81</v>
      </c>
    </row>
    <row r="181" spans="1:11" ht="25.5" x14ac:dyDescent="0.2">
      <c r="A181" s="330" t="s">
        <v>5811</v>
      </c>
      <c r="B181" s="329" t="s">
        <v>5259</v>
      </c>
      <c r="C181" s="328" t="s">
        <v>5258</v>
      </c>
      <c r="D181" s="328" t="s">
        <v>5810</v>
      </c>
      <c r="E181" s="327" t="s">
        <v>5809</v>
      </c>
      <c r="F181" s="324" t="s">
        <v>136</v>
      </c>
      <c r="G181" s="324">
        <v>15010.14</v>
      </c>
      <c r="H181" s="326">
        <v>22</v>
      </c>
      <c r="I181" s="326">
        <v>330223.07999999996</v>
      </c>
      <c r="J181" s="325">
        <v>1.5204463328803512E-2</v>
      </c>
      <c r="K181" s="324" t="s">
        <v>81</v>
      </c>
    </row>
    <row r="182" spans="1:11" x14ac:dyDescent="0.2">
      <c r="A182" s="173" t="s">
        <v>5808</v>
      </c>
      <c r="B182" s="334"/>
      <c r="C182" s="334"/>
      <c r="D182" s="334"/>
      <c r="E182" s="334" t="s">
        <v>5807</v>
      </c>
      <c r="F182" s="331"/>
      <c r="G182" s="331"/>
      <c r="H182" s="333"/>
      <c r="I182" s="333">
        <v>2315.8700107200002</v>
      </c>
      <c r="J182" s="332">
        <v>1.0662961732495512E-4</v>
      </c>
      <c r="K182" s="331" t="s">
        <v>81</v>
      </c>
    </row>
    <row r="183" spans="1:11" ht="25.5" x14ac:dyDescent="0.2">
      <c r="A183" s="323" t="s">
        <v>5806</v>
      </c>
      <c r="B183" s="322" t="s">
        <v>5259</v>
      </c>
      <c r="C183" s="321" t="s">
        <v>5258</v>
      </c>
      <c r="D183" s="321" t="s">
        <v>5617</v>
      </c>
      <c r="E183" s="320" t="s">
        <v>5616</v>
      </c>
      <c r="F183" s="317" t="s">
        <v>119</v>
      </c>
      <c r="G183" s="317">
        <v>252.52</v>
      </c>
      <c r="H183" s="319">
        <v>9.1710360000000009</v>
      </c>
      <c r="I183" s="319">
        <v>2315.8700107200002</v>
      </c>
      <c r="J183" s="318">
        <v>1.0662961732495512E-4</v>
      </c>
      <c r="K183" s="317" t="s">
        <v>81</v>
      </c>
    </row>
    <row r="184" spans="1:11" x14ac:dyDescent="0.2">
      <c r="A184" s="330" t="s">
        <v>5805</v>
      </c>
      <c r="B184" s="329"/>
      <c r="C184" s="328"/>
      <c r="D184" s="328"/>
      <c r="E184" s="327" t="s">
        <v>5804</v>
      </c>
      <c r="F184" s="324" t="s">
        <v>187</v>
      </c>
      <c r="G184" s="324">
        <v>45.3</v>
      </c>
      <c r="H184" s="326">
        <v>0</v>
      </c>
      <c r="I184" s="326">
        <v>0</v>
      </c>
      <c r="J184" s="325"/>
      <c r="K184" s="324" t="s">
        <v>81</v>
      </c>
    </row>
    <row r="185" spans="1:11" x14ac:dyDescent="0.2">
      <c r="A185" s="346" t="s">
        <v>5803</v>
      </c>
      <c r="B185" s="345"/>
      <c r="C185" s="344"/>
      <c r="D185" s="344"/>
      <c r="E185" s="344" t="s">
        <v>5802</v>
      </c>
      <c r="F185" s="341"/>
      <c r="G185" s="341"/>
      <c r="H185" s="343"/>
      <c r="I185" s="343">
        <v>1563155.4239999999</v>
      </c>
      <c r="J185" s="342">
        <v>7.1972374921305635E-2</v>
      </c>
      <c r="K185" s="341" t="s">
        <v>81</v>
      </c>
    </row>
    <row r="186" spans="1:11" x14ac:dyDescent="0.2">
      <c r="A186" s="340" t="s">
        <v>5801</v>
      </c>
      <c r="B186" s="339"/>
      <c r="C186" s="338"/>
      <c r="D186" s="338"/>
      <c r="E186" s="338" t="s">
        <v>4805</v>
      </c>
      <c r="F186" s="335"/>
      <c r="G186" s="335"/>
      <c r="H186" s="337"/>
      <c r="I186" s="337">
        <v>216466.024</v>
      </c>
      <c r="J186" s="336">
        <v>9.9667464910081424E-3</v>
      </c>
      <c r="K186" s="335" t="s">
        <v>81</v>
      </c>
    </row>
    <row r="187" spans="1:11" x14ac:dyDescent="0.2">
      <c r="A187" s="173" t="s">
        <v>5800</v>
      </c>
      <c r="B187" s="334"/>
      <c r="C187" s="334"/>
      <c r="D187" s="334"/>
      <c r="E187" s="334" t="s">
        <v>5130</v>
      </c>
      <c r="F187" s="331"/>
      <c r="G187" s="331"/>
      <c r="H187" s="333"/>
      <c r="I187" s="333">
        <v>97854.504000000001</v>
      </c>
      <c r="J187" s="332">
        <v>4.5055155370310783E-3</v>
      </c>
      <c r="K187" s="331" t="s">
        <v>81</v>
      </c>
    </row>
    <row r="188" spans="1:11" ht="25.5" x14ac:dyDescent="0.2">
      <c r="A188" s="323" t="s">
        <v>5799</v>
      </c>
      <c r="B188" s="322" t="s">
        <v>5259</v>
      </c>
      <c r="C188" s="321" t="s">
        <v>5258</v>
      </c>
      <c r="D188" s="321" t="s">
        <v>5785</v>
      </c>
      <c r="E188" s="320" t="s">
        <v>114</v>
      </c>
      <c r="F188" s="317" t="s">
        <v>119</v>
      </c>
      <c r="G188" s="317">
        <v>3706.61</v>
      </c>
      <c r="H188" s="319">
        <v>26.4</v>
      </c>
      <c r="I188" s="319">
        <v>97854.504000000001</v>
      </c>
      <c r="J188" s="318">
        <v>4.5055155370310783E-3</v>
      </c>
      <c r="K188" s="317" t="s">
        <v>81</v>
      </c>
    </row>
    <row r="189" spans="1:11" x14ac:dyDescent="0.2">
      <c r="A189" s="173" t="s">
        <v>5798</v>
      </c>
      <c r="B189" s="334"/>
      <c r="C189" s="334"/>
      <c r="D189" s="334"/>
      <c r="E189" s="334" t="s">
        <v>5783</v>
      </c>
      <c r="F189" s="331"/>
      <c r="G189" s="331"/>
      <c r="H189" s="333"/>
      <c r="I189" s="333">
        <v>118611.52</v>
      </c>
      <c r="J189" s="332">
        <v>5.461230953977065E-3</v>
      </c>
      <c r="K189" s="331" t="s">
        <v>81</v>
      </c>
    </row>
    <row r="190" spans="1:11" ht="25.5" x14ac:dyDescent="0.2">
      <c r="A190" s="330" t="s">
        <v>5797</v>
      </c>
      <c r="B190" s="329" t="s">
        <v>5259</v>
      </c>
      <c r="C190" s="328" t="s">
        <v>5258</v>
      </c>
      <c r="D190" s="328" t="s">
        <v>5781</v>
      </c>
      <c r="E190" s="327" t="s">
        <v>5780</v>
      </c>
      <c r="F190" s="324" t="s">
        <v>119</v>
      </c>
      <c r="G190" s="324">
        <v>3706.61</v>
      </c>
      <c r="H190" s="326">
        <v>32</v>
      </c>
      <c r="I190" s="326">
        <v>118611.52</v>
      </c>
      <c r="J190" s="325">
        <v>5.461230953977065E-3</v>
      </c>
      <c r="K190" s="324" t="s">
        <v>81</v>
      </c>
    </row>
    <row r="191" spans="1:11" x14ac:dyDescent="0.2">
      <c r="A191" s="340" t="s">
        <v>5796</v>
      </c>
      <c r="B191" s="339"/>
      <c r="C191" s="338"/>
      <c r="D191" s="338"/>
      <c r="E191" s="338" t="s">
        <v>4937</v>
      </c>
      <c r="F191" s="335"/>
      <c r="G191" s="335"/>
      <c r="H191" s="337"/>
      <c r="I191" s="337">
        <v>0</v>
      </c>
      <c r="J191" s="336"/>
      <c r="K191" s="335" t="s">
        <v>81</v>
      </c>
    </row>
    <row r="192" spans="1:11" x14ac:dyDescent="0.2">
      <c r="A192" s="173" t="s">
        <v>5795</v>
      </c>
      <c r="B192" s="334"/>
      <c r="C192" s="334"/>
      <c r="D192" s="334"/>
      <c r="E192" s="334" t="s">
        <v>5130</v>
      </c>
      <c r="F192" s="331"/>
      <c r="G192" s="331"/>
      <c r="H192" s="333"/>
      <c r="I192" s="333">
        <v>0</v>
      </c>
      <c r="J192" s="332"/>
      <c r="K192" s="331" t="s">
        <v>81</v>
      </c>
    </row>
    <row r="193" spans="1:11" x14ac:dyDescent="0.2">
      <c r="A193" s="323" t="s">
        <v>5794</v>
      </c>
      <c r="B193" s="322"/>
      <c r="C193" s="321"/>
      <c r="D193" s="321"/>
      <c r="E193" s="320" t="s">
        <v>239</v>
      </c>
      <c r="F193" s="317" t="s">
        <v>187</v>
      </c>
      <c r="G193" s="317">
        <v>7792.79</v>
      </c>
      <c r="H193" s="319">
        <v>0</v>
      </c>
      <c r="I193" s="319">
        <v>0</v>
      </c>
      <c r="J193" s="318"/>
      <c r="K193" s="317" t="s">
        <v>81</v>
      </c>
    </row>
    <row r="194" spans="1:11" x14ac:dyDescent="0.2">
      <c r="A194" s="340" t="s">
        <v>5793</v>
      </c>
      <c r="B194" s="339"/>
      <c r="C194" s="338"/>
      <c r="D194" s="338"/>
      <c r="E194" s="338" t="s">
        <v>4931</v>
      </c>
      <c r="F194" s="335"/>
      <c r="G194" s="335"/>
      <c r="H194" s="337"/>
      <c r="I194" s="337">
        <v>678396.59199999995</v>
      </c>
      <c r="J194" s="336">
        <v>3.1235418509963864E-2</v>
      </c>
      <c r="K194" s="335" t="s">
        <v>81</v>
      </c>
    </row>
    <row r="195" spans="1:11" x14ac:dyDescent="0.2">
      <c r="A195" s="173" t="s">
        <v>5792</v>
      </c>
      <c r="B195" s="334"/>
      <c r="C195" s="334"/>
      <c r="D195" s="334"/>
      <c r="E195" s="334" t="s">
        <v>5130</v>
      </c>
      <c r="F195" s="331"/>
      <c r="G195" s="331"/>
      <c r="H195" s="333"/>
      <c r="I195" s="333">
        <v>306672.43199999997</v>
      </c>
      <c r="J195" s="332">
        <v>1.4120120696285035E-2</v>
      </c>
      <c r="K195" s="331" t="s">
        <v>81</v>
      </c>
    </row>
    <row r="196" spans="1:11" ht="25.5" x14ac:dyDescent="0.2">
      <c r="A196" s="330" t="s">
        <v>5791</v>
      </c>
      <c r="B196" s="329" t="s">
        <v>5259</v>
      </c>
      <c r="C196" s="328" t="s">
        <v>5258</v>
      </c>
      <c r="D196" s="328" t="s">
        <v>5785</v>
      </c>
      <c r="E196" s="327" t="s">
        <v>114</v>
      </c>
      <c r="F196" s="324" t="s">
        <v>119</v>
      </c>
      <c r="G196" s="324">
        <v>11616.38</v>
      </c>
      <c r="H196" s="326">
        <v>26.4</v>
      </c>
      <c r="I196" s="326">
        <v>306672.43199999997</v>
      </c>
      <c r="J196" s="325">
        <v>1.4120120696285035E-2</v>
      </c>
      <c r="K196" s="324" t="s">
        <v>81</v>
      </c>
    </row>
    <row r="197" spans="1:11" x14ac:dyDescent="0.2">
      <c r="A197" s="173" t="s">
        <v>5790</v>
      </c>
      <c r="B197" s="334"/>
      <c r="C197" s="334"/>
      <c r="D197" s="334"/>
      <c r="E197" s="334" t="s">
        <v>5783</v>
      </c>
      <c r="F197" s="331"/>
      <c r="G197" s="331"/>
      <c r="H197" s="333"/>
      <c r="I197" s="333">
        <v>371724.16</v>
      </c>
      <c r="J197" s="332">
        <v>1.7115297813678831E-2</v>
      </c>
      <c r="K197" s="331" t="s">
        <v>81</v>
      </c>
    </row>
    <row r="198" spans="1:11" ht="25.5" x14ac:dyDescent="0.2">
      <c r="A198" s="323" t="s">
        <v>5789</v>
      </c>
      <c r="B198" s="322" t="s">
        <v>5259</v>
      </c>
      <c r="C198" s="321" t="s">
        <v>5258</v>
      </c>
      <c r="D198" s="321" t="s">
        <v>5781</v>
      </c>
      <c r="E198" s="320" t="s">
        <v>5780</v>
      </c>
      <c r="F198" s="317" t="s">
        <v>119</v>
      </c>
      <c r="G198" s="317">
        <v>11616.38</v>
      </c>
      <c r="H198" s="319">
        <v>32</v>
      </c>
      <c r="I198" s="319">
        <v>371724.16</v>
      </c>
      <c r="J198" s="318">
        <v>1.7115297813678831E-2</v>
      </c>
      <c r="K198" s="317" t="s">
        <v>81</v>
      </c>
    </row>
    <row r="199" spans="1:11" x14ac:dyDescent="0.2">
      <c r="A199" s="340" t="s">
        <v>5788</v>
      </c>
      <c r="B199" s="339"/>
      <c r="C199" s="338"/>
      <c r="D199" s="338"/>
      <c r="E199" s="338" t="s">
        <v>4880</v>
      </c>
      <c r="F199" s="335"/>
      <c r="G199" s="335"/>
      <c r="H199" s="337"/>
      <c r="I199" s="337">
        <v>668292.80799999996</v>
      </c>
      <c r="J199" s="336">
        <v>3.0770209920333632E-2</v>
      </c>
      <c r="K199" s="335" t="s">
        <v>81</v>
      </c>
    </row>
    <row r="200" spans="1:11" x14ac:dyDescent="0.2">
      <c r="A200" s="173" t="s">
        <v>5787</v>
      </c>
      <c r="B200" s="334"/>
      <c r="C200" s="334"/>
      <c r="D200" s="334"/>
      <c r="E200" s="334" t="s">
        <v>5130</v>
      </c>
      <c r="F200" s="331"/>
      <c r="G200" s="331"/>
      <c r="H200" s="333"/>
      <c r="I200" s="333">
        <v>302104.96799999999</v>
      </c>
      <c r="J200" s="332">
        <v>1.3909820922890547E-2</v>
      </c>
      <c r="K200" s="331" t="s">
        <v>81</v>
      </c>
    </row>
    <row r="201" spans="1:11" ht="25.5" x14ac:dyDescent="0.2">
      <c r="A201" s="330" t="s">
        <v>5786</v>
      </c>
      <c r="B201" s="329" t="s">
        <v>5259</v>
      </c>
      <c r="C201" s="328" t="s">
        <v>5258</v>
      </c>
      <c r="D201" s="328" t="s">
        <v>5785</v>
      </c>
      <c r="E201" s="327" t="s">
        <v>114</v>
      </c>
      <c r="F201" s="324" t="s">
        <v>119</v>
      </c>
      <c r="G201" s="324">
        <v>11443.37</v>
      </c>
      <c r="H201" s="326">
        <v>26.4</v>
      </c>
      <c r="I201" s="326">
        <v>302104.96799999999</v>
      </c>
      <c r="J201" s="325">
        <v>1.3909820922890547E-2</v>
      </c>
      <c r="K201" s="324" t="s">
        <v>81</v>
      </c>
    </row>
    <row r="202" spans="1:11" x14ac:dyDescent="0.2">
      <c r="A202" s="173" t="s">
        <v>5784</v>
      </c>
      <c r="B202" s="334"/>
      <c r="C202" s="334"/>
      <c r="D202" s="334"/>
      <c r="E202" s="334" t="s">
        <v>5783</v>
      </c>
      <c r="F202" s="331"/>
      <c r="G202" s="331"/>
      <c r="H202" s="333"/>
      <c r="I202" s="333">
        <v>366187.84</v>
      </c>
      <c r="J202" s="332">
        <v>1.6860388997443087E-2</v>
      </c>
      <c r="K202" s="331" t="s">
        <v>81</v>
      </c>
    </row>
    <row r="203" spans="1:11" ht="25.5" x14ac:dyDescent="0.2">
      <c r="A203" s="323" t="s">
        <v>5782</v>
      </c>
      <c r="B203" s="322" t="s">
        <v>5259</v>
      </c>
      <c r="C203" s="321" t="s">
        <v>5258</v>
      </c>
      <c r="D203" s="321" t="s">
        <v>5781</v>
      </c>
      <c r="E203" s="320" t="s">
        <v>5780</v>
      </c>
      <c r="F203" s="317" t="s">
        <v>119</v>
      </c>
      <c r="G203" s="317">
        <v>11443.37</v>
      </c>
      <c r="H203" s="319">
        <v>32</v>
      </c>
      <c r="I203" s="319">
        <v>366187.84</v>
      </c>
      <c r="J203" s="318">
        <v>1.6860388997443087E-2</v>
      </c>
      <c r="K203" s="317" t="s">
        <v>81</v>
      </c>
    </row>
    <row r="204" spans="1:11" x14ac:dyDescent="0.2">
      <c r="A204" s="346" t="s">
        <v>5779</v>
      </c>
      <c r="B204" s="345"/>
      <c r="C204" s="344"/>
      <c r="D204" s="344"/>
      <c r="E204" s="344" t="s">
        <v>5778</v>
      </c>
      <c r="F204" s="341"/>
      <c r="G204" s="341"/>
      <c r="H204" s="343"/>
      <c r="I204" s="343">
        <v>2050093.5688792032</v>
      </c>
      <c r="J204" s="342">
        <v>9.4392470958237579E-2</v>
      </c>
      <c r="K204" s="341" t="s">
        <v>81</v>
      </c>
    </row>
    <row r="205" spans="1:11" x14ac:dyDescent="0.2">
      <c r="A205" s="340" t="s">
        <v>5777</v>
      </c>
      <c r="B205" s="339"/>
      <c r="C205" s="338"/>
      <c r="D205" s="338"/>
      <c r="E205" s="338" t="s">
        <v>4805</v>
      </c>
      <c r="F205" s="335"/>
      <c r="G205" s="335"/>
      <c r="H205" s="337"/>
      <c r="I205" s="337">
        <v>297343.58053805318</v>
      </c>
      <c r="J205" s="336">
        <v>1.3690592330330041E-2</v>
      </c>
      <c r="K205" s="335" t="s">
        <v>81</v>
      </c>
    </row>
    <row r="206" spans="1:11" x14ac:dyDescent="0.2">
      <c r="A206" s="173" t="s">
        <v>5776</v>
      </c>
      <c r="B206" s="334"/>
      <c r="C206" s="334"/>
      <c r="D206" s="334"/>
      <c r="E206" s="334" t="s">
        <v>5722</v>
      </c>
      <c r="F206" s="331"/>
      <c r="G206" s="331"/>
      <c r="H206" s="333"/>
      <c r="I206" s="333">
        <v>179410.40919100001</v>
      </c>
      <c r="J206" s="332">
        <v>8.2605945876048168E-3</v>
      </c>
      <c r="K206" s="331" t="s">
        <v>81</v>
      </c>
    </row>
    <row r="207" spans="1:11" x14ac:dyDescent="0.2">
      <c r="A207" s="330" t="s">
        <v>5775</v>
      </c>
      <c r="B207" s="329"/>
      <c r="C207" s="328"/>
      <c r="D207" s="328"/>
      <c r="E207" s="327" t="s">
        <v>5760</v>
      </c>
      <c r="F207" s="324" t="s">
        <v>187</v>
      </c>
      <c r="G207" s="324">
        <v>142.03</v>
      </c>
      <c r="H207" s="326">
        <v>0</v>
      </c>
      <c r="I207" s="326">
        <v>0</v>
      </c>
      <c r="J207" s="325"/>
      <c r="K207" s="324" t="s">
        <v>81</v>
      </c>
    </row>
    <row r="208" spans="1:11" ht="25.5" x14ac:dyDescent="0.2">
      <c r="A208" s="323" t="s">
        <v>5774</v>
      </c>
      <c r="B208" s="322" t="s">
        <v>5259</v>
      </c>
      <c r="C208" s="321" t="s">
        <v>5258</v>
      </c>
      <c r="D208" s="321" t="s">
        <v>5720</v>
      </c>
      <c r="E208" s="320" t="s">
        <v>5719</v>
      </c>
      <c r="F208" s="317" t="s">
        <v>119</v>
      </c>
      <c r="G208" s="317">
        <v>1911.23</v>
      </c>
      <c r="H208" s="319">
        <v>93.871700000000004</v>
      </c>
      <c r="I208" s="319">
        <v>179410.40919100001</v>
      </c>
      <c r="J208" s="318">
        <v>8.2605945876048168E-3</v>
      </c>
      <c r="K208" s="317" t="s">
        <v>81</v>
      </c>
    </row>
    <row r="209" spans="1:11" x14ac:dyDescent="0.2">
      <c r="A209" s="330" t="s">
        <v>5773</v>
      </c>
      <c r="B209" s="329"/>
      <c r="C209" s="328"/>
      <c r="D209" s="328"/>
      <c r="E209" s="327" t="s">
        <v>5772</v>
      </c>
      <c r="F209" s="324" t="s">
        <v>187</v>
      </c>
      <c r="G209" s="324">
        <v>174.83</v>
      </c>
      <c r="H209" s="326">
        <v>0</v>
      </c>
      <c r="I209" s="326">
        <v>0</v>
      </c>
      <c r="J209" s="325"/>
      <c r="K209" s="324" t="s">
        <v>81</v>
      </c>
    </row>
    <row r="210" spans="1:11" ht="25.5" x14ac:dyDescent="0.2">
      <c r="A210" s="323" t="s">
        <v>5771</v>
      </c>
      <c r="B210" s="322"/>
      <c r="C210" s="321"/>
      <c r="D210" s="321"/>
      <c r="E210" s="320" t="s">
        <v>5717</v>
      </c>
      <c r="F210" s="317" t="s">
        <v>187</v>
      </c>
      <c r="G210" s="317">
        <v>50.53</v>
      </c>
      <c r="H210" s="319">
        <v>0</v>
      </c>
      <c r="I210" s="319">
        <v>0</v>
      </c>
      <c r="J210" s="318"/>
      <c r="K210" s="317" t="s">
        <v>81</v>
      </c>
    </row>
    <row r="211" spans="1:11" x14ac:dyDescent="0.2">
      <c r="A211" s="330" t="s">
        <v>5770</v>
      </c>
      <c r="B211" s="329"/>
      <c r="C211" s="328"/>
      <c r="D211" s="328"/>
      <c r="E211" s="327" t="s">
        <v>5769</v>
      </c>
      <c r="F211" s="324" t="s">
        <v>187</v>
      </c>
      <c r="G211" s="324">
        <v>8.49</v>
      </c>
      <c r="H211" s="326">
        <v>0</v>
      </c>
      <c r="I211" s="326">
        <v>0</v>
      </c>
      <c r="J211" s="325"/>
      <c r="K211" s="324" t="s">
        <v>81</v>
      </c>
    </row>
    <row r="212" spans="1:11" x14ac:dyDescent="0.2">
      <c r="A212" s="173" t="s">
        <v>5768</v>
      </c>
      <c r="B212" s="334"/>
      <c r="C212" s="334"/>
      <c r="D212" s="334"/>
      <c r="E212" s="334" t="s">
        <v>5711</v>
      </c>
      <c r="F212" s="331"/>
      <c r="G212" s="331"/>
      <c r="H212" s="333"/>
      <c r="I212" s="333">
        <v>0</v>
      </c>
      <c r="J212" s="332"/>
      <c r="K212" s="331" t="s">
        <v>81</v>
      </c>
    </row>
    <row r="213" spans="1:11" x14ac:dyDescent="0.2">
      <c r="A213" s="323" t="s">
        <v>5767</v>
      </c>
      <c r="B213" s="322"/>
      <c r="C213" s="321"/>
      <c r="D213" s="321"/>
      <c r="E213" s="320" t="s">
        <v>5766</v>
      </c>
      <c r="F213" s="317" t="s">
        <v>187</v>
      </c>
      <c r="G213" s="317">
        <v>6.05</v>
      </c>
      <c r="H213" s="319">
        <v>0</v>
      </c>
      <c r="I213" s="319">
        <v>0</v>
      </c>
      <c r="J213" s="318"/>
      <c r="K213" s="317" t="s">
        <v>81</v>
      </c>
    </row>
    <row r="214" spans="1:11" x14ac:dyDescent="0.2">
      <c r="A214" s="330" t="s">
        <v>5765</v>
      </c>
      <c r="B214" s="329"/>
      <c r="C214" s="328"/>
      <c r="D214" s="328"/>
      <c r="E214" s="327" t="s">
        <v>5764</v>
      </c>
      <c r="F214" s="324" t="s">
        <v>187</v>
      </c>
      <c r="G214" s="324">
        <v>68.91</v>
      </c>
      <c r="H214" s="326">
        <v>0</v>
      </c>
      <c r="I214" s="326">
        <v>0</v>
      </c>
      <c r="J214" s="325"/>
      <c r="K214" s="324" t="s">
        <v>81</v>
      </c>
    </row>
    <row r="215" spans="1:11" x14ac:dyDescent="0.2">
      <c r="A215" s="323" t="s">
        <v>5763</v>
      </c>
      <c r="B215" s="322"/>
      <c r="C215" s="321"/>
      <c r="D215" s="321"/>
      <c r="E215" s="320" t="s">
        <v>5762</v>
      </c>
      <c r="F215" s="317" t="s">
        <v>187</v>
      </c>
      <c r="G215" s="317">
        <v>179.62</v>
      </c>
      <c r="H215" s="319">
        <v>0</v>
      </c>
      <c r="I215" s="319">
        <v>0</v>
      </c>
      <c r="J215" s="318"/>
      <c r="K215" s="317" t="s">
        <v>81</v>
      </c>
    </row>
    <row r="216" spans="1:11" x14ac:dyDescent="0.2">
      <c r="A216" s="330" t="s">
        <v>5761</v>
      </c>
      <c r="B216" s="329"/>
      <c r="C216" s="328"/>
      <c r="D216" s="328"/>
      <c r="E216" s="327" t="s">
        <v>5760</v>
      </c>
      <c r="F216" s="324" t="s">
        <v>187</v>
      </c>
      <c r="G216" s="324">
        <v>57.89</v>
      </c>
      <c r="H216" s="326">
        <v>0</v>
      </c>
      <c r="I216" s="326">
        <v>0</v>
      </c>
      <c r="J216" s="325"/>
      <c r="K216" s="324" t="s">
        <v>81</v>
      </c>
    </row>
    <row r="217" spans="1:11" x14ac:dyDescent="0.2">
      <c r="A217" s="323" t="s">
        <v>5759</v>
      </c>
      <c r="B217" s="322"/>
      <c r="C217" s="321"/>
      <c r="D217" s="321"/>
      <c r="E217" s="320" t="s">
        <v>5709</v>
      </c>
      <c r="F217" s="317" t="s">
        <v>187</v>
      </c>
      <c r="G217" s="317">
        <v>142.53</v>
      </c>
      <c r="H217" s="319">
        <v>0</v>
      </c>
      <c r="I217" s="319">
        <v>0</v>
      </c>
      <c r="J217" s="318"/>
      <c r="K217" s="317" t="s">
        <v>81</v>
      </c>
    </row>
    <row r="218" spans="1:11" x14ac:dyDescent="0.2">
      <c r="A218" s="173" t="s">
        <v>5758</v>
      </c>
      <c r="B218" s="334"/>
      <c r="C218" s="334"/>
      <c r="D218" s="334"/>
      <c r="E218" s="334" t="s">
        <v>5707</v>
      </c>
      <c r="F218" s="331"/>
      <c r="G218" s="331"/>
      <c r="H218" s="333"/>
      <c r="I218" s="333">
        <v>117933.1713470532</v>
      </c>
      <c r="J218" s="332">
        <v>5.4299977427252257E-3</v>
      </c>
      <c r="K218" s="331" t="s">
        <v>81</v>
      </c>
    </row>
    <row r="219" spans="1:11" x14ac:dyDescent="0.2">
      <c r="A219" s="330" t="s">
        <v>5757</v>
      </c>
      <c r="B219" s="329"/>
      <c r="C219" s="328"/>
      <c r="D219" s="328"/>
      <c r="E219" s="327" t="s">
        <v>5756</v>
      </c>
      <c r="F219" s="324" t="s">
        <v>136</v>
      </c>
      <c r="G219" s="324">
        <v>12.48</v>
      </c>
      <c r="H219" s="326">
        <v>0</v>
      </c>
      <c r="I219" s="326">
        <v>0</v>
      </c>
      <c r="J219" s="325"/>
      <c r="K219" s="324" t="s">
        <v>81</v>
      </c>
    </row>
    <row r="220" spans="1:11" ht="25.5" x14ac:dyDescent="0.2">
      <c r="A220" s="323" t="s">
        <v>5755</v>
      </c>
      <c r="B220" s="322" t="s">
        <v>5259</v>
      </c>
      <c r="C220" s="321" t="s">
        <v>5258</v>
      </c>
      <c r="D220" s="321" t="s">
        <v>5702</v>
      </c>
      <c r="E220" s="320" t="s">
        <v>5701</v>
      </c>
      <c r="F220" s="317" t="s">
        <v>136</v>
      </c>
      <c r="G220" s="317">
        <v>1434.26</v>
      </c>
      <c r="H220" s="319">
        <v>82.225796819999999</v>
      </c>
      <c r="I220" s="319">
        <v>117933.1713470532</v>
      </c>
      <c r="J220" s="318">
        <v>5.4299977427252257E-3</v>
      </c>
      <c r="K220" s="317" t="s">
        <v>81</v>
      </c>
    </row>
    <row r="221" spans="1:11" x14ac:dyDescent="0.2">
      <c r="A221" s="330" t="s">
        <v>5754</v>
      </c>
      <c r="B221" s="329"/>
      <c r="C221" s="328"/>
      <c r="D221" s="328"/>
      <c r="E221" s="327" t="s">
        <v>5753</v>
      </c>
      <c r="F221" s="324" t="s">
        <v>136</v>
      </c>
      <c r="G221" s="324">
        <v>157.33000000000001</v>
      </c>
      <c r="H221" s="326">
        <v>0</v>
      </c>
      <c r="I221" s="326">
        <v>0</v>
      </c>
      <c r="J221" s="325"/>
      <c r="K221" s="324" t="s">
        <v>81</v>
      </c>
    </row>
    <row r="222" spans="1:11" x14ac:dyDescent="0.2">
      <c r="A222" s="323" t="s">
        <v>5752</v>
      </c>
      <c r="B222" s="322"/>
      <c r="C222" s="321"/>
      <c r="D222" s="321"/>
      <c r="E222" s="320" t="s">
        <v>5696</v>
      </c>
      <c r="F222" s="317" t="s">
        <v>136</v>
      </c>
      <c r="G222" s="317">
        <v>165.55</v>
      </c>
      <c r="H222" s="319">
        <v>0</v>
      </c>
      <c r="I222" s="319">
        <v>0</v>
      </c>
      <c r="J222" s="318"/>
      <c r="K222" s="317" t="s">
        <v>81</v>
      </c>
    </row>
    <row r="223" spans="1:11" x14ac:dyDescent="0.2">
      <c r="A223" s="330" t="s">
        <v>5751</v>
      </c>
      <c r="B223" s="329"/>
      <c r="C223" s="328"/>
      <c r="D223" s="328"/>
      <c r="E223" s="327" t="s">
        <v>5694</v>
      </c>
      <c r="F223" s="324" t="s">
        <v>136</v>
      </c>
      <c r="G223" s="324">
        <v>467.36</v>
      </c>
      <c r="H223" s="326">
        <v>0</v>
      </c>
      <c r="I223" s="326">
        <v>0</v>
      </c>
      <c r="J223" s="325"/>
      <c r="K223" s="324" t="s">
        <v>81</v>
      </c>
    </row>
    <row r="224" spans="1:11" x14ac:dyDescent="0.2">
      <c r="A224" s="173" t="s">
        <v>5750</v>
      </c>
      <c r="B224" s="334"/>
      <c r="C224" s="334"/>
      <c r="D224" s="334"/>
      <c r="E224" s="334" t="s">
        <v>5692</v>
      </c>
      <c r="F224" s="331"/>
      <c r="G224" s="331"/>
      <c r="H224" s="333"/>
      <c r="I224" s="333">
        <v>0</v>
      </c>
      <c r="J224" s="332"/>
      <c r="K224" s="331" t="s">
        <v>81</v>
      </c>
    </row>
    <row r="225" spans="1:11" x14ac:dyDescent="0.2">
      <c r="A225" s="323" t="s">
        <v>5749</v>
      </c>
      <c r="B225" s="322"/>
      <c r="C225" s="321"/>
      <c r="D225" s="321"/>
      <c r="E225" s="320" t="s">
        <v>5687</v>
      </c>
      <c r="F225" s="317" t="s">
        <v>187</v>
      </c>
      <c r="G225" s="317">
        <v>36.96</v>
      </c>
      <c r="H225" s="319">
        <v>0</v>
      </c>
      <c r="I225" s="319">
        <v>0</v>
      </c>
      <c r="J225" s="318"/>
      <c r="K225" s="317" t="s">
        <v>81</v>
      </c>
    </row>
    <row r="226" spans="1:11" x14ac:dyDescent="0.2">
      <c r="A226" s="340" t="s">
        <v>5748</v>
      </c>
      <c r="B226" s="339"/>
      <c r="C226" s="338"/>
      <c r="D226" s="338"/>
      <c r="E226" s="338" t="s">
        <v>4937</v>
      </c>
      <c r="F226" s="335"/>
      <c r="G226" s="335"/>
      <c r="H226" s="337"/>
      <c r="I226" s="337">
        <v>0</v>
      </c>
      <c r="J226" s="336"/>
      <c r="K226" s="335" t="s">
        <v>81</v>
      </c>
    </row>
    <row r="227" spans="1:11" x14ac:dyDescent="0.2">
      <c r="A227" s="173" t="s">
        <v>5747</v>
      </c>
      <c r="B227" s="334"/>
      <c r="C227" s="334"/>
      <c r="D227" s="334"/>
      <c r="E227" s="334" t="s">
        <v>5711</v>
      </c>
      <c r="F227" s="331"/>
      <c r="G227" s="331"/>
      <c r="H227" s="333"/>
      <c r="I227" s="333">
        <v>0</v>
      </c>
      <c r="J227" s="332"/>
      <c r="K227" s="331" t="s">
        <v>81</v>
      </c>
    </row>
    <row r="228" spans="1:11" x14ac:dyDescent="0.2">
      <c r="A228" s="330" t="s">
        <v>5746</v>
      </c>
      <c r="B228" s="329"/>
      <c r="C228" s="328"/>
      <c r="D228" s="328"/>
      <c r="E228" s="327" t="s">
        <v>5745</v>
      </c>
      <c r="F228" s="324" t="s">
        <v>187</v>
      </c>
      <c r="G228" s="324">
        <v>582.79</v>
      </c>
      <c r="H228" s="326">
        <v>0</v>
      </c>
      <c r="I228" s="326">
        <v>0</v>
      </c>
      <c r="J228" s="325"/>
      <c r="K228" s="324" t="s">
        <v>81</v>
      </c>
    </row>
    <row r="229" spans="1:11" x14ac:dyDescent="0.2">
      <c r="A229" s="340" t="s">
        <v>5744</v>
      </c>
      <c r="B229" s="339"/>
      <c r="C229" s="338"/>
      <c r="D229" s="338"/>
      <c r="E229" s="338" t="s">
        <v>4931</v>
      </c>
      <c r="F229" s="335"/>
      <c r="G229" s="335"/>
      <c r="H229" s="337"/>
      <c r="I229" s="337">
        <v>883795.17044564872</v>
      </c>
      <c r="J229" s="336">
        <v>4.0692586536393877E-2</v>
      </c>
      <c r="K229" s="335" t="s">
        <v>81</v>
      </c>
    </row>
    <row r="230" spans="1:11" x14ac:dyDescent="0.2">
      <c r="A230" s="173" t="s">
        <v>5743</v>
      </c>
      <c r="B230" s="334"/>
      <c r="C230" s="334"/>
      <c r="D230" s="334"/>
      <c r="E230" s="334" t="s">
        <v>5722</v>
      </c>
      <c r="F230" s="331"/>
      <c r="G230" s="331"/>
      <c r="H230" s="333"/>
      <c r="I230" s="333">
        <v>636302.74743100011</v>
      </c>
      <c r="J230" s="332">
        <v>2.9297291362346826E-2</v>
      </c>
      <c r="K230" s="331" t="s">
        <v>81</v>
      </c>
    </row>
    <row r="231" spans="1:11" ht="25.5" x14ac:dyDescent="0.2">
      <c r="A231" s="323" t="s">
        <v>5742</v>
      </c>
      <c r="B231" s="322" t="s">
        <v>5259</v>
      </c>
      <c r="C231" s="321" t="s">
        <v>5258</v>
      </c>
      <c r="D231" s="321" t="s">
        <v>5720</v>
      </c>
      <c r="E231" s="320" t="s">
        <v>5719</v>
      </c>
      <c r="F231" s="317" t="s">
        <v>119</v>
      </c>
      <c r="G231" s="317">
        <v>6778.43</v>
      </c>
      <c r="H231" s="319">
        <v>93.871700000000004</v>
      </c>
      <c r="I231" s="319">
        <v>636302.74743100011</v>
      </c>
      <c r="J231" s="318">
        <v>2.9297291362346826E-2</v>
      </c>
      <c r="K231" s="317" t="s">
        <v>81</v>
      </c>
    </row>
    <row r="232" spans="1:11" ht="25.5" x14ac:dyDescent="0.2">
      <c r="A232" s="330" t="s">
        <v>5741</v>
      </c>
      <c r="B232" s="329"/>
      <c r="C232" s="328"/>
      <c r="D232" s="328"/>
      <c r="E232" s="327" t="s">
        <v>5717</v>
      </c>
      <c r="F232" s="324" t="s">
        <v>187</v>
      </c>
      <c r="G232" s="324">
        <v>98.19</v>
      </c>
      <c r="H232" s="326">
        <v>0</v>
      </c>
      <c r="I232" s="326">
        <v>0</v>
      </c>
      <c r="J232" s="325"/>
      <c r="K232" s="324" t="s">
        <v>81</v>
      </c>
    </row>
    <row r="233" spans="1:11" x14ac:dyDescent="0.2">
      <c r="A233" s="173" t="s">
        <v>5740</v>
      </c>
      <c r="B233" s="334"/>
      <c r="C233" s="334"/>
      <c r="D233" s="334"/>
      <c r="E233" s="334" t="s">
        <v>5715</v>
      </c>
      <c r="F233" s="331"/>
      <c r="G233" s="331"/>
      <c r="H233" s="333"/>
      <c r="I233" s="333">
        <v>0</v>
      </c>
      <c r="J233" s="332"/>
      <c r="K233" s="331" t="s">
        <v>81</v>
      </c>
    </row>
    <row r="234" spans="1:11" x14ac:dyDescent="0.2">
      <c r="A234" s="323" t="s">
        <v>5739</v>
      </c>
      <c r="B234" s="322"/>
      <c r="C234" s="321"/>
      <c r="D234" s="321"/>
      <c r="E234" s="320" t="s">
        <v>5713</v>
      </c>
      <c r="F234" s="317" t="s">
        <v>187</v>
      </c>
      <c r="G234" s="317">
        <v>15.92</v>
      </c>
      <c r="H234" s="319">
        <v>0</v>
      </c>
      <c r="I234" s="319">
        <v>0</v>
      </c>
      <c r="J234" s="318"/>
      <c r="K234" s="317" t="s">
        <v>81</v>
      </c>
    </row>
    <row r="235" spans="1:11" x14ac:dyDescent="0.2">
      <c r="A235" s="173" t="s">
        <v>5738</v>
      </c>
      <c r="B235" s="334"/>
      <c r="C235" s="334"/>
      <c r="D235" s="334"/>
      <c r="E235" s="334" t="s">
        <v>5711</v>
      </c>
      <c r="F235" s="331"/>
      <c r="G235" s="331"/>
      <c r="H235" s="333"/>
      <c r="I235" s="333">
        <v>0</v>
      </c>
      <c r="J235" s="332"/>
      <c r="K235" s="331" t="s">
        <v>81</v>
      </c>
    </row>
    <row r="236" spans="1:11" x14ac:dyDescent="0.2">
      <c r="A236" s="330" t="s">
        <v>5737</v>
      </c>
      <c r="B236" s="329"/>
      <c r="C236" s="328"/>
      <c r="D236" s="328"/>
      <c r="E236" s="327" t="s">
        <v>5709</v>
      </c>
      <c r="F236" s="324" t="s">
        <v>187</v>
      </c>
      <c r="G236" s="324">
        <v>3790.81</v>
      </c>
      <c r="H236" s="326">
        <v>0</v>
      </c>
      <c r="I236" s="326">
        <v>0</v>
      </c>
      <c r="J236" s="325"/>
      <c r="K236" s="324" t="s">
        <v>81</v>
      </c>
    </row>
    <row r="237" spans="1:11" x14ac:dyDescent="0.2">
      <c r="A237" s="173" t="s">
        <v>5736</v>
      </c>
      <c r="B237" s="334"/>
      <c r="C237" s="334"/>
      <c r="D237" s="334"/>
      <c r="E237" s="334" t="s">
        <v>5707</v>
      </c>
      <c r="F237" s="331"/>
      <c r="G237" s="331"/>
      <c r="H237" s="333"/>
      <c r="I237" s="333">
        <v>238041.6468640886</v>
      </c>
      <c r="J237" s="332">
        <v>1.0960153028894986E-2</v>
      </c>
      <c r="K237" s="331" t="s">
        <v>81</v>
      </c>
    </row>
    <row r="238" spans="1:11" ht="25.5" x14ac:dyDescent="0.2">
      <c r="A238" s="323" t="s">
        <v>5735</v>
      </c>
      <c r="B238" s="322" t="s">
        <v>5259</v>
      </c>
      <c r="C238" s="321" t="s">
        <v>5258</v>
      </c>
      <c r="D238" s="321" t="s">
        <v>5705</v>
      </c>
      <c r="E238" s="320" t="s">
        <v>5704</v>
      </c>
      <c r="F238" s="317" t="s">
        <v>136</v>
      </c>
      <c r="G238" s="317">
        <v>11426.45</v>
      </c>
      <c r="H238" s="319">
        <v>17.655796819999999</v>
      </c>
      <c r="I238" s="319">
        <v>201743.079573889</v>
      </c>
      <c r="J238" s="318">
        <v>9.2888578691140682E-3</v>
      </c>
      <c r="K238" s="317" t="s">
        <v>81</v>
      </c>
    </row>
    <row r="239" spans="1:11" ht="25.5" x14ac:dyDescent="0.2">
      <c r="A239" s="330" t="s">
        <v>5734</v>
      </c>
      <c r="B239" s="329" t="s">
        <v>5259</v>
      </c>
      <c r="C239" s="328" t="s">
        <v>5258</v>
      </c>
      <c r="D239" s="328" t="s">
        <v>5702</v>
      </c>
      <c r="E239" s="327" t="s">
        <v>5701</v>
      </c>
      <c r="F239" s="324" t="s">
        <v>136</v>
      </c>
      <c r="G239" s="324">
        <v>304.77999999999997</v>
      </c>
      <c r="H239" s="326">
        <v>82.225796819999999</v>
      </c>
      <c r="I239" s="326">
        <v>25060.778354799597</v>
      </c>
      <c r="J239" s="325">
        <v>1.1538735738483917E-3</v>
      </c>
      <c r="K239" s="324" t="s">
        <v>81</v>
      </c>
    </row>
    <row r="240" spans="1:11" ht="25.5" x14ac:dyDescent="0.2">
      <c r="A240" s="323" t="s">
        <v>5733</v>
      </c>
      <c r="B240" s="322" t="s">
        <v>5259</v>
      </c>
      <c r="C240" s="321" t="s">
        <v>5258</v>
      </c>
      <c r="D240" s="321" t="s">
        <v>5699</v>
      </c>
      <c r="E240" s="320" t="s">
        <v>5698</v>
      </c>
      <c r="F240" s="317" t="s">
        <v>136</v>
      </c>
      <c r="G240" s="317">
        <v>1154.5</v>
      </c>
      <c r="H240" s="319">
        <v>9.7339012</v>
      </c>
      <c r="I240" s="319">
        <v>11237.7889354</v>
      </c>
      <c r="J240" s="318">
        <v>5.1742158593252527E-4</v>
      </c>
      <c r="K240" s="317" t="s">
        <v>81</v>
      </c>
    </row>
    <row r="241" spans="1:11" x14ac:dyDescent="0.2">
      <c r="A241" s="330" t="s">
        <v>5732</v>
      </c>
      <c r="B241" s="329"/>
      <c r="C241" s="328"/>
      <c r="D241" s="328"/>
      <c r="E241" s="327" t="s">
        <v>5696</v>
      </c>
      <c r="F241" s="324" t="s">
        <v>136</v>
      </c>
      <c r="G241" s="324">
        <v>235.2</v>
      </c>
      <c r="H241" s="326">
        <v>0</v>
      </c>
      <c r="I241" s="326">
        <v>0</v>
      </c>
      <c r="J241" s="325"/>
      <c r="K241" s="324" t="s">
        <v>5731</v>
      </c>
    </row>
    <row r="242" spans="1:11" x14ac:dyDescent="0.2">
      <c r="A242" s="323" t="s">
        <v>5730</v>
      </c>
      <c r="B242" s="322"/>
      <c r="C242" s="321"/>
      <c r="D242" s="321"/>
      <c r="E242" s="320" t="s">
        <v>5694</v>
      </c>
      <c r="F242" s="317" t="s">
        <v>136</v>
      </c>
      <c r="G242" s="317">
        <v>71.75</v>
      </c>
      <c r="H242" s="319">
        <v>0</v>
      </c>
      <c r="I242" s="319">
        <v>0</v>
      </c>
      <c r="J242" s="318"/>
      <c r="K242" s="317" t="s">
        <v>5729</v>
      </c>
    </row>
    <row r="243" spans="1:11" x14ac:dyDescent="0.2">
      <c r="A243" s="173" t="s">
        <v>5728</v>
      </c>
      <c r="B243" s="334"/>
      <c r="C243" s="334"/>
      <c r="D243" s="334"/>
      <c r="E243" s="334" t="s">
        <v>5692</v>
      </c>
      <c r="F243" s="331"/>
      <c r="G243" s="331"/>
      <c r="H243" s="333"/>
      <c r="I243" s="333">
        <v>9450.7761505599992</v>
      </c>
      <c r="J243" s="332">
        <v>4.3514214515206004E-4</v>
      </c>
      <c r="K243" s="331" t="s">
        <v>81</v>
      </c>
    </row>
    <row r="244" spans="1:11" ht="25.5" x14ac:dyDescent="0.2">
      <c r="A244" s="330" t="s">
        <v>5727</v>
      </c>
      <c r="B244" s="329" t="s">
        <v>5259</v>
      </c>
      <c r="C244" s="328" t="s">
        <v>5258</v>
      </c>
      <c r="D244" s="328" t="s">
        <v>5690</v>
      </c>
      <c r="E244" s="327" t="s">
        <v>5689</v>
      </c>
      <c r="F244" s="324" t="s">
        <v>119</v>
      </c>
      <c r="G244" s="324">
        <v>15.92</v>
      </c>
      <c r="H244" s="326">
        <v>593.64171799999997</v>
      </c>
      <c r="I244" s="326">
        <v>9450.7761505599992</v>
      </c>
      <c r="J244" s="325">
        <v>4.3514214515206004E-4</v>
      </c>
      <c r="K244" s="324" t="s">
        <v>81</v>
      </c>
    </row>
    <row r="245" spans="1:11" x14ac:dyDescent="0.2">
      <c r="A245" s="323" t="s">
        <v>5726</v>
      </c>
      <c r="B245" s="322"/>
      <c r="C245" s="321"/>
      <c r="D245" s="321"/>
      <c r="E245" s="320" t="s">
        <v>5687</v>
      </c>
      <c r="F245" s="317" t="s">
        <v>187</v>
      </c>
      <c r="G245" s="317">
        <v>149.96</v>
      </c>
      <c r="H245" s="319">
        <v>0</v>
      </c>
      <c r="I245" s="319">
        <v>0</v>
      </c>
      <c r="J245" s="318"/>
      <c r="K245" s="317" t="s">
        <v>5725</v>
      </c>
    </row>
    <row r="246" spans="1:11" x14ac:dyDescent="0.2">
      <c r="A246" s="340" t="s">
        <v>5724</v>
      </c>
      <c r="B246" s="339"/>
      <c r="C246" s="338"/>
      <c r="D246" s="338"/>
      <c r="E246" s="338" t="s">
        <v>4880</v>
      </c>
      <c r="F246" s="335"/>
      <c r="G246" s="335"/>
      <c r="H246" s="337"/>
      <c r="I246" s="337">
        <v>868954.81789550127</v>
      </c>
      <c r="J246" s="336">
        <v>4.0009292091513667E-2</v>
      </c>
      <c r="K246" s="335" t="s">
        <v>81</v>
      </c>
    </row>
    <row r="247" spans="1:11" x14ac:dyDescent="0.2">
      <c r="A247" s="173" t="s">
        <v>5723</v>
      </c>
      <c r="B247" s="334"/>
      <c r="C247" s="334"/>
      <c r="D247" s="334"/>
      <c r="E247" s="334" t="s">
        <v>5722</v>
      </c>
      <c r="F247" s="331"/>
      <c r="G247" s="331"/>
      <c r="H247" s="333"/>
      <c r="I247" s="333">
        <v>601178.77344200003</v>
      </c>
      <c r="J247" s="332">
        <v>2.7680078009247461E-2</v>
      </c>
      <c r="K247" s="331" t="s">
        <v>81</v>
      </c>
    </row>
    <row r="248" spans="1:11" ht="25.5" x14ac:dyDescent="0.2">
      <c r="A248" s="330" t="s">
        <v>5721</v>
      </c>
      <c r="B248" s="329" t="s">
        <v>5259</v>
      </c>
      <c r="C248" s="328" t="s">
        <v>5258</v>
      </c>
      <c r="D248" s="328" t="s">
        <v>5720</v>
      </c>
      <c r="E248" s="327" t="s">
        <v>5719</v>
      </c>
      <c r="F248" s="324" t="s">
        <v>119</v>
      </c>
      <c r="G248" s="324">
        <v>6404.26</v>
      </c>
      <c r="H248" s="326">
        <v>93.871700000000004</v>
      </c>
      <c r="I248" s="326">
        <v>601178.77344200003</v>
      </c>
      <c r="J248" s="325">
        <v>2.7680078009247461E-2</v>
      </c>
      <c r="K248" s="324" t="s">
        <v>81</v>
      </c>
    </row>
    <row r="249" spans="1:11" ht="25.5" x14ac:dyDescent="0.2">
      <c r="A249" s="323" t="s">
        <v>5718</v>
      </c>
      <c r="B249" s="322"/>
      <c r="C249" s="321"/>
      <c r="D249" s="321"/>
      <c r="E249" s="320" t="s">
        <v>5717</v>
      </c>
      <c r="F249" s="317" t="s">
        <v>187</v>
      </c>
      <c r="G249" s="317">
        <v>95.97</v>
      </c>
      <c r="H249" s="319">
        <v>0</v>
      </c>
      <c r="I249" s="319">
        <v>0</v>
      </c>
      <c r="J249" s="318"/>
      <c r="K249" s="317" t="s">
        <v>81</v>
      </c>
    </row>
    <row r="250" spans="1:11" x14ac:dyDescent="0.2">
      <c r="A250" s="173" t="s">
        <v>5716</v>
      </c>
      <c r="B250" s="334"/>
      <c r="C250" s="334"/>
      <c r="D250" s="334"/>
      <c r="E250" s="334" t="s">
        <v>5715</v>
      </c>
      <c r="F250" s="331"/>
      <c r="G250" s="331"/>
      <c r="H250" s="333"/>
      <c r="I250" s="333">
        <v>0</v>
      </c>
      <c r="J250" s="332"/>
      <c r="K250" s="331" t="s">
        <v>81</v>
      </c>
    </row>
    <row r="251" spans="1:11" x14ac:dyDescent="0.2">
      <c r="A251" s="330" t="s">
        <v>5714</v>
      </c>
      <c r="B251" s="329"/>
      <c r="C251" s="328"/>
      <c r="D251" s="328"/>
      <c r="E251" s="327" t="s">
        <v>5713</v>
      </c>
      <c r="F251" s="324" t="s">
        <v>187</v>
      </c>
      <c r="G251" s="324">
        <v>17.12</v>
      </c>
      <c r="H251" s="326">
        <v>0</v>
      </c>
      <c r="I251" s="326">
        <v>0</v>
      </c>
      <c r="J251" s="325"/>
      <c r="K251" s="324" t="s">
        <v>81</v>
      </c>
    </row>
    <row r="252" spans="1:11" x14ac:dyDescent="0.2">
      <c r="A252" s="173" t="s">
        <v>5712</v>
      </c>
      <c r="B252" s="334"/>
      <c r="C252" s="334"/>
      <c r="D252" s="334"/>
      <c r="E252" s="334" t="s">
        <v>5711</v>
      </c>
      <c r="F252" s="331"/>
      <c r="G252" s="331"/>
      <c r="H252" s="333"/>
      <c r="I252" s="333">
        <v>0</v>
      </c>
      <c r="J252" s="332"/>
      <c r="K252" s="331" t="s">
        <v>81</v>
      </c>
    </row>
    <row r="253" spans="1:11" x14ac:dyDescent="0.2">
      <c r="A253" s="323" t="s">
        <v>5710</v>
      </c>
      <c r="B253" s="322"/>
      <c r="C253" s="321"/>
      <c r="D253" s="321"/>
      <c r="E253" s="320" t="s">
        <v>5709</v>
      </c>
      <c r="F253" s="317" t="s">
        <v>187</v>
      </c>
      <c r="G253" s="317">
        <v>4028.01</v>
      </c>
      <c r="H253" s="319">
        <v>0</v>
      </c>
      <c r="I253" s="319">
        <v>0</v>
      </c>
      <c r="J253" s="318"/>
      <c r="K253" s="317" t="s">
        <v>81</v>
      </c>
    </row>
    <row r="254" spans="1:11" x14ac:dyDescent="0.2">
      <c r="A254" s="173" t="s">
        <v>5708</v>
      </c>
      <c r="B254" s="334"/>
      <c r="C254" s="334"/>
      <c r="D254" s="334"/>
      <c r="E254" s="334" t="s">
        <v>5707</v>
      </c>
      <c r="F254" s="331"/>
      <c r="G254" s="331"/>
      <c r="H254" s="333"/>
      <c r="I254" s="333">
        <v>257612.89824134117</v>
      </c>
      <c r="J254" s="332">
        <v>1.1861272277931824E-2</v>
      </c>
      <c r="K254" s="331" t="s">
        <v>81</v>
      </c>
    </row>
    <row r="255" spans="1:11" ht="25.5" x14ac:dyDescent="0.2">
      <c r="A255" s="330" t="s">
        <v>5706</v>
      </c>
      <c r="B255" s="329" t="s">
        <v>5259</v>
      </c>
      <c r="C255" s="328" t="s">
        <v>5258</v>
      </c>
      <c r="D255" s="328" t="s">
        <v>5705</v>
      </c>
      <c r="E255" s="327" t="s">
        <v>5704</v>
      </c>
      <c r="F255" s="324" t="s">
        <v>136</v>
      </c>
      <c r="G255" s="324">
        <v>12343.05</v>
      </c>
      <c r="H255" s="326">
        <v>17.655796819999999</v>
      </c>
      <c r="I255" s="326">
        <v>217926.38293910096</v>
      </c>
      <c r="J255" s="325">
        <v>1.0033985806735108E-2</v>
      </c>
      <c r="K255" s="324" t="s">
        <v>81</v>
      </c>
    </row>
    <row r="256" spans="1:11" ht="25.5" x14ac:dyDescent="0.2">
      <c r="A256" s="323" t="s">
        <v>5703</v>
      </c>
      <c r="B256" s="322" t="s">
        <v>5259</v>
      </c>
      <c r="C256" s="321" t="s">
        <v>5258</v>
      </c>
      <c r="D256" s="321" t="s">
        <v>5702</v>
      </c>
      <c r="E256" s="320" t="s">
        <v>5701</v>
      </c>
      <c r="F256" s="317" t="s">
        <v>136</v>
      </c>
      <c r="G256" s="317">
        <v>311.20999999999998</v>
      </c>
      <c r="H256" s="319">
        <v>82.225796819999999</v>
      </c>
      <c r="I256" s="319">
        <v>25589.490228352199</v>
      </c>
      <c r="J256" s="318">
        <v>1.178217057934766E-3</v>
      </c>
      <c r="K256" s="317" t="s">
        <v>81</v>
      </c>
    </row>
    <row r="257" spans="1:11" ht="25.5" x14ac:dyDescent="0.2">
      <c r="A257" s="330" t="s">
        <v>5700</v>
      </c>
      <c r="B257" s="329" t="s">
        <v>5259</v>
      </c>
      <c r="C257" s="328" t="s">
        <v>5258</v>
      </c>
      <c r="D257" s="328" t="s">
        <v>5699</v>
      </c>
      <c r="E257" s="327" t="s">
        <v>5698</v>
      </c>
      <c r="F257" s="324" t="s">
        <v>136</v>
      </c>
      <c r="G257" s="324">
        <v>1448.24</v>
      </c>
      <c r="H257" s="326">
        <v>9.7339012</v>
      </c>
      <c r="I257" s="326">
        <v>14097.025073888</v>
      </c>
      <c r="J257" s="325">
        <v>6.4906941326194935E-4</v>
      </c>
      <c r="K257" s="324" t="s">
        <v>81</v>
      </c>
    </row>
    <row r="258" spans="1:11" x14ac:dyDescent="0.2">
      <c r="A258" s="323" t="s">
        <v>5697</v>
      </c>
      <c r="B258" s="322"/>
      <c r="C258" s="321"/>
      <c r="D258" s="321"/>
      <c r="E258" s="320" t="s">
        <v>5696</v>
      </c>
      <c r="F258" s="317" t="s">
        <v>136</v>
      </c>
      <c r="G258" s="317">
        <v>364.43</v>
      </c>
      <c r="H258" s="319">
        <v>0</v>
      </c>
      <c r="I258" s="319">
        <v>0</v>
      </c>
      <c r="J258" s="318"/>
      <c r="K258" s="317" t="s">
        <v>81</v>
      </c>
    </row>
    <row r="259" spans="1:11" x14ac:dyDescent="0.2">
      <c r="A259" s="330" t="s">
        <v>5695</v>
      </c>
      <c r="B259" s="329"/>
      <c r="C259" s="328"/>
      <c r="D259" s="328"/>
      <c r="E259" s="327" t="s">
        <v>5694</v>
      </c>
      <c r="F259" s="324" t="s">
        <v>136</v>
      </c>
      <c r="G259" s="324">
        <v>87.84</v>
      </c>
      <c r="H259" s="326">
        <v>0</v>
      </c>
      <c r="I259" s="326">
        <v>0</v>
      </c>
      <c r="J259" s="325"/>
      <c r="K259" s="324" t="s">
        <v>81</v>
      </c>
    </row>
    <row r="260" spans="1:11" x14ac:dyDescent="0.2">
      <c r="A260" s="173" t="s">
        <v>5693</v>
      </c>
      <c r="B260" s="334"/>
      <c r="C260" s="334"/>
      <c r="D260" s="334"/>
      <c r="E260" s="334" t="s">
        <v>5692</v>
      </c>
      <c r="F260" s="331"/>
      <c r="G260" s="331"/>
      <c r="H260" s="333"/>
      <c r="I260" s="333">
        <v>10163.14621216</v>
      </c>
      <c r="J260" s="332">
        <v>4.6794180433437616E-4</v>
      </c>
      <c r="K260" s="331" t="s">
        <v>81</v>
      </c>
    </row>
    <row r="261" spans="1:11" ht="25.5" x14ac:dyDescent="0.2">
      <c r="A261" s="323" t="s">
        <v>5691</v>
      </c>
      <c r="B261" s="322" t="s">
        <v>5259</v>
      </c>
      <c r="C261" s="321" t="s">
        <v>5258</v>
      </c>
      <c r="D261" s="321" t="s">
        <v>5690</v>
      </c>
      <c r="E261" s="320" t="s">
        <v>5689</v>
      </c>
      <c r="F261" s="317" t="s">
        <v>119</v>
      </c>
      <c r="G261" s="317">
        <v>17.12</v>
      </c>
      <c r="H261" s="319">
        <v>593.64171799999997</v>
      </c>
      <c r="I261" s="319">
        <v>10163.14621216</v>
      </c>
      <c r="J261" s="318">
        <v>4.6794180433437616E-4</v>
      </c>
      <c r="K261" s="317" t="s">
        <v>81</v>
      </c>
    </row>
    <row r="262" spans="1:11" x14ac:dyDescent="0.2">
      <c r="A262" s="330" t="s">
        <v>5688</v>
      </c>
      <c r="B262" s="329"/>
      <c r="C262" s="328"/>
      <c r="D262" s="328"/>
      <c r="E262" s="327" t="s">
        <v>5687</v>
      </c>
      <c r="F262" s="324" t="s">
        <v>187</v>
      </c>
      <c r="G262" s="324">
        <v>164.07</v>
      </c>
      <c r="H262" s="326">
        <v>0</v>
      </c>
      <c r="I262" s="326">
        <v>0</v>
      </c>
      <c r="J262" s="325"/>
      <c r="K262" s="324" t="s">
        <v>81</v>
      </c>
    </row>
    <row r="263" spans="1:11" x14ac:dyDescent="0.2">
      <c r="A263" s="346" t="s">
        <v>5686</v>
      </c>
      <c r="B263" s="345"/>
      <c r="C263" s="344"/>
      <c r="D263" s="344"/>
      <c r="E263" s="344" t="s">
        <v>5685</v>
      </c>
      <c r="F263" s="341"/>
      <c r="G263" s="341"/>
      <c r="H263" s="343"/>
      <c r="I263" s="343">
        <v>5651637.7949516112</v>
      </c>
      <c r="J263" s="342">
        <v>0.26021839418680764</v>
      </c>
      <c r="K263" s="341" t="s">
        <v>81</v>
      </c>
    </row>
    <row r="264" spans="1:11" x14ac:dyDescent="0.2">
      <c r="A264" s="340" t="s">
        <v>5684</v>
      </c>
      <c r="B264" s="339"/>
      <c r="C264" s="338"/>
      <c r="D264" s="338"/>
      <c r="E264" s="338" t="s">
        <v>4805</v>
      </c>
      <c r="F264" s="335"/>
      <c r="G264" s="335"/>
      <c r="H264" s="337"/>
      <c r="I264" s="337">
        <v>949739.96824635006</v>
      </c>
      <c r="J264" s="336">
        <v>4.3728883272182682E-2</v>
      </c>
      <c r="K264" s="335" t="s">
        <v>81</v>
      </c>
    </row>
    <row r="265" spans="1:11" x14ac:dyDescent="0.2">
      <c r="A265" s="173" t="s">
        <v>5683</v>
      </c>
      <c r="B265" s="334"/>
      <c r="C265" s="334"/>
      <c r="D265" s="334"/>
      <c r="E265" s="334" t="s">
        <v>5643</v>
      </c>
      <c r="F265" s="331"/>
      <c r="G265" s="331"/>
      <c r="H265" s="333"/>
      <c r="I265" s="333">
        <v>0</v>
      </c>
      <c r="J265" s="332"/>
      <c r="K265" s="331" t="s">
        <v>81</v>
      </c>
    </row>
    <row r="266" spans="1:11" x14ac:dyDescent="0.2">
      <c r="A266" s="323" t="s">
        <v>5682</v>
      </c>
      <c r="B266" s="322"/>
      <c r="C266" s="321"/>
      <c r="D266" s="321"/>
      <c r="E266" s="320" t="s">
        <v>5641</v>
      </c>
      <c r="F266" s="317" t="s">
        <v>187</v>
      </c>
      <c r="G266" s="317">
        <v>602.73</v>
      </c>
      <c r="H266" s="319">
        <v>0</v>
      </c>
      <c r="I266" s="319">
        <v>0</v>
      </c>
      <c r="J266" s="318"/>
      <c r="K266" s="317" t="s">
        <v>81</v>
      </c>
    </row>
    <row r="267" spans="1:11" x14ac:dyDescent="0.2">
      <c r="A267" s="173" t="s">
        <v>5681</v>
      </c>
      <c r="B267" s="334"/>
      <c r="C267" s="334"/>
      <c r="D267" s="334"/>
      <c r="E267" s="334" t="s">
        <v>5639</v>
      </c>
      <c r="F267" s="331"/>
      <c r="G267" s="331"/>
      <c r="H267" s="333"/>
      <c r="I267" s="333">
        <v>419337.48305250006</v>
      </c>
      <c r="J267" s="332">
        <v>1.930755834348254E-2</v>
      </c>
      <c r="K267" s="331" t="s">
        <v>81</v>
      </c>
    </row>
    <row r="268" spans="1:11" ht="25.5" x14ac:dyDescent="0.2">
      <c r="A268" s="330" t="s">
        <v>5680</v>
      </c>
      <c r="B268" s="329" t="s">
        <v>5259</v>
      </c>
      <c r="C268" s="328" t="s">
        <v>5258</v>
      </c>
      <c r="D268" s="328" t="s">
        <v>5637</v>
      </c>
      <c r="E268" s="327" t="s">
        <v>5636</v>
      </c>
      <c r="F268" s="324" t="s">
        <v>119</v>
      </c>
      <c r="G268" s="324">
        <v>12354.28</v>
      </c>
      <c r="H268" s="326">
        <v>11.9703</v>
      </c>
      <c r="I268" s="326">
        <v>147884.43788400001</v>
      </c>
      <c r="J268" s="325">
        <v>6.8090440943982455E-3</v>
      </c>
      <c r="K268" s="324" t="s">
        <v>81</v>
      </c>
    </row>
    <row r="269" spans="1:11" ht="25.5" x14ac:dyDescent="0.2">
      <c r="A269" s="323" t="s">
        <v>5679</v>
      </c>
      <c r="B269" s="322" t="s">
        <v>5259</v>
      </c>
      <c r="C269" s="321" t="s">
        <v>5258</v>
      </c>
      <c r="D269" s="321" t="s">
        <v>5634</v>
      </c>
      <c r="E269" s="320" t="s">
        <v>5633</v>
      </c>
      <c r="F269" s="317" t="s">
        <v>119</v>
      </c>
      <c r="G269" s="317">
        <v>12354.28</v>
      </c>
      <c r="H269" s="319">
        <v>20.0353125</v>
      </c>
      <c r="I269" s="319">
        <v>247521.86051250002</v>
      </c>
      <c r="J269" s="318">
        <v>1.1396650564943931E-2</v>
      </c>
      <c r="K269" s="317" t="s">
        <v>81</v>
      </c>
    </row>
    <row r="270" spans="1:11" ht="25.5" x14ac:dyDescent="0.2">
      <c r="A270" s="330" t="s">
        <v>5678</v>
      </c>
      <c r="B270" s="329" t="s">
        <v>5259</v>
      </c>
      <c r="C270" s="328" t="s">
        <v>5258</v>
      </c>
      <c r="D270" s="328" t="s">
        <v>5631</v>
      </c>
      <c r="E270" s="327" t="s">
        <v>5630</v>
      </c>
      <c r="F270" s="324" t="s">
        <v>119</v>
      </c>
      <c r="G270" s="324">
        <v>12977.35</v>
      </c>
      <c r="H270" s="326">
        <v>1.3979999999999999</v>
      </c>
      <c r="I270" s="326">
        <v>18142.335299999999</v>
      </c>
      <c r="J270" s="325">
        <v>8.3532765719375966E-4</v>
      </c>
      <c r="K270" s="324" t="s">
        <v>81</v>
      </c>
    </row>
    <row r="271" spans="1:11" ht="25.5" x14ac:dyDescent="0.2">
      <c r="A271" s="323" t="s">
        <v>5677</v>
      </c>
      <c r="B271" s="322" t="s">
        <v>5259</v>
      </c>
      <c r="C271" s="321" t="s">
        <v>5258</v>
      </c>
      <c r="D271" s="321" t="s">
        <v>5628</v>
      </c>
      <c r="E271" s="320" t="s">
        <v>5627</v>
      </c>
      <c r="F271" s="317" t="s">
        <v>119</v>
      </c>
      <c r="G271" s="317">
        <v>623.08000000000004</v>
      </c>
      <c r="H271" s="319">
        <v>9.2906999999999993</v>
      </c>
      <c r="I271" s="319">
        <v>5788.8493559999997</v>
      </c>
      <c r="J271" s="318">
        <v>2.6653602694660179E-4</v>
      </c>
      <c r="K271" s="317" t="s">
        <v>81</v>
      </c>
    </row>
    <row r="272" spans="1:11" x14ac:dyDescent="0.2">
      <c r="A272" s="173" t="s">
        <v>5676</v>
      </c>
      <c r="B272" s="334"/>
      <c r="C272" s="334"/>
      <c r="D272" s="334"/>
      <c r="E272" s="334" t="s">
        <v>5625</v>
      </c>
      <c r="F272" s="331"/>
      <c r="G272" s="331"/>
      <c r="H272" s="333"/>
      <c r="I272" s="333">
        <v>84810.685193850004</v>
      </c>
      <c r="J272" s="332">
        <v>3.9049389065131108E-3</v>
      </c>
      <c r="K272" s="331" t="s">
        <v>81</v>
      </c>
    </row>
    <row r="273" spans="1:11" ht="25.5" x14ac:dyDescent="0.2">
      <c r="A273" s="330" t="s">
        <v>5675</v>
      </c>
      <c r="B273" s="329" t="s">
        <v>5259</v>
      </c>
      <c r="C273" s="328" t="s">
        <v>5258</v>
      </c>
      <c r="D273" s="328" t="s">
        <v>5623</v>
      </c>
      <c r="E273" s="327" t="s">
        <v>5622</v>
      </c>
      <c r="F273" s="324" t="s">
        <v>119</v>
      </c>
      <c r="G273" s="324">
        <v>1605.39</v>
      </c>
      <c r="H273" s="326">
        <v>2.8</v>
      </c>
      <c r="I273" s="326">
        <v>4495.0919999999996</v>
      </c>
      <c r="J273" s="325">
        <v>2.0696754894781444E-4</v>
      </c>
      <c r="K273" s="324" t="s">
        <v>81</v>
      </c>
    </row>
    <row r="274" spans="1:11" ht="25.5" x14ac:dyDescent="0.2">
      <c r="A274" s="323" t="s">
        <v>5674</v>
      </c>
      <c r="B274" s="322" t="s">
        <v>5259</v>
      </c>
      <c r="C274" s="321" t="s">
        <v>5258</v>
      </c>
      <c r="D274" s="321" t="s">
        <v>5620</v>
      </c>
      <c r="E274" s="320" t="s">
        <v>5619</v>
      </c>
      <c r="F274" s="317" t="s">
        <v>119</v>
      </c>
      <c r="G274" s="317">
        <v>1605.39</v>
      </c>
      <c r="H274" s="319">
        <v>20.033479</v>
      </c>
      <c r="I274" s="319">
        <v>32161.546851810002</v>
      </c>
      <c r="J274" s="318">
        <v>1.4808143019741117E-3</v>
      </c>
      <c r="K274" s="317" t="s">
        <v>81</v>
      </c>
    </row>
    <row r="275" spans="1:11" ht="25.5" x14ac:dyDescent="0.2">
      <c r="A275" s="330" t="s">
        <v>5673</v>
      </c>
      <c r="B275" s="329" t="s">
        <v>5259</v>
      </c>
      <c r="C275" s="328" t="s">
        <v>5258</v>
      </c>
      <c r="D275" s="328" t="s">
        <v>5617</v>
      </c>
      <c r="E275" s="327" t="s">
        <v>5616</v>
      </c>
      <c r="F275" s="324" t="s">
        <v>119</v>
      </c>
      <c r="G275" s="324">
        <v>5054.8900000000003</v>
      </c>
      <c r="H275" s="326">
        <v>9.1710360000000009</v>
      </c>
      <c r="I275" s="326">
        <v>46358.57816604001</v>
      </c>
      <c r="J275" s="325">
        <v>2.1344883031828863E-3</v>
      </c>
      <c r="K275" s="324" t="s">
        <v>81</v>
      </c>
    </row>
    <row r="276" spans="1:11" ht="25.5" x14ac:dyDescent="0.2">
      <c r="A276" s="323" t="s">
        <v>5672</v>
      </c>
      <c r="B276" s="322" t="s">
        <v>5259</v>
      </c>
      <c r="C276" s="321" t="s">
        <v>5258</v>
      </c>
      <c r="D276" s="321" t="s">
        <v>5614</v>
      </c>
      <c r="E276" s="320" t="s">
        <v>5613</v>
      </c>
      <c r="F276" s="317" t="s">
        <v>119</v>
      </c>
      <c r="G276" s="317">
        <v>1605.39</v>
      </c>
      <c r="H276" s="319">
        <v>1.1184000000000001</v>
      </c>
      <c r="I276" s="319">
        <v>1795.4681760000003</v>
      </c>
      <c r="J276" s="318">
        <v>8.2668752408298469E-5</v>
      </c>
      <c r="K276" s="317" t="s">
        <v>81</v>
      </c>
    </row>
    <row r="277" spans="1:11" x14ac:dyDescent="0.2">
      <c r="A277" s="330" t="s">
        <v>5671</v>
      </c>
      <c r="B277" s="329"/>
      <c r="C277" s="328"/>
      <c r="D277" s="328"/>
      <c r="E277" s="327" t="s">
        <v>5611</v>
      </c>
      <c r="F277" s="324" t="s">
        <v>187</v>
      </c>
      <c r="G277" s="324">
        <v>5054.8900000000003</v>
      </c>
      <c r="H277" s="326">
        <v>0</v>
      </c>
      <c r="I277" s="326">
        <v>0</v>
      </c>
      <c r="J277" s="325"/>
      <c r="K277" s="324" t="s">
        <v>81</v>
      </c>
    </row>
    <row r="278" spans="1:11" x14ac:dyDescent="0.2">
      <c r="A278" s="173" t="s">
        <v>5670</v>
      </c>
      <c r="B278" s="334"/>
      <c r="C278" s="334"/>
      <c r="D278" s="334"/>
      <c r="E278" s="334" t="s">
        <v>5669</v>
      </c>
      <c r="F278" s="331"/>
      <c r="G278" s="331"/>
      <c r="H278" s="333"/>
      <c r="I278" s="333">
        <v>0</v>
      </c>
      <c r="J278" s="332"/>
      <c r="K278" s="331" t="s">
        <v>81</v>
      </c>
    </row>
    <row r="279" spans="1:11" x14ac:dyDescent="0.2">
      <c r="A279" s="323" t="s">
        <v>5668</v>
      </c>
      <c r="B279" s="322"/>
      <c r="C279" s="321"/>
      <c r="D279" s="321"/>
      <c r="E279" s="320" t="s">
        <v>5667</v>
      </c>
      <c r="F279" s="317" t="s">
        <v>187</v>
      </c>
      <c r="G279" s="317"/>
      <c r="H279" s="319">
        <v>0</v>
      </c>
      <c r="I279" s="319">
        <v>0</v>
      </c>
      <c r="J279" s="318"/>
      <c r="K279" s="317" t="s">
        <v>81</v>
      </c>
    </row>
    <row r="280" spans="1:11" x14ac:dyDescent="0.2">
      <c r="A280" s="173" t="s">
        <v>5666</v>
      </c>
      <c r="B280" s="334"/>
      <c r="C280" s="334"/>
      <c r="D280" s="334"/>
      <c r="E280" s="334" t="s">
        <v>5609</v>
      </c>
      <c r="F280" s="331"/>
      <c r="G280" s="331"/>
      <c r="H280" s="333"/>
      <c r="I280" s="333">
        <v>445591.80000000005</v>
      </c>
      <c r="J280" s="332">
        <v>2.0516386022187031E-2</v>
      </c>
      <c r="K280" s="331" t="s">
        <v>81</v>
      </c>
    </row>
    <row r="281" spans="1:11" ht="25.5" x14ac:dyDescent="0.2">
      <c r="A281" s="330" t="s">
        <v>5665</v>
      </c>
      <c r="B281" s="329" t="s">
        <v>5259</v>
      </c>
      <c r="C281" s="328" t="s">
        <v>5258</v>
      </c>
      <c r="D281" s="328" t="s">
        <v>5607</v>
      </c>
      <c r="E281" s="327" t="s">
        <v>5606</v>
      </c>
      <c r="F281" s="324" t="s">
        <v>119</v>
      </c>
      <c r="G281" s="324">
        <v>12354.28</v>
      </c>
      <c r="H281" s="326">
        <v>34</v>
      </c>
      <c r="I281" s="326">
        <v>420045.52</v>
      </c>
      <c r="J281" s="325">
        <v>1.9340158493065362E-2</v>
      </c>
      <c r="K281" s="324" t="s">
        <v>81</v>
      </c>
    </row>
    <row r="282" spans="1:11" ht="25.5" x14ac:dyDescent="0.2">
      <c r="A282" s="323" t="s">
        <v>5664</v>
      </c>
      <c r="B282" s="322" t="s">
        <v>5259</v>
      </c>
      <c r="C282" s="321" t="s">
        <v>5258</v>
      </c>
      <c r="D282" s="321" t="s">
        <v>5604</v>
      </c>
      <c r="E282" s="320" t="s">
        <v>5603</v>
      </c>
      <c r="F282" s="317" t="s">
        <v>119</v>
      </c>
      <c r="G282" s="317">
        <v>623.08000000000004</v>
      </c>
      <c r="H282" s="319">
        <v>41</v>
      </c>
      <c r="I282" s="319">
        <v>25546.280000000002</v>
      </c>
      <c r="J282" s="318">
        <v>1.1762275291216672E-3</v>
      </c>
      <c r="K282" s="317" t="s">
        <v>81</v>
      </c>
    </row>
    <row r="283" spans="1:11" x14ac:dyDescent="0.2">
      <c r="A283" s="340" t="s">
        <v>5663</v>
      </c>
      <c r="B283" s="339"/>
      <c r="C283" s="338"/>
      <c r="D283" s="338"/>
      <c r="E283" s="338" t="s">
        <v>4931</v>
      </c>
      <c r="F283" s="335"/>
      <c r="G283" s="335"/>
      <c r="H283" s="337"/>
      <c r="I283" s="337">
        <v>2463560.7537761154</v>
      </c>
      <c r="J283" s="336">
        <v>0.1134297431271869</v>
      </c>
      <c r="K283" s="335" t="s">
        <v>81</v>
      </c>
    </row>
    <row r="284" spans="1:11" x14ac:dyDescent="0.2">
      <c r="A284" s="173" t="s">
        <v>5662</v>
      </c>
      <c r="B284" s="334"/>
      <c r="C284" s="334"/>
      <c r="D284" s="334"/>
      <c r="E284" s="334" t="s">
        <v>5643</v>
      </c>
      <c r="F284" s="331"/>
      <c r="G284" s="331"/>
      <c r="H284" s="333"/>
      <c r="I284" s="333">
        <v>0</v>
      </c>
      <c r="J284" s="332"/>
      <c r="K284" s="331" t="s">
        <v>81</v>
      </c>
    </row>
    <row r="285" spans="1:11" x14ac:dyDescent="0.2">
      <c r="A285" s="330" t="s">
        <v>5661</v>
      </c>
      <c r="B285" s="329"/>
      <c r="C285" s="328"/>
      <c r="D285" s="328"/>
      <c r="E285" s="327" t="s">
        <v>5641</v>
      </c>
      <c r="F285" s="324" t="s">
        <v>187</v>
      </c>
      <c r="G285" s="324">
        <v>916.4</v>
      </c>
      <c r="H285" s="326">
        <v>0</v>
      </c>
      <c r="I285" s="326">
        <v>0</v>
      </c>
      <c r="J285" s="325"/>
      <c r="K285" s="324" t="s">
        <v>5660</v>
      </c>
    </row>
    <row r="286" spans="1:11" x14ac:dyDescent="0.2">
      <c r="A286" s="173" t="s">
        <v>5659</v>
      </c>
      <c r="B286" s="334"/>
      <c r="C286" s="334"/>
      <c r="D286" s="334"/>
      <c r="E286" s="334" t="s">
        <v>5639</v>
      </c>
      <c r="F286" s="331"/>
      <c r="G286" s="331"/>
      <c r="H286" s="333"/>
      <c r="I286" s="333">
        <v>1086526.7590638751</v>
      </c>
      <c r="J286" s="332">
        <v>5.0026958333592005E-2</v>
      </c>
      <c r="K286" s="331" t="s">
        <v>81</v>
      </c>
    </row>
    <row r="287" spans="1:11" ht="25.5" x14ac:dyDescent="0.2">
      <c r="A287" s="323" t="s">
        <v>5658</v>
      </c>
      <c r="B287" s="322" t="s">
        <v>5259</v>
      </c>
      <c r="C287" s="321" t="s">
        <v>5258</v>
      </c>
      <c r="D287" s="321" t="s">
        <v>5637</v>
      </c>
      <c r="E287" s="320" t="s">
        <v>5636</v>
      </c>
      <c r="F287" s="317" t="s">
        <v>119</v>
      </c>
      <c r="G287" s="317">
        <v>32255.03</v>
      </c>
      <c r="H287" s="319">
        <v>11.9703</v>
      </c>
      <c r="I287" s="319">
        <v>386102.38560899999</v>
      </c>
      <c r="J287" s="318">
        <v>1.7777314544930034E-2</v>
      </c>
      <c r="K287" s="317" t="s">
        <v>81</v>
      </c>
    </row>
    <row r="288" spans="1:11" ht="25.5" x14ac:dyDescent="0.2">
      <c r="A288" s="330" t="s">
        <v>5657</v>
      </c>
      <c r="B288" s="329" t="s">
        <v>5259</v>
      </c>
      <c r="C288" s="328" t="s">
        <v>5258</v>
      </c>
      <c r="D288" s="328" t="s">
        <v>5634</v>
      </c>
      <c r="E288" s="327" t="s">
        <v>5633</v>
      </c>
      <c r="F288" s="324" t="s">
        <v>119</v>
      </c>
      <c r="G288" s="324">
        <v>32255.03</v>
      </c>
      <c r="H288" s="326">
        <v>20.0353125</v>
      </c>
      <c r="I288" s="326">
        <v>646239.60574687493</v>
      </c>
      <c r="J288" s="325">
        <v>2.9754814191663405E-2</v>
      </c>
      <c r="K288" s="324" t="s">
        <v>81</v>
      </c>
    </row>
    <row r="289" spans="1:11" ht="25.5" x14ac:dyDescent="0.2">
      <c r="A289" s="323" t="s">
        <v>5656</v>
      </c>
      <c r="B289" s="322" t="s">
        <v>5259</v>
      </c>
      <c r="C289" s="321" t="s">
        <v>5258</v>
      </c>
      <c r="D289" s="321" t="s">
        <v>5631</v>
      </c>
      <c r="E289" s="320" t="s">
        <v>5630</v>
      </c>
      <c r="F289" s="317" t="s">
        <v>119</v>
      </c>
      <c r="G289" s="317">
        <v>33105.67</v>
      </c>
      <c r="H289" s="319">
        <v>1.3979999999999999</v>
      </c>
      <c r="I289" s="319">
        <v>46281.726659999993</v>
      </c>
      <c r="J289" s="318">
        <v>2.1309498288117168E-3</v>
      </c>
      <c r="K289" s="317" t="s">
        <v>81</v>
      </c>
    </row>
    <row r="290" spans="1:11" ht="25.5" x14ac:dyDescent="0.2">
      <c r="A290" s="330" t="s">
        <v>5655</v>
      </c>
      <c r="B290" s="329" t="s">
        <v>5259</v>
      </c>
      <c r="C290" s="328" t="s">
        <v>5258</v>
      </c>
      <c r="D290" s="328" t="s">
        <v>5628</v>
      </c>
      <c r="E290" s="327" t="s">
        <v>5627</v>
      </c>
      <c r="F290" s="324" t="s">
        <v>119</v>
      </c>
      <c r="G290" s="324">
        <v>850.64</v>
      </c>
      <c r="H290" s="326">
        <v>9.2906999999999993</v>
      </c>
      <c r="I290" s="326">
        <v>7903.0410479999991</v>
      </c>
      <c r="J290" s="325">
        <v>3.6387976818684167E-4</v>
      </c>
      <c r="K290" s="324" t="s">
        <v>81</v>
      </c>
    </row>
    <row r="291" spans="1:11" x14ac:dyDescent="0.2">
      <c r="A291" s="173" t="s">
        <v>5654</v>
      </c>
      <c r="B291" s="334"/>
      <c r="C291" s="334"/>
      <c r="D291" s="334"/>
      <c r="E291" s="334" t="s">
        <v>5625</v>
      </c>
      <c r="F291" s="331"/>
      <c r="G291" s="331"/>
      <c r="H291" s="333"/>
      <c r="I291" s="333">
        <v>245486.73471224</v>
      </c>
      <c r="J291" s="332">
        <v>1.1302947255049434E-2</v>
      </c>
      <c r="K291" s="331" t="s">
        <v>81</v>
      </c>
    </row>
    <row r="292" spans="1:11" ht="25.5" x14ac:dyDescent="0.2">
      <c r="A292" s="323" t="s">
        <v>5653</v>
      </c>
      <c r="B292" s="322" t="s">
        <v>5259</v>
      </c>
      <c r="C292" s="321" t="s">
        <v>5258</v>
      </c>
      <c r="D292" s="321" t="s">
        <v>5623</v>
      </c>
      <c r="E292" s="320" t="s">
        <v>5622</v>
      </c>
      <c r="F292" s="317" t="s">
        <v>119</v>
      </c>
      <c r="G292" s="317">
        <v>10112.799999999999</v>
      </c>
      <c r="H292" s="319">
        <v>2.8</v>
      </c>
      <c r="I292" s="319">
        <v>28315.839999999997</v>
      </c>
      <c r="J292" s="318">
        <v>1.3037463974482572E-3</v>
      </c>
      <c r="K292" s="317" t="s">
        <v>81</v>
      </c>
    </row>
    <row r="293" spans="1:11" ht="25.5" x14ac:dyDescent="0.2">
      <c r="A293" s="330" t="s">
        <v>5652</v>
      </c>
      <c r="B293" s="329" t="s">
        <v>5259</v>
      </c>
      <c r="C293" s="328" t="s">
        <v>5258</v>
      </c>
      <c r="D293" s="328" t="s">
        <v>5620</v>
      </c>
      <c r="E293" s="327" t="s">
        <v>5619</v>
      </c>
      <c r="F293" s="324" t="s">
        <v>119</v>
      </c>
      <c r="G293" s="324">
        <v>10112.799999999999</v>
      </c>
      <c r="H293" s="326">
        <v>20.033479</v>
      </c>
      <c r="I293" s="326">
        <v>202594.56643119999</v>
      </c>
      <c r="J293" s="325">
        <v>9.3280628837876123E-3</v>
      </c>
      <c r="K293" s="324" t="s">
        <v>81</v>
      </c>
    </row>
    <row r="294" spans="1:11" ht="25.5" x14ac:dyDescent="0.2">
      <c r="A294" s="323" t="s">
        <v>5651</v>
      </c>
      <c r="B294" s="322" t="s">
        <v>5259</v>
      </c>
      <c r="C294" s="321" t="s">
        <v>5258</v>
      </c>
      <c r="D294" s="321" t="s">
        <v>5617</v>
      </c>
      <c r="E294" s="320" t="s">
        <v>5616</v>
      </c>
      <c r="F294" s="317" t="s">
        <v>119</v>
      </c>
      <c r="G294" s="317">
        <v>356.14</v>
      </c>
      <c r="H294" s="319">
        <v>9.1710360000000009</v>
      </c>
      <c r="I294" s="319">
        <v>3266.1727610400003</v>
      </c>
      <c r="J294" s="318">
        <v>1.5038441277565943E-4</v>
      </c>
      <c r="K294" s="317" t="s">
        <v>81</v>
      </c>
    </row>
    <row r="295" spans="1:11" ht="25.5" x14ac:dyDescent="0.2">
      <c r="A295" s="330" t="s">
        <v>5650</v>
      </c>
      <c r="B295" s="329" t="s">
        <v>5259</v>
      </c>
      <c r="C295" s="328" t="s">
        <v>5258</v>
      </c>
      <c r="D295" s="328" t="s">
        <v>5614</v>
      </c>
      <c r="E295" s="327" t="s">
        <v>5613</v>
      </c>
      <c r="F295" s="324" t="s">
        <v>119</v>
      </c>
      <c r="G295" s="324">
        <v>10112.799999999999</v>
      </c>
      <c r="H295" s="326">
        <v>1.1184000000000001</v>
      </c>
      <c r="I295" s="326">
        <v>11310.15552</v>
      </c>
      <c r="J295" s="325">
        <v>5.2075356103790395E-4</v>
      </c>
      <c r="K295" s="324" t="s">
        <v>81</v>
      </c>
    </row>
    <row r="296" spans="1:11" x14ac:dyDescent="0.2">
      <c r="A296" s="323" t="s">
        <v>5649</v>
      </c>
      <c r="B296" s="322"/>
      <c r="C296" s="321"/>
      <c r="D296" s="321"/>
      <c r="E296" s="320" t="s">
        <v>5611</v>
      </c>
      <c r="F296" s="317" t="s">
        <v>187</v>
      </c>
      <c r="G296" s="317">
        <v>356.14</v>
      </c>
      <c r="H296" s="319">
        <v>0</v>
      </c>
      <c r="I296" s="319">
        <v>0</v>
      </c>
      <c r="J296" s="318"/>
      <c r="K296" s="317" t="s">
        <v>81</v>
      </c>
    </row>
    <row r="297" spans="1:11" x14ac:dyDescent="0.2">
      <c r="A297" s="173" t="s">
        <v>5648</v>
      </c>
      <c r="B297" s="334"/>
      <c r="C297" s="334"/>
      <c r="D297" s="334"/>
      <c r="E297" s="334" t="s">
        <v>5609</v>
      </c>
      <c r="F297" s="331"/>
      <c r="G297" s="331"/>
      <c r="H297" s="333"/>
      <c r="I297" s="333">
        <v>1131547.26</v>
      </c>
      <c r="J297" s="332">
        <v>5.209983753854544E-2</v>
      </c>
      <c r="K297" s="331" t="s">
        <v>81</v>
      </c>
    </row>
    <row r="298" spans="1:11" ht="25.5" x14ac:dyDescent="0.2">
      <c r="A298" s="330" t="s">
        <v>5647</v>
      </c>
      <c r="B298" s="329" t="s">
        <v>5259</v>
      </c>
      <c r="C298" s="328" t="s">
        <v>5258</v>
      </c>
      <c r="D298" s="328" t="s">
        <v>5607</v>
      </c>
      <c r="E298" s="327" t="s">
        <v>5606</v>
      </c>
      <c r="F298" s="324" t="s">
        <v>119</v>
      </c>
      <c r="G298" s="324">
        <v>32255.03</v>
      </c>
      <c r="H298" s="326">
        <v>34</v>
      </c>
      <c r="I298" s="326">
        <v>1096671.02</v>
      </c>
      <c r="J298" s="325">
        <v>5.0494030603044297E-2</v>
      </c>
      <c r="K298" s="324" t="s">
        <v>81</v>
      </c>
    </row>
    <row r="299" spans="1:11" ht="25.5" x14ac:dyDescent="0.2">
      <c r="A299" s="323" t="s">
        <v>5646</v>
      </c>
      <c r="B299" s="322" t="s">
        <v>5259</v>
      </c>
      <c r="C299" s="321" t="s">
        <v>5258</v>
      </c>
      <c r="D299" s="321" t="s">
        <v>5604</v>
      </c>
      <c r="E299" s="320" t="s">
        <v>5603</v>
      </c>
      <c r="F299" s="317" t="s">
        <v>119</v>
      </c>
      <c r="G299" s="317">
        <v>850.64</v>
      </c>
      <c r="H299" s="319">
        <v>41</v>
      </c>
      <c r="I299" s="319">
        <v>34876.239999999998</v>
      </c>
      <c r="J299" s="318">
        <v>1.6058069355011475E-3</v>
      </c>
      <c r="K299" s="317" t="s">
        <v>81</v>
      </c>
    </row>
    <row r="300" spans="1:11" x14ac:dyDescent="0.2">
      <c r="A300" s="340" t="s">
        <v>5645</v>
      </c>
      <c r="B300" s="339"/>
      <c r="C300" s="338"/>
      <c r="D300" s="338"/>
      <c r="E300" s="338" t="s">
        <v>4880</v>
      </c>
      <c r="F300" s="335"/>
      <c r="G300" s="335"/>
      <c r="H300" s="337"/>
      <c r="I300" s="337">
        <v>2238337.0729291453</v>
      </c>
      <c r="J300" s="336">
        <v>0.10305976778743807</v>
      </c>
      <c r="K300" s="335" t="s">
        <v>81</v>
      </c>
    </row>
    <row r="301" spans="1:11" x14ac:dyDescent="0.2">
      <c r="A301" s="173" t="s">
        <v>5644</v>
      </c>
      <c r="B301" s="334"/>
      <c r="C301" s="334"/>
      <c r="D301" s="334"/>
      <c r="E301" s="334" t="s">
        <v>5643</v>
      </c>
      <c r="F301" s="331"/>
      <c r="G301" s="331"/>
      <c r="H301" s="333"/>
      <c r="I301" s="333">
        <v>0</v>
      </c>
      <c r="J301" s="332"/>
      <c r="K301" s="331" t="s">
        <v>81</v>
      </c>
    </row>
    <row r="302" spans="1:11" x14ac:dyDescent="0.2">
      <c r="A302" s="330" t="s">
        <v>5642</v>
      </c>
      <c r="B302" s="329"/>
      <c r="C302" s="328"/>
      <c r="D302" s="328"/>
      <c r="E302" s="327" t="s">
        <v>5641</v>
      </c>
      <c r="F302" s="324" t="s">
        <v>187</v>
      </c>
      <c r="G302" s="324">
        <v>1572.08</v>
      </c>
      <c r="H302" s="326">
        <v>0</v>
      </c>
      <c r="I302" s="326">
        <v>0</v>
      </c>
      <c r="J302" s="325"/>
      <c r="K302" s="324" t="s">
        <v>81</v>
      </c>
    </row>
    <row r="303" spans="1:11" x14ac:dyDescent="0.2">
      <c r="A303" s="173" t="s">
        <v>5640</v>
      </c>
      <c r="B303" s="334"/>
      <c r="C303" s="334"/>
      <c r="D303" s="334"/>
      <c r="E303" s="334" t="s">
        <v>5639</v>
      </c>
      <c r="F303" s="331"/>
      <c r="G303" s="331"/>
      <c r="H303" s="333"/>
      <c r="I303" s="333">
        <v>974869.81309537508</v>
      </c>
      <c r="J303" s="332">
        <v>4.4885936875054787E-2</v>
      </c>
      <c r="K303" s="331" t="s">
        <v>81</v>
      </c>
    </row>
    <row r="304" spans="1:11" ht="25.5" x14ac:dyDescent="0.2">
      <c r="A304" s="323" t="s">
        <v>5638</v>
      </c>
      <c r="B304" s="322" t="s">
        <v>5259</v>
      </c>
      <c r="C304" s="321" t="s">
        <v>5258</v>
      </c>
      <c r="D304" s="321" t="s">
        <v>5637</v>
      </c>
      <c r="E304" s="320" t="s">
        <v>5636</v>
      </c>
      <c r="F304" s="317" t="s">
        <v>119</v>
      </c>
      <c r="G304" s="317">
        <v>28827.63</v>
      </c>
      <c r="H304" s="319">
        <v>11.9703</v>
      </c>
      <c r="I304" s="319">
        <v>345075.37938900001</v>
      </c>
      <c r="J304" s="318">
        <v>1.5888307842059406E-2</v>
      </c>
      <c r="K304" s="317" t="s">
        <v>81</v>
      </c>
    </row>
    <row r="305" spans="1:11" ht="25.5" x14ac:dyDescent="0.2">
      <c r="A305" s="330" t="s">
        <v>5635</v>
      </c>
      <c r="B305" s="329" t="s">
        <v>5259</v>
      </c>
      <c r="C305" s="328" t="s">
        <v>5258</v>
      </c>
      <c r="D305" s="328" t="s">
        <v>5634</v>
      </c>
      <c r="E305" s="327" t="s">
        <v>5633</v>
      </c>
      <c r="F305" s="324" t="s">
        <v>119</v>
      </c>
      <c r="G305" s="324">
        <v>28827.63</v>
      </c>
      <c r="H305" s="326">
        <v>20.0353125</v>
      </c>
      <c r="I305" s="326">
        <v>577570.57568437501</v>
      </c>
      <c r="J305" s="325">
        <v>2.659308561288028E-2</v>
      </c>
      <c r="K305" s="324" t="s">
        <v>81</v>
      </c>
    </row>
    <row r="306" spans="1:11" ht="25.5" x14ac:dyDescent="0.2">
      <c r="A306" s="323" t="s">
        <v>5632</v>
      </c>
      <c r="B306" s="322" t="s">
        <v>5259</v>
      </c>
      <c r="C306" s="321" t="s">
        <v>5258</v>
      </c>
      <c r="D306" s="321" t="s">
        <v>5631</v>
      </c>
      <c r="E306" s="320" t="s">
        <v>5630</v>
      </c>
      <c r="F306" s="317" t="s">
        <v>119</v>
      </c>
      <c r="G306" s="317">
        <v>29943.1</v>
      </c>
      <c r="H306" s="319">
        <v>1.3979999999999999</v>
      </c>
      <c r="I306" s="319">
        <v>41860.453799999996</v>
      </c>
      <c r="J306" s="318">
        <v>1.9273811349866086E-3</v>
      </c>
      <c r="K306" s="317" t="s">
        <v>81</v>
      </c>
    </row>
    <row r="307" spans="1:11" ht="25.5" x14ac:dyDescent="0.2">
      <c r="A307" s="330" t="s">
        <v>5629</v>
      </c>
      <c r="B307" s="329" t="s">
        <v>5259</v>
      </c>
      <c r="C307" s="328" t="s">
        <v>5258</v>
      </c>
      <c r="D307" s="328" t="s">
        <v>5628</v>
      </c>
      <c r="E307" s="327" t="s">
        <v>5627</v>
      </c>
      <c r="F307" s="324" t="s">
        <v>119</v>
      </c>
      <c r="G307" s="324">
        <v>1115.46</v>
      </c>
      <c r="H307" s="326">
        <v>9.2906999999999993</v>
      </c>
      <c r="I307" s="326">
        <v>10363.404221999999</v>
      </c>
      <c r="J307" s="325">
        <v>4.7716228512848495E-4</v>
      </c>
      <c r="K307" s="324" t="s">
        <v>81</v>
      </c>
    </row>
    <row r="308" spans="1:11" x14ac:dyDescent="0.2">
      <c r="A308" s="173" t="s">
        <v>5626</v>
      </c>
      <c r="B308" s="334"/>
      <c r="C308" s="334"/>
      <c r="D308" s="334"/>
      <c r="E308" s="334" t="s">
        <v>5625</v>
      </c>
      <c r="F308" s="331"/>
      <c r="G308" s="331"/>
      <c r="H308" s="333"/>
      <c r="I308" s="333">
        <v>237593.97983377005</v>
      </c>
      <c r="J308" s="332">
        <v>1.0939541093030318E-2</v>
      </c>
      <c r="K308" s="331" t="s">
        <v>81</v>
      </c>
    </row>
    <row r="309" spans="1:11" ht="25.5" x14ac:dyDescent="0.2">
      <c r="A309" s="323" t="s">
        <v>5624</v>
      </c>
      <c r="B309" s="322" t="s">
        <v>5259</v>
      </c>
      <c r="C309" s="321" t="s">
        <v>5258</v>
      </c>
      <c r="D309" s="321" t="s">
        <v>5623</v>
      </c>
      <c r="E309" s="320" t="s">
        <v>5622</v>
      </c>
      <c r="F309" s="317" t="s">
        <v>119</v>
      </c>
      <c r="G309" s="317">
        <v>9822.9500000000007</v>
      </c>
      <c r="H309" s="319">
        <v>2.8</v>
      </c>
      <c r="I309" s="319">
        <v>27504.260000000002</v>
      </c>
      <c r="J309" s="318">
        <v>1.2663788144543905E-3</v>
      </c>
      <c r="K309" s="317" t="s">
        <v>81</v>
      </c>
    </row>
    <row r="310" spans="1:11" ht="25.5" x14ac:dyDescent="0.2">
      <c r="A310" s="330" t="s">
        <v>5621</v>
      </c>
      <c r="B310" s="329" t="s">
        <v>5259</v>
      </c>
      <c r="C310" s="328" t="s">
        <v>5258</v>
      </c>
      <c r="D310" s="328" t="s">
        <v>5620</v>
      </c>
      <c r="E310" s="327" t="s">
        <v>5619</v>
      </c>
      <c r="F310" s="324" t="s">
        <v>119</v>
      </c>
      <c r="G310" s="324">
        <v>9822.9500000000007</v>
      </c>
      <c r="H310" s="326">
        <v>20.033479</v>
      </c>
      <c r="I310" s="326">
        <v>196787.86254305003</v>
      </c>
      <c r="J310" s="325">
        <v>9.0607047805060462E-3</v>
      </c>
      <c r="K310" s="324" t="s">
        <v>81</v>
      </c>
    </row>
    <row r="311" spans="1:11" ht="25.5" x14ac:dyDescent="0.2">
      <c r="A311" s="323" t="s">
        <v>5618</v>
      </c>
      <c r="B311" s="322" t="s">
        <v>5259</v>
      </c>
      <c r="C311" s="321" t="s">
        <v>5258</v>
      </c>
      <c r="D311" s="321" t="s">
        <v>5617</v>
      </c>
      <c r="E311" s="320" t="s">
        <v>5616</v>
      </c>
      <c r="F311" s="317" t="s">
        <v>119</v>
      </c>
      <c r="G311" s="317">
        <v>252.52</v>
      </c>
      <c r="H311" s="319">
        <v>9.1710360000000009</v>
      </c>
      <c r="I311" s="319">
        <v>2315.8700107200002</v>
      </c>
      <c r="J311" s="318">
        <v>1.0662961732495512E-4</v>
      </c>
      <c r="K311" s="317" t="s">
        <v>81</v>
      </c>
    </row>
    <row r="312" spans="1:11" ht="25.5" x14ac:dyDescent="0.2">
      <c r="A312" s="330" t="s">
        <v>5615</v>
      </c>
      <c r="B312" s="329" t="s">
        <v>5259</v>
      </c>
      <c r="C312" s="328" t="s">
        <v>5258</v>
      </c>
      <c r="D312" s="328" t="s">
        <v>5614</v>
      </c>
      <c r="E312" s="327" t="s">
        <v>5613</v>
      </c>
      <c r="F312" s="324" t="s">
        <v>119</v>
      </c>
      <c r="G312" s="324">
        <v>9822.9500000000007</v>
      </c>
      <c r="H312" s="326">
        <v>1.1184000000000001</v>
      </c>
      <c r="I312" s="326">
        <v>10985.987280000001</v>
      </c>
      <c r="J312" s="325">
        <v>5.0582788074492516E-4</v>
      </c>
      <c r="K312" s="324" t="s">
        <v>81</v>
      </c>
    </row>
    <row r="313" spans="1:11" x14ac:dyDescent="0.2">
      <c r="A313" s="323" t="s">
        <v>5612</v>
      </c>
      <c r="B313" s="322"/>
      <c r="C313" s="321"/>
      <c r="D313" s="321"/>
      <c r="E313" s="320" t="s">
        <v>5611</v>
      </c>
      <c r="F313" s="317" t="s">
        <v>187</v>
      </c>
      <c r="G313" s="317">
        <v>252.52</v>
      </c>
      <c r="H313" s="319">
        <v>0</v>
      </c>
      <c r="I313" s="319">
        <v>0</v>
      </c>
      <c r="J313" s="318"/>
      <c r="K313" s="317" t="s">
        <v>81</v>
      </c>
    </row>
    <row r="314" spans="1:11" x14ac:dyDescent="0.2">
      <c r="A314" s="173" t="s">
        <v>5610</v>
      </c>
      <c r="B314" s="334"/>
      <c r="C314" s="334"/>
      <c r="D314" s="334"/>
      <c r="E314" s="334" t="s">
        <v>5609</v>
      </c>
      <c r="F314" s="331"/>
      <c r="G314" s="331"/>
      <c r="H314" s="333"/>
      <c r="I314" s="333">
        <v>1025873.28</v>
      </c>
      <c r="J314" s="332">
        <v>4.7234289819352966E-2</v>
      </c>
      <c r="K314" s="331" t="s">
        <v>81</v>
      </c>
    </row>
    <row r="315" spans="1:11" ht="25.5" x14ac:dyDescent="0.2">
      <c r="A315" s="330" t="s">
        <v>5608</v>
      </c>
      <c r="B315" s="329" t="s">
        <v>5259</v>
      </c>
      <c r="C315" s="328" t="s">
        <v>5258</v>
      </c>
      <c r="D315" s="328" t="s">
        <v>5607</v>
      </c>
      <c r="E315" s="327" t="s">
        <v>5606</v>
      </c>
      <c r="F315" s="324" t="s">
        <v>119</v>
      </c>
      <c r="G315" s="324">
        <v>28827.63</v>
      </c>
      <c r="H315" s="326">
        <v>34</v>
      </c>
      <c r="I315" s="326">
        <v>980139.42</v>
      </c>
      <c r="J315" s="325">
        <v>4.5128565418579299E-2</v>
      </c>
      <c r="K315" s="324" t="s">
        <v>81</v>
      </c>
    </row>
    <row r="316" spans="1:11" ht="25.5" x14ac:dyDescent="0.2">
      <c r="A316" s="323" t="s">
        <v>5605</v>
      </c>
      <c r="B316" s="322" t="s">
        <v>5259</v>
      </c>
      <c r="C316" s="321" t="s">
        <v>5258</v>
      </c>
      <c r="D316" s="321" t="s">
        <v>5604</v>
      </c>
      <c r="E316" s="320" t="s">
        <v>5603</v>
      </c>
      <c r="F316" s="317" t="s">
        <v>119</v>
      </c>
      <c r="G316" s="317">
        <v>1115.46</v>
      </c>
      <c r="H316" s="319">
        <v>41</v>
      </c>
      <c r="I316" s="319">
        <v>45733.86</v>
      </c>
      <c r="J316" s="318">
        <v>2.1057244007736645E-3</v>
      </c>
      <c r="K316" s="317" t="s">
        <v>81</v>
      </c>
    </row>
    <row r="317" spans="1:11" x14ac:dyDescent="0.2">
      <c r="A317" s="346" t="s">
        <v>5602</v>
      </c>
      <c r="B317" s="345"/>
      <c r="C317" s="344"/>
      <c r="D317" s="344"/>
      <c r="E317" s="344" t="s">
        <v>5601</v>
      </c>
      <c r="F317" s="341"/>
      <c r="G317" s="341"/>
      <c r="H317" s="343"/>
      <c r="I317" s="343">
        <v>0</v>
      </c>
      <c r="J317" s="342"/>
      <c r="K317" s="341" t="s">
        <v>81</v>
      </c>
    </row>
    <row r="318" spans="1:11" x14ac:dyDescent="0.2">
      <c r="A318" s="340" t="s">
        <v>5600</v>
      </c>
      <c r="B318" s="339"/>
      <c r="C318" s="338"/>
      <c r="D318" s="338"/>
      <c r="E318" s="338" t="s">
        <v>4805</v>
      </c>
      <c r="F318" s="335"/>
      <c r="G318" s="335"/>
      <c r="H318" s="337"/>
      <c r="I318" s="337">
        <v>0</v>
      </c>
      <c r="J318" s="336"/>
      <c r="K318" s="335" t="s">
        <v>81</v>
      </c>
    </row>
    <row r="319" spans="1:11" x14ac:dyDescent="0.2">
      <c r="A319" s="173" t="s">
        <v>5599</v>
      </c>
      <c r="B319" s="334"/>
      <c r="C319" s="334"/>
      <c r="D319" s="334"/>
      <c r="E319" s="334" t="s">
        <v>5528</v>
      </c>
      <c r="F319" s="331"/>
      <c r="G319" s="331"/>
      <c r="H319" s="333"/>
      <c r="I319" s="333">
        <v>0</v>
      </c>
      <c r="J319" s="332"/>
      <c r="K319" s="331" t="s">
        <v>81</v>
      </c>
    </row>
    <row r="320" spans="1:11" x14ac:dyDescent="0.2">
      <c r="A320" s="330" t="s">
        <v>5598</v>
      </c>
      <c r="B320" s="329"/>
      <c r="C320" s="328"/>
      <c r="D320" s="328"/>
      <c r="E320" s="327" t="s">
        <v>5597</v>
      </c>
      <c r="F320" s="324" t="s">
        <v>136</v>
      </c>
      <c r="G320" s="324">
        <v>1.72</v>
      </c>
      <c r="H320" s="326">
        <v>0</v>
      </c>
      <c r="I320" s="326">
        <v>0</v>
      </c>
      <c r="J320" s="325"/>
      <c r="K320" s="324" t="s">
        <v>81</v>
      </c>
    </row>
    <row r="321" spans="1:11" x14ac:dyDescent="0.2">
      <c r="A321" s="173" t="s">
        <v>5596</v>
      </c>
      <c r="B321" s="334"/>
      <c r="C321" s="334"/>
      <c r="D321" s="334"/>
      <c r="E321" s="334" t="s">
        <v>5518</v>
      </c>
      <c r="F321" s="331"/>
      <c r="G321" s="331"/>
      <c r="H321" s="333"/>
      <c r="I321" s="333">
        <v>0</v>
      </c>
      <c r="J321" s="332"/>
      <c r="K321" s="331" t="s">
        <v>81</v>
      </c>
    </row>
    <row r="322" spans="1:11" x14ac:dyDescent="0.2">
      <c r="A322" s="323" t="s">
        <v>5595</v>
      </c>
      <c r="B322" s="322"/>
      <c r="C322" s="321"/>
      <c r="D322" s="321"/>
      <c r="E322" s="320" t="s">
        <v>5516</v>
      </c>
      <c r="F322" s="317" t="s">
        <v>136</v>
      </c>
      <c r="G322" s="317"/>
      <c r="H322" s="319">
        <v>0</v>
      </c>
      <c r="I322" s="319">
        <v>0</v>
      </c>
      <c r="J322" s="318"/>
      <c r="K322" s="317" t="s">
        <v>81</v>
      </c>
    </row>
    <row r="323" spans="1:11" x14ac:dyDescent="0.2">
      <c r="A323" s="330" t="s">
        <v>5594</v>
      </c>
      <c r="B323" s="329"/>
      <c r="C323" s="328"/>
      <c r="D323" s="328"/>
      <c r="E323" s="327" t="s">
        <v>5514</v>
      </c>
      <c r="F323" s="324" t="s">
        <v>136</v>
      </c>
      <c r="G323" s="324"/>
      <c r="H323" s="326">
        <v>0</v>
      </c>
      <c r="I323" s="326">
        <v>0</v>
      </c>
      <c r="J323" s="325"/>
      <c r="K323" s="324" t="s">
        <v>81</v>
      </c>
    </row>
    <row r="324" spans="1:11" x14ac:dyDescent="0.2">
      <c r="A324" s="173" t="s">
        <v>5593</v>
      </c>
      <c r="B324" s="334"/>
      <c r="C324" s="334"/>
      <c r="D324" s="334"/>
      <c r="E324" s="334" t="s">
        <v>5512</v>
      </c>
      <c r="F324" s="331"/>
      <c r="G324" s="331"/>
      <c r="H324" s="333"/>
      <c r="I324" s="333">
        <v>0</v>
      </c>
      <c r="J324" s="332"/>
      <c r="K324" s="331" t="s">
        <v>81</v>
      </c>
    </row>
    <row r="325" spans="1:11" x14ac:dyDescent="0.2">
      <c r="A325" s="323" t="s">
        <v>5592</v>
      </c>
      <c r="B325" s="322"/>
      <c r="C325" s="321"/>
      <c r="D325" s="321"/>
      <c r="E325" s="320" t="s">
        <v>5510</v>
      </c>
      <c r="F325" s="317" t="s">
        <v>187</v>
      </c>
      <c r="G325" s="317">
        <v>101.01</v>
      </c>
      <c r="H325" s="319">
        <v>0</v>
      </c>
      <c r="I325" s="319">
        <v>0</v>
      </c>
      <c r="J325" s="318"/>
      <c r="K325" s="317" t="s">
        <v>81</v>
      </c>
    </row>
    <row r="326" spans="1:11" x14ac:dyDescent="0.2">
      <c r="A326" s="330" t="s">
        <v>5591</v>
      </c>
      <c r="B326" s="329"/>
      <c r="C326" s="328"/>
      <c r="D326" s="328"/>
      <c r="E326" s="327" t="s">
        <v>5504</v>
      </c>
      <c r="F326" s="324" t="s">
        <v>187</v>
      </c>
      <c r="G326" s="324">
        <v>5.15</v>
      </c>
      <c r="H326" s="326">
        <v>0</v>
      </c>
      <c r="I326" s="326">
        <v>0</v>
      </c>
      <c r="J326" s="325"/>
      <c r="K326" s="324" t="s">
        <v>81</v>
      </c>
    </row>
    <row r="327" spans="1:11" x14ac:dyDescent="0.2">
      <c r="A327" s="323" t="s">
        <v>5590</v>
      </c>
      <c r="B327" s="322"/>
      <c r="C327" s="321"/>
      <c r="D327" s="321"/>
      <c r="E327" s="320" t="s">
        <v>5589</v>
      </c>
      <c r="F327" s="317" t="s">
        <v>187</v>
      </c>
      <c r="G327" s="317">
        <v>302.3</v>
      </c>
      <c r="H327" s="319">
        <v>0</v>
      </c>
      <c r="I327" s="319">
        <v>0</v>
      </c>
      <c r="J327" s="318"/>
      <c r="K327" s="317" t="s">
        <v>81</v>
      </c>
    </row>
    <row r="328" spans="1:11" x14ac:dyDescent="0.2">
      <c r="A328" s="330" t="s">
        <v>5588</v>
      </c>
      <c r="B328" s="329"/>
      <c r="C328" s="328"/>
      <c r="D328" s="328"/>
      <c r="E328" s="327" t="s">
        <v>5587</v>
      </c>
      <c r="F328" s="324" t="s">
        <v>187</v>
      </c>
      <c r="G328" s="324">
        <v>29.6</v>
      </c>
      <c r="H328" s="326">
        <v>0</v>
      </c>
      <c r="I328" s="326">
        <v>0</v>
      </c>
      <c r="J328" s="325"/>
      <c r="K328" s="324" t="s">
        <v>81</v>
      </c>
    </row>
    <row r="329" spans="1:11" x14ac:dyDescent="0.2">
      <c r="A329" s="323" t="s">
        <v>5586</v>
      </c>
      <c r="B329" s="322"/>
      <c r="C329" s="321"/>
      <c r="D329" s="321"/>
      <c r="E329" s="320" t="s">
        <v>5585</v>
      </c>
      <c r="F329" s="317" t="s">
        <v>187</v>
      </c>
      <c r="G329" s="317">
        <v>4.05</v>
      </c>
      <c r="H329" s="319">
        <v>0</v>
      </c>
      <c r="I329" s="319">
        <v>0</v>
      </c>
      <c r="J329" s="318"/>
      <c r="K329" s="317" t="s">
        <v>81</v>
      </c>
    </row>
    <row r="330" spans="1:11" x14ac:dyDescent="0.2">
      <c r="A330" s="330" t="s">
        <v>5584</v>
      </c>
      <c r="B330" s="329"/>
      <c r="C330" s="328"/>
      <c r="D330" s="328"/>
      <c r="E330" s="327" t="s">
        <v>5494</v>
      </c>
      <c r="F330" s="324" t="s">
        <v>187</v>
      </c>
      <c r="G330" s="324">
        <v>37.44</v>
      </c>
      <c r="H330" s="326">
        <v>0</v>
      </c>
      <c r="I330" s="326">
        <v>0</v>
      </c>
      <c r="J330" s="325"/>
      <c r="K330" s="324" t="s">
        <v>81</v>
      </c>
    </row>
    <row r="331" spans="1:11" x14ac:dyDescent="0.2">
      <c r="A331" s="323" t="s">
        <v>5583</v>
      </c>
      <c r="B331" s="322"/>
      <c r="C331" s="321"/>
      <c r="D331" s="321"/>
      <c r="E331" s="320" t="s">
        <v>5582</v>
      </c>
      <c r="F331" s="317" t="s">
        <v>187</v>
      </c>
      <c r="G331" s="317">
        <v>3.45</v>
      </c>
      <c r="H331" s="319">
        <v>0</v>
      </c>
      <c r="I331" s="319">
        <v>0</v>
      </c>
      <c r="J331" s="318"/>
      <c r="K331" s="317" t="s">
        <v>81</v>
      </c>
    </row>
    <row r="332" spans="1:11" x14ac:dyDescent="0.2">
      <c r="A332" s="330" t="s">
        <v>5581</v>
      </c>
      <c r="B332" s="329"/>
      <c r="C332" s="328"/>
      <c r="D332" s="328"/>
      <c r="E332" s="327" t="s">
        <v>5580</v>
      </c>
      <c r="F332" s="324" t="s">
        <v>187</v>
      </c>
      <c r="G332" s="324">
        <v>20.63</v>
      </c>
      <c r="H332" s="326">
        <v>0</v>
      </c>
      <c r="I332" s="326">
        <v>0</v>
      </c>
      <c r="J332" s="325"/>
      <c r="K332" s="324" t="s">
        <v>81</v>
      </c>
    </row>
    <row r="333" spans="1:11" x14ac:dyDescent="0.2">
      <c r="A333" s="323" t="s">
        <v>5579</v>
      </c>
      <c r="B333" s="322"/>
      <c r="C333" s="321"/>
      <c r="D333" s="321"/>
      <c r="E333" s="320" t="s">
        <v>5578</v>
      </c>
      <c r="F333" s="317" t="s">
        <v>187</v>
      </c>
      <c r="G333" s="317">
        <v>25.04</v>
      </c>
      <c r="H333" s="319">
        <v>0</v>
      </c>
      <c r="I333" s="319">
        <v>0</v>
      </c>
      <c r="J333" s="318"/>
      <c r="K333" s="317" t="s">
        <v>81</v>
      </c>
    </row>
    <row r="334" spans="1:11" x14ac:dyDescent="0.2">
      <c r="A334" s="330" t="s">
        <v>5577</v>
      </c>
      <c r="B334" s="329"/>
      <c r="C334" s="328"/>
      <c r="D334" s="328"/>
      <c r="E334" s="327" t="s">
        <v>5576</v>
      </c>
      <c r="F334" s="324" t="s">
        <v>187</v>
      </c>
      <c r="G334" s="324">
        <v>21.85</v>
      </c>
      <c r="H334" s="326">
        <v>0</v>
      </c>
      <c r="I334" s="326">
        <v>0</v>
      </c>
      <c r="J334" s="325"/>
      <c r="K334" s="324" t="s">
        <v>81</v>
      </c>
    </row>
    <row r="335" spans="1:11" x14ac:dyDescent="0.2">
      <c r="A335" s="323" t="s">
        <v>5575</v>
      </c>
      <c r="B335" s="322"/>
      <c r="C335" s="321"/>
      <c r="D335" s="321"/>
      <c r="E335" s="320" t="s">
        <v>5574</v>
      </c>
      <c r="F335" s="317" t="s">
        <v>187</v>
      </c>
      <c r="G335" s="317">
        <v>41.57</v>
      </c>
      <c r="H335" s="319">
        <v>0</v>
      </c>
      <c r="I335" s="319">
        <v>0</v>
      </c>
      <c r="J335" s="318"/>
      <c r="K335" s="317" t="s">
        <v>81</v>
      </c>
    </row>
    <row r="336" spans="1:11" x14ac:dyDescent="0.2">
      <c r="A336" s="330" t="s">
        <v>5573</v>
      </c>
      <c r="B336" s="329"/>
      <c r="C336" s="328"/>
      <c r="D336" s="328"/>
      <c r="E336" s="327" t="s">
        <v>5572</v>
      </c>
      <c r="F336" s="324" t="s">
        <v>187</v>
      </c>
      <c r="G336" s="324">
        <v>2.4900000000000002</v>
      </c>
      <c r="H336" s="326">
        <v>0</v>
      </c>
      <c r="I336" s="326">
        <v>0</v>
      </c>
      <c r="J336" s="325"/>
      <c r="K336" s="324" t="s">
        <v>81</v>
      </c>
    </row>
    <row r="337" spans="1:11" x14ac:dyDescent="0.2">
      <c r="A337" s="323" t="s">
        <v>5571</v>
      </c>
      <c r="B337" s="322"/>
      <c r="C337" s="321"/>
      <c r="D337" s="321"/>
      <c r="E337" s="320" t="s">
        <v>5570</v>
      </c>
      <c r="F337" s="317" t="s">
        <v>187</v>
      </c>
      <c r="G337" s="317">
        <v>1.86</v>
      </c>
      <c r="H337" s="319">
        <v>0</v>
      </c>
      <c r="I337" s="319">
        <v>0</v>
      </c>
      <c r="J337" s="318"/>
      <c r="K337" s="317" t="s">
        <v>81</v>
      </c>
    </row>
    <row r="338" spans="1:11" x14ac:dyDescent="0.2">
      <c r="A338" s="330" t="s">
        <v>5569</v>
      </c>
      <c r="B338" s="329"/>
      <c r="C338" s="328"/>
      <c r="D338" s="328"/>
      <c r="E338" s="327" t="s">
        <v>5490</v>
      </c>
      <c r="F338" s="324" t="s">
        <v>187</v>
      </c>
      <c r="G338" s="324">
        <v>19.170000000000002</v>
      </c>
      <c r="H338" s="326">
        <v>0</v>
      </c>
      <c r="I338" s="326">
        <v>0</v>
      </c>
      <c r="J338" s="325"/>
      <c r="K338" s="324" t="s">
        <v>81</v>
      </c>
    </row>
    <row r="339" spans="1:11" x14ac:dyDescent="0.2">
      <c r="A339" s="323" t="s">
        <v>5568</v>
      </c>
      <c r="B339" s="322"/>
      <c r="C339" s="321"/>
      <c r="D339" s="321"/>
      <c r="E339" s="320" t="s">
        <v>5567</v>
      </c>
      <c r="F339" s="317" t="s">
        <v>187</v>
      </c>
      <c r="G339" s="317">
        <v>72.739999999999995</v>
      </c>
      <c r="H339" s="319">
        <v>0</v>
      </c>
      <c r="I339" s="319">
        <v>0</v>
      </c>
      <c r="J339" s="318"/>
      <c r="K339" s="317" t="s">
        <v>81</v>
      </c>
    </row>
    <row r="340" spans="1:11" x14ac:dyDescent="0.2">
      <c r="A340" s="330" t="s">
        <v>5566</v>
      </c>
      <c r="B340" s="329"/>
      <c r="C340" s="328"/>
      <c r="D340" s="328"/>
      <c r="E340" s="327" t="s">
        <v>5565</v>
      </c>
      <c r="F340" s="324" t="s">
        <v>187</v>
      </c>
      <c r="G340" s="324">
        <v>38.32</v>
      </c>
      <c r="H340" s="326">
        <v>0</v>
      </c>
      <c r="I340" s="326">
        <v>0</v>
      </c>
      <c r="J340" s="325"/>
      <c r="K340" s="324" t="s">
        <v>81</v>
      </c>
    </row>
    <row r="341" spans="1:11" x14ac:dyDescent="0.2">
      <c r="A341" s="323" t="s">
        <v>5564</v>
      </c>
      <c r="B341" s="322"/>
      <c r="C341" s="321"/>
      <c r="D341" s="321"/>
      <c r="E341" s="320" t="s">
        <v>5563</v>
      </c>
      <c r="F341" s="317" t="s">
        <v>187</v>
      </c>
      <c r="G341" s="317">
        <v>66.28</v>
      </c>
      <c r="H341" s="319">
        <v>0</v>
      </c>
      <c r="I341" s="319">
        <v>0</v>
      </c>
      <c r="J341" s="318"/>
      <c r="K341" s="317" t="s">
        <v>81</v>
      </c>
    </row>
    <row r="342" spans="1:11" x14ac:dyDescent="0.2">
      <c r="A342" s="330" t="s">
        <v>5562</v>
      </c>
      <c r="B342" s="329"/>
      <c r="C342" s="328"/>
      <c r="D342" s="328"/>
      <c r="E342" s="327" t="s">
        <v>5561</v>
      </c>
      <c r="F342" s="324" t="s">
        <v>187</v>
      </c>
      <c r="G342" s="324">
        <v>19.86</v>
      </c>
      <c r="H342" s="326">
        <v>0</v>
      </c>
      <c r="I342" s="326">
        <v>0</v>
      </c>
      <c r="J342" s="325"/>
      <c r="K342" s="324" t="s">
        <v>81</v>
      </c>
    </row>
    <row r="343" spans="1:11" x14ac:dyDescent="0.2">
      <c r="A343" s="323" t="s">
        <v>5560</v>
      </c>
      <c r="B343" s="322"/>
      <c r="C343" s="321"/>
      <c r="D343" s="321"/>
      <c r="E343" s="320" t="s">
        <v>5559</v>
      </c>
      <c r="F343" s="317" t="s">
        <v>187</v>
      </c>
      <c r="G343" s="317">
        <v>10.18</v>
      </c>
      <c r="H343" s="319">
        <v>0</v>
      </c>
      <c r="I343" s="319">
        <v>0</v>
      </c>
      <c r="J343" s="318"/>
      <c r="K343" s="317" t="s">
        <v>81</v>
      </c>
    </row>
    <row r="344" spans="1:11" x14ac:dyDescent="0.2">
      <c r="A344" s="330" t="s">
        <v>5558</v>
      </c>
      <c r="B344" s="329"/>
      <c r="C344" s="328"/>
      <c r="D344" s="328"/>
      <c r="E344" s="327" t="s">
        <v>5557</v>
      </c>
      <c r="F344" s="324" t="s">
        <v>187</v>
      </c>
      <c r="G344" s="324">
        <v>5.6</v>
      </c>
      <c r="H344" s="326">
        <v>0</v>
      </c>
      <c r="I344" s="326">
        <v>0</v>
      </c>
      <c r="J344" s="325"/>
      <c r="K344" s="324" t="s">
        <v>81</v>
      </c>
    </row>
    <row r="345" spans="1:11" x14ac:dyDescent="0.2">
      <c r="A345" s="340" t="s">
        <v>5556</v>
      </c>
      <c r="B345" s="339"/>
      <c r="C345" s="338"/>
      <c r="D345" s="338"/>
      <c r="E345" s="338" t="s">
        <v>4931</v>
      </c>
      <c r="F345" s="335"/>
      <c r="G345" s="335"/>
      <c r="H345" s="337"/>
      <c r="I345" s="337">
        <v>0</v>
      </c>
      <c r="J345" s="336"/>
      <c r="K345" s="335" t="s">
        <v>81</v>
      </c>
    </row>
    <row r="346" spans="1:11" x14ac:dyDescent="0.2">
      <c r="A346" s="173" t="s">
        <v>5555</v>
      </c>
      <c r="B346" s="334"/>
      <c r="C346" s="334"/>
      <c r="D346" s="334"/>
      <c r="E346" s="334" t="s">
        <v>5528</v>
      </c>
      <c r="F346" s="331"/>
      <c r="G346" s="331"/>
      <c r="H346" s="333"/>
      <c r="I346" s="333">
        <v>0</v>
      </c>
      <c r="J346" s="332"/>
      <c r="K346" s="331" t="s">
        <v>81</v>
      </c>
    </row>
    <row r="347" spans="1:11" x14ac:dyDescent="0.2">
      <c r="A347" s="323" t="s">
        <v>5554</v>
      </c>
      <c r="B347" s="322"/>
      <c r="C347" s="321"/>
      <c r="D347" s="321"/>
      <c r="E347" s="320" t="s">
        <v>5553</v>
      </c>
      <c r="F347" s="317" t="s">
        <v>136</v>
      </c>
      <c r="G347" s="317">
        <v>183.35</v>
      </c>
      <c r="H347" s="319">
        <v>0</v>
      </c>
      <c r="I347" s="319">
        <v>0</v>
      </c>
      <c r="J347" s="318"/>
      <c r="K347" s="317" t="s">
        <v>81</v>
      </c>
    </row>
    <row r="348" spans="1:11" x14ac:dyDescent="0.2">
      <c r="A348" s="330" t="s">
        <v>5552</v>
      </c>
      <c r="B348" s="329"/>
      <c r="C348" s="328"/>
      <c r="D348" s="328"/>
      <c r="E348" s="327" t="s">
        <v>5551</v>
      </c>
      <c r="F348" s="324" t="s">
        <v>136</v>
      </c>
      <c r="G348" s="324">
        <v>160.83000000000001</v>
      </c>
      <c r="H348" s="326">
        <v>0</v>
      </c>
      <c r="I348" s="326">
        <v>0</v>
      </c>
      <c r="J348" s="325"/>
      <c r="K348" s="324" t="s">
        <v>81</v>
      </c>
    </row>
    <row r="349" spans="1:11" x14ac:dyDescent="0.2">
      <c r="A349" s="323" t="s">
        <v>5550</v>
      </c>
      <c r="B349" s="322"/>
      <c r="C349" s="321"/>
      <c r="D349" s="321"/>
      <c r="E349" s="320" t="s">
        <v>5549</v>
      </c>
      <c r="F349" s="317" t="s">
        <v>136</v>
      </c>
      <c r="G349" s="317">
        <v>91.6</v>
      </c>
      <c r="H349" s="319">
        <v>0</v>
      </c>
      <c r="I349" s="319">
        <v>0</v>
      </c>
      <c r="J349" s="318"/>
      <c r="K349" s="317" t="s">
        <v>81</v>
      </c>
    </row>
    <row r="350" spans="1:11" x14ac:dyDescent="0.2">
      <c r="A350" s="330" t="s">
        <v>5548</v>
      </c>
      <c r="B350" s="329"/>
      <c r="C350" s="328"/>
      <c r="D350" s="328"/>
      <c r="E350" s="327" t="s">
        <v>5547</v>
      </c>
      <c r="F350" s="324" t="s">
        <v>136</v>
      </c>
      <c r="G350" s="324">
        <v>90.92</v>
      </c>
      <c r="H350" s="326">
        <v>0</v>
      </c>
      <c r="I350" s="326">
        <v>0</v>
      </c>
      <c r="J350" s="325"/>
      <c r="K350" s="324" t="s">
        <v>81</v>
      </c>
    </row>
    <row r="351" spans="1:11" x14ac:dyDescent="0.2">
      <c r="A351" s="173" t="s">
        <v>5546</v>
      </c>
      <c r="B351" s="334"/>
      <c r="C351" s="334"/>
      <c r="D351" s="334"/>
      <c r="E351" s="334" t="s">
        <v>5518</v>
      </c>
      <c r="F351" s="331"/>
      <c r="G351" s="331"/>
      <c r="H351" s="333"/>
      <c r="I351" s="333">
        <v>0</v>
      </c>
      <c r="J351" s="332"/>
      <c r="K351" s="331" t="s">
        <v>81</v>
      </c>
    </row>
    <row r="352" spans="1:11" x14ac:dyDescent="0.2">
      <c r="A352" s="323" t="s">
        <v>5545</v>
      </c>
      <c r="B352" s="322"/>
      <c r="C352" s="321"/>
      <c r="D352" s="321"/>
      <c r="E352" s="320" t="s">
        <v>5516</v>
      </c>
      <c r="F352" s="317" t="s">
        <v>136</v>
      </c>
      <c r="G352" s="317"/>
      <c r="H352" s="319">
        <v>0</v>
      </c>
      <c r="I352" s="319">
        <v>0</v>
      </c>
      <c r="J352" s="318"/>
      <c r="K352" s="317" t="s">
        <v>81</v>
      </c>
    </row>
    <row r="353" spans="1:11" x14ac:dyDescent="0.2">
      <c r="A353" s="330" t="s">
        <v>5544</v>
      </c>
      <c r="B353" s="329"/>
      <c r="C353" s="328"/>
      <c r="D353" s="328"/>
      <c r="E353" s="327" t="s">
        <v>5514</v>
      </c>
      <c r="F353" s="324" t="s">
        <v>136</v>
      </c>
      <c r="G353" s="324"/>
      <c r="H353" s="326">
        <v>0</v>
      </c>
      <c r="I353" s="326">
        <v>0</v>
      </c>
      <c r="J353" s="325"/>
      <c r="K353" s="324" t="s">
        <v>81</v>
      </c>
    </row>
    <row r="354" spans="1:11" x14ac:dyDescent="0.2">
      <c r="A354" s="173" t="s">
        <v>5543</v>
      </c>
      <c r="B354" s="334"/>
      <c r="C354" s="334"/>
      <c r="D354" s="334"/>
      <c r="E354" s="334" t="s">
        <v>5512</v>
      </c>
      <c r="F354" s="331"/>
      <c r="G354" s="331"/>
      <c r="H354" s="333"/>
      <c r="I354" s="333">
        <v>0</v>
      </c>
      <c r="J354" s="332"/>
      <c r="K354" s="331" t="s">
        <v>81</v>
      </c>
    </row>
    <row r="355" spans="1:11" x14ac:dyDescent="0.2">
      <c r="A355" s="323" t="s">
        <v>5542</v>
      </c>
      <c r="B355" s="322"/>
      <c r="C355" s="321"/>
      <c r="D355" s="321"/>
      <c r="E355" s="320" t="s">
        <v>5510</v>
      </c>
      <c r="F355" s="317" t="s">
        <v>187</v>
      </c>
      <c r="G355" s="317">
        <v>2217.19</v>
      </c>
      <c r="H355" s="319">
        <v>0</v>
      </c>
      <c r="I355" s="319">
        <v>0</v>
      </c>
      <c r="J355" s="318"/>
      <c r="K355" s="317" t="s">
        <v>81</v>
      </c>
    </row>
    <row r="356" spans="1:11" x14ac:dyDescent="0.2">
      <c r="A356" s="330" t="s">
        <v>5541</v>
      </c>
      <c r="B356" s="329"/>
      <c r="C356" s="328"/>
      <c r="D356" s="328"/>
      <c r="E356" s="327" t="s">
        <v>5506</v>
      </c>
      <c r="F356" s="324" t="s">
        <v>187</v>
      </c>
      <c r="G356" s="324">
        <v>7.76</v>
      </c>
      <c r="H356" s="326">
        <v>0</v>
      </c>
      <c r="I356" s="326">
        <v>0</v>
      </c>
      <c r="J356" s="325"/>
      <c r="K356" s="324" t="s">
        <v>81</v>
      </c>
    </row>
    <row r="357" spans="1:11" x14ac:dyDescent="0.2">
      <c r="A357" s="323" t="s">
        <v>5540</v>
      </c>
      <c r="B357" s="322"/>
      <c r="C357" s="321"/>
      <c r="D357" s="321"/>
      <c r="E357" s="320" t="s">
        <v>5504</v>
      </c>
      <c r="F357" s="317" t="s">
        <v>187</v>
      </c>
      <c r="G357" s="317">
        <v>497.31</v>
      </c>
      <c r="H357" s="319">
        <v>0</v>
      </c>
      <c r="I357" s="319">
        <v>0</v>
      </c>
      <c r="J357" s="318"/>
      <c r="K357" s="317" t="s">
        <v>81</v>
      </c>
    </row>
    <row r="358" spans="1:11" x14ac:dyDescent="0.2">
      <c r="A358" s="330" t="s">
        <v>5539</v>
      </c>
      <c r="B358" s="329"/>
      <c r="C358" s="328"/>
      <c r="D358" s="328"/>
      <c r="E358" s="327" t="s">
        <v>5500</v>
      </c>
      <c r="F358" s="324" t="s">
        <v>187</v>
      </c>
      <c r="G358" s="324">
        <v>197.55</v>
      </c>
      <c r="H358" s="326">
        <v>0</v>
      </c>
      <c r="I358" s="326">
        <v>0</v>
      </c>
      <c r="J358" s="325"/>
      <c r="K358" s="324" t="s">
        <v>81</v>
      </c>
    </row>
    <row r="359" spans="1:11" x14ac:dyDescent="0.2">
      <c r="A359" s="323" t="s">
        <v>5538</v>
      </c>
      <c r="B359" s="322"/>
      <c r="C359" s="321"/>
      <c r="D359" s="321"/>
      <c r="E359" s="320" t="s">
        <v>5496</v>
      </c>
      <c r="F359" s="317" t="s">
        <v>187</v>
      </c>
      <c r="G359" s="317">
        <v>7.23</v>
      </c>
      <c r="H359" s="319">
        <v>0</v>
      </c>
      <c r="I359" s="319">
        <v>0</v>
      </c>
      <c r="J359" s="318"/>
      <c r="K359" s="317" t="s">
        <v>81</v>
      </c>
    </row>
    <row r="360" spans="1:11" x14ac:dyDescent="0.2">
      <c r="A360" s="330" t="s">
        <v>5537</v>
      </c>
      <c r="B360" s="329"/>
      <c r="C360" s="328"/>
      <c r="D360" s="328"/>
      <c r="E360" s="327" t="s">
        <v>5494</v>
      </c>
      <c r="F360" s="324" t="s">
        <v>187</v>
      </c>
      <c r="G360" s="324">
        <v>4.13</v>
      </c>
      <c r="H360" s="326">
        <v>0</v>
      </c>
      <c r="I360" s="326">
        <v>0</v>
      </c>
      <c r="J360" s="325"/>
      <c r="K360" s="324" t="s">
        <v>81</v>
      </c>
    </row>
    <row r="361" spans="1:11" x14ac:dyDescent="0.2">
      <c r="A361" s="323" t="s">
        <v>5536</v>
      </c>
      <c r="B361" s="322"/>
      <c r="C361" s="321"/>
      <c r="D361" s="321"/>
      <c r="E361" s="320" t="s">
        <v>5535</v>
      </c>
      <c r="F361" s="317" t="s">
        <v>187</v>
      </c>
      <c r="G361" s="317">
        <v>420.59</v>
      </c>
      <c r="H361" s="319">
        <v>0</v>
      </c>
      <c r="I361" s="319">
        <v>0</v>
      </c>
      <c r="J361" s="318"/>
      <c r="K361" s="317" t="s">
        <v>81</v>
      </c>
    </row>
    <row r="362" spans="1:11" x14ac:dyDescent="0.2">
      <c r="A362" s="330" t="s">
        <v>5534</v>
      </c>
      <c r="B362" s="329"/>
      <c r="C362" s="328"/>
      <c r="D362" s="328"/>
      <c r="E362" s="327" t="s">
        <v>5533</v>
      </c>
      <c r="F362" s="324" t="s">
        <v>187</v>
      </c>
      <c r="G362" s="324">
        <v>703.55</v>
      </c>
      <c r="H362" s="326">
        <v>0</v>
      </c>
      <c r="I362" s="326">
        <v>0</v>
      </c>
      <c r="J362" s="325"/>
      <c r="K362" s="324" t="s">
        <v>81</v>
      </c>
    </row>
    <row r="363" spans="1:11" x14ac:dyDescent="0.2">
      <c r="A363" s="323" t="s">
        <v>5532</v>
      </c>
      <c r="B363" s="322"/>
      <c r="C363" s="321"/>
      <c r="D363" s="321"/>
      <c r="E363" s="320" t="s">
        <v>5531</v>
      </c>
      <c r="F363" s="317" t="s">
        <v>187</v>
      </c>
      <c r="G363" s="317">
        <v>1378.02</v>
      </c>
      <c r="H363" s="319">
        <v>0</v>
      </c>
      <c r="I363" s="319">
        <v>0</v>
      </c>
      <c r="J363" s="318"/>
      <c r="K363" s="317" t="s">
        <v>81</v>
      </c>
    </row>
    <row r="364" spans="1:11" x14ac:dyDescent="0.2">
      <c r="A364" s="340" t="s">
        <v>5530</v>
      </c>
      <c r="B364" s="339"/>
      <c r="C364" s="338"/>
      <c r="D364" s="338"/>
      <c r="E364" s="338" t="s">
        <v>4880</v>
      </c>
      <c r="F364" s="335"/>
      <c r="G364" s="335"/>
      <c r="H364" s="337"/>
      <c r="I364" s="337">
        <v>0</v>
      </c>
      <c r="J364" s="336"/>
      <c r="K364" s="335" t="s">
        <v>81</v>
      </c>
    </row>
    <row r="365" spans="1:11" x14ac:dyDescent="0.2">
      <c r="A365" s="173" t="s">
        <v>5529</v>
      </c>
      <c r="B365" s="334"/>
      <c r="C365" s="334"/>
      <c r="D365" s="334"/>
      <c r="E365" s="334" t="s">
        <v>5528</v>
      </c>
      <c r="F365" s="331"/>
      <c r="G365" s="331"/>
      <c r="H365" s="333"/>
      <c r="I365" s="333">
        <v>0</v>
      </c>
      <c r="J365" s="332"/>
      <c r="K365" s="331" t="s">
        <v>81</v>
      </c>
    </row>
    <row r="366" spans="1:11" x14ac:dyDescent="0.2">
      <c r="A366" s="330" t="s">
        <v>5527</v>
      </c>
      <c r="B366" s="329"/>
      <c r="C366" s="328"/>
      <c r="D366" s="328"/>
      <c r="E366" s="327" t="s">
        <v>5526</v>
      </c>
      <c r="F366" s="324" t="s">
        <v>136</v>
      </c>
      <c r="G366" s="324">
        <v>85.69</v>
      </c>
      <c r="H366" s="326">
        <v>0</v>
      </c>
      <c r="I366" s="326">
        <v>0</v>
      </c>
      <c r="J366" s="325"/>
      <c r="K366" s="324" t="s">
        <v>81</v>
      </c>
    </row>
    <row r="367" spans="1:11" x14ac:dyDescent="0.2">
      <c r="A367" s="323" t="s">
        <v>5525</v>
      </c>
      <c r="B367" s="322"/>
      <c r="C367" s="321"/>
      <c r="D367" s="321"/>
      <c r="E367" s="320" t="s">
        <v>5524</v>
      </c>
      <c r="F367" s="317" t="s">
        <v>136</v>
      </c>
      <c r="G367" s="317">
        <v>143.53</v>
      </c>
      <c r="H367" s="319">
        <v>0</v>
      </c>
      <c r="I367" s="319">
        <v>0</v>
      </c>
      <c r="J367" s="318"/>
      <c r="K367" s="317" t="s">
        <v>81</v>
      </c>
    </row>
    <row r="368" spans="1:11" x14ac:dyDescent="0.2">
      <c r="A368" s="330" t="s">
        <v>5523</v>
      </c>
      <c r="B368" s="329"/>
      <c r="C368" s="328"/>
      <c r="D368" s="328"/>
      <c r="E368" s="327" t="s">
        <v>5522</v>
      </c>
      <c r="F368" s="324" t="s">
        <v>136</v>
      </c>
      <c r="G368" s="324">
        <v>97.83</v>
      </c>
      <c r="H368" s="326">
        <v>0</v>
      </c>
      <c r="I368" s="326">
        <v>0</v>
      </c>
      <c r="J368" s="325"/>
      <c r="K368" s="324" t="s">
        <v>81</v>
      </c>
    </row>
    <row r="369" spans="1:11" x14ac:dyDescent="0.2">
      <c r="A369" s="323" t="s">
        <v>5521</v>
      </c>
      <c r="B369" s="322"/>
      <c r="C369" s="321"/>
      <c r="D369" s="321"/>
      <c r="E369" s="320" t="s">
        <v>5520</v>
      </c>
      <c r="F369" s="317" t="s">
        <v>136</v>
      </c>
      <c r="G369" s="317">
        <v>76.319999999999993</v>
      </c>
      <c r="H369" s="319">
        <v>0</v>
      </c>
      <c r="I369" s="319">
        <v>0</v>
      </c>
      <c r="J369" s="318"/>
      <c r="K369" s="317" t="s">
        <v>81</v>
      </c>
    </row>
    <row r="370" spans="1:11" x14ac:dyDescent="0.2">
      <c r="A370" s="173" t="s">
        <v>5519</v>
      </c>
      <c r="B370" s="334"/>
      <c r="C370" s="334"/>
      <c r="D370" s="334"/>
      <c r="E370" s="334" t="s">
        <v>5518</v>
      </c>
      <c r="F370" s="331"/>
      <c r="G370" s="331"/>
      <c r="H370" s="333"/>
      <c r="I370" s="333">
        <v>0</v>
      </c>
      <c r="J370" s="332"/>
      <c r="K370" s="331" t="s">
        <v>81</v>
      </c>
    </row>
    <row r="371" spans="1:11" x14ac:dyDescent="0.2">
      <c r="A371" s="330" t="s">
        <v>5517</v>
      </c>
      <c r="B371" s="329"/>
      <c r="C371" s="328"/>
      <c r="D371" s="328"/>
      <c r="E371" s="327" t="s">
        <v>5516</v>
      </c>
      <c r="F371" s="324" t="s">
        <v>136</v>
      </c>
      <c r="G371" s="324"/>
      <c r="H371" s="326">
        <v>0</v>
      </c>
      <c r="I371" s="326">
        <v>0</v>
      </c>
      <c r="J371" s="325"/>
      <c r="K371" s="324" t="s">
        <v>81</v>
      </c>
    </row>
    <row r="372" spans="1:11" x14ac:dyDescent="0.2">
      <c r="A372" s="323" t="s">
        <v>5515</v>
      </c>
      <c r="B372" s="322"/>
      <c r="C372" s="321"/>
      <c r="D372" s="321"/>
      <c r="E372" s="320" t="s">
        <v>5514</v>
      </c>
      <c r="F372" s="317" t="s">
        <v>136</v>
      </c>
      <c r="G372" s="317"/>
      <c r="H372" s="319">
        <v>0</v>
      </c>
      <c r="I372" s="319">
        <v>0</v>
      </c>
      <c r="J372" s="318"/>
      <c r="K372" s="317" t="s">
        <v>81</v>
      </c>
    </row>
    <row r="373" spans="1:11" x14ac:dyDescent="0.2">
      <c r="A373" s="173" t="s">
        <v>5513</v>
      </c>
      <c r="B373" s="334"/>
      <c r="C373" s="334"/>
      <c r="D373" s="334"/>
      <c r="E373" s="334" t="s">
        <v>5512</v>
      </c>
      <c r="F373" s="331"/>
      <c r="G373" s="331"/>
      <c r="H373" s="333"/>
      <c r="I373" s="333">
        <v>0</v>
      </c>
      <c r="J373" s="332"/>
      <c r="K373" s="331" t="s">
        <v>81</v>
      </c>
    </row>
    <row r="374" spans="1:11" x14ac:dyDescent="0.2">
      <c r="A374" s="330" t="s">
        <v>5511</v>
      </c>
      <c r="B374" s="329"/>
      <c r="C374" s="328"/>
      <c r="D374" s="328"/>
      <c r="E374" s="327" t="s">
        <v>5510</v>
      </c>
      <c r="F374" s="324" t="s">
        <v>187</v>
      </c>
      <c r="G374" s="324">
        <v>1985.66</v>
      </c>
      <c r="H374" s="326">
        <v>0</v>
      </c>
      <c r="I374" s="326">
        <v>0</v>
      </c>
      <c r="J374" s="325"/>
      <c r="K374" s="324" t="s">
        <v>81</v>
      </c>
    </row>
    <row r="375" spans="1:11" x14ac:dyDescent="0.2">
      <c r="A375" s="323" t="s">
        <v>5509</v>
      </c>
      <c r="B375" s="322"/>
      <c r="C375" s="321"/>
      <c r="D375" s="321"/>
      <c r="E375" s="320" t="s">
        <v>5508</v>
      </c>
      <c r="F375" s="317" t="s">
        <v>187</v>
      </c>
      <c r="G375" s="317">
        <v>6.66</v>
      </c>
      <c r="H375" s="319">
        <v>0</v>
      </c>
      <c r="I375" s="319">
        <v>0</v>
      </c>
      <c r="J375" s="318"/>
      <c r="K375" s="317" t="s">
        <v>81</v>
      </c>
    </row>
    <row r="376" spans="1:11" x14ac:dyDescent="0.2">
      <c r="A376" s="330" t="s">
        <v>5507</v>
      </c>
      <c r="B376" s="329"/>
      <c r="C376" s="328"/>
      <c r="D376" s="328"/>
      <c r="E376" s="327" t="s">
        <v>5506</v>
      </c>
      <c r="F376" s="324" t="s">
        <v>187</v>
      </c>
      <c r="G376" s="324">
        <v>2.59</v>
      </c>
      <c r="H376" s="326">
        <v>0</v>
      </c>
      <c r="I376" s="326">
        <v>0</v>
      </c>
      <c r="J376" s="325"/>
      <c r="K376" s="324" t="s">
        <v>81</v>
      </c>
    </row>
    <row r="377" spans="1:11" x14ac:dyDescent="0.2">
      <c r="A377" s="323" t="s">
        <v>5505</v>
      </c>
      <c r="B377" s="322"/>
      <c r="C377" s="321"/>
      <c r="D377" s="321"/>
      <c r="E377" s="320" t="s">
        <v>5504</v>
      </c>
      <c r="F377" s="317" t="s">
        <v>187</v>
      </c>
      <c r="G377" s="317">
        <v>503.57</v>
      </c>
      <c r="H377" s="319">
        <v>0</v>
      </c>
      <c r="I377" s="319">
        <v>0</v>
      </c>
      <c r="J377" s="318"/>
      <c r="K377" s="317" t="s">
        <v>81</v>
      </c>
    </row>
    <row r="378" spans="1:11" x14ac:dyDescent="0.2">
      <c r="A378" s="330" t="s">
        <v>5503</v>
      </c>
      <c r="B378" s="329"/>
      <c r="C378" s="328"/>
      <c r="D378" s="328"/>
      <c r="E378" s="327" t="s">
        <v>5502</v>
      </c>
      <c r="F378" s="324" t="s">
        <v>187</v>
      </c>
      <c r="G378" s="324">
        <v>239.05</v>
      </c>
      <c r="H378" s="326">
        <v>0</v>
      </c>
      <c r="I378" s="326">
        <v>0</v>
      </c>
      <c r="J378" s="325"/>
      <c r="K378" s="324" t="s">
        <v>81</v>
      </c>
    </row>
    <row r="379" spans="1:11" x14ac:dyDescent="0.2">
      <c r="A379" s="323" t="s">
        <v>5501</v>
      </c>
      <c r="B379" s="322"/>
      <c r="C379" s="321"/>
      <c r="D379" s="321"/>
      <c r="E379" s="320" t="s">
        <v>5500</v>
      </c>
      <c r="F379" s="317" t="s">
        <v>187</v>
      </c>
      <c r="G379" s="317">
        <v>97.3</v>
      </c>
      <c r="H379" s="319">
        <v>0</v>
      </c>
      <c r="I379" s="319">
        <v>0</v>
      </c>
      <c r="J379" s="318"/>
      <c r="K379" s="317" t="s">
        <v>81</v>
      </c>
    </row>
    <row r="380" spans="1:11" x14ac:dyDescent="0.2">
      <c r="A380" s="330" t="s">
        <v>5499</v>
      </c>
      <c r="B380" s="329"/>
      <c r="C380" s="328"/>
      <c r="D380" s="328"/>
      <c r="E380" s="327" t="s">
        <v>5498</v>
      </c>
      <c r="F380" s="324" t="s">
        <v>187</v>
      </c>
      <c r="G380" s="324">
        <v>94.7</v>
      </c>
      <c r="H380" s="326">
        <v>0</v>
      </c>
      <c r="I380" s="326">
        <v>0</v>
      </c>
      <c r="J380" s="325"/>
      <c r="K380" s="324" t="s">
        <v>81</v>
      </c>
    </row>
    <row r="381" spans="1:11" x14ac:dyDescent="0.2">
      <c r="A381" s="323" t="s">
        <v>5497</v>
      </c>
      <c r="B381" s="322"/>
      <c r="C381" s="321"/>
      <c r="D381" s="321"/>
      <c r="E381" s="320" t="s">
        <v>5496</v>
      </c>
      <c r="F381" s="317" t="s">
        <v>187</v>
      </c>
      <c r="G381" s="317">
        <v>7.23</v>
      </c>
      <c r="H381" s="319">
        <v>0</v>
      </c>
      <c r="I381" s="319">
        <v>0</v>
      </c>
      <c r="J381" s="318"/>
      <c r="K381" s="317" t="s">
        <v>81</v>
      </c>
    </row>
    <row r="382" spans="1:11" x14ac:dyDescent="0.2">
      <c r="A382" s="330" t="s">
        <v>5495</v>
      </c>
      <c r="B382" s="329"/>
      <c r="C382" s="328"/>
      <c r="D382" s="328"/>
      <c r="E382" s="327" t="s">
        <v>5494</v>
      </c>
      <c r="F382" s="324" t="s">
        <v>187</v>
      </c>
      <c r="G382" s="324">
        <v>8.51</v>
      </c>
      <c r="H382" s="326">
        <v>0</v>
      </c>
      <c r="I382" s="326">
        <v>0</v>
      </c>
      <c r="J382" s="325"/>
      <c r="K382" s="324" t="s">
        <v>81</v>
      </c>
    </row>
    <row r="383" spans="1:11" x14ac:dyDescent="0.2">
      <c r="A383" s="323" t="s">
        <v>5493</v>
      </c>
      <c r="B383" s="322"/>
      <c r="C383" s="321"/>
      <c r="D383" s="321"/>
      <c r="E383" s="320" t="s">
        <v>5492</v>
      </c>
      <c r="F383" s="317" t="s">
        <v>187</v>
      </c>
      <c r="G383" s="317">
        <v>455.2</v>
      </c>
      <c r="H383" s="319">
        <v>0</v>
      </c>
      <c r="I383" s="319">
        <v>0</v>
      </c>
      <c r="J383" s="318"/>
      <c r="K383" s="317" t="s">
        <v>81</v>
      </c>
    </row>
    <row r="384" spans="1:11" x14ac:dyDescent="0.2">
      <c r="A384" s="330" t="s">
        <v>5491</v>
      </c>
      <c r="B384" s="329"/>
      <c r="C384" s="328"/>
      <c r="D384" s="328"/>
      <c r="E384" s="327" t="s">
        <v>5490</v>
      </c>
      <c r="F384" s="324" t="s">
        <v>187</v>
      </c>
      <c r="G384" s="324">
        <v>460.06</v>
      </c>
      <c r="H384" s="326">
        <v>0</v>
      </c>
      <c r="I384" s="326">
        <v>0</v>
      </c>
      <c r="J384" s="325"/>
      <c r="K384" s="324" t="s">
        <v>81</v>
      </c>
    </row>
    <row r="385" spans="1:11" x14ac:dyDescent="0.2">
      <c r="A385" s="323" t="s">
        <v>5489</v>
      </c>
      <c r="B385" s="322"/>
      <c r="C385" s="321"/>
      <c r="D385" s="321"/>
      <c r="E385" s="320" t="s">
        <v>5488</v>
      </c>
      <c r="F385" s="317" t="s">
        <v>187</v>
      </c>
      <c r="G385" s="317">
        <v>623</v>
      </c>
      <c r="H385" s="319">
        <v>0</v>
      </c>
      <c r="I385" s="319">
        <v>0</v>
      </c>
      <c r="J385" s="318"/>
      <c r="K385" s="317" t="s">
        <v>81</v>
      </c>
    </row>
    <row r="386" spans="1:11" x14ac:dyDescent="0.2">
      <c r="A386" s="330" t="s">
        <v>5487</v>
      </c>
      <c r="B386" s="329"/>
      <c r="C386" s="328"/>
      <c r="D386" s="328"/>
      <c r="E386" s="327" t="s">
        <v>5486</v>
      </c>
      <c r="F386" s="324" t="s">
        <v>187</v>
      </c>
      <c r="G386" s="324">
        <v>736.95</v>
      </c>
      <c r="H386" s="326">
        <v>0</v>
      </c>
      <c r="I386" s="326">
        <v>0</v>
      </c>
      <c r="J386" s="325"/>
      <c r="K386" s="324" t="s">
        <v>81</v>
      </c>
    </row>
    <row r="387" spans="1:11" x14ac:dyDescent="0.2">
      <c r="A387" s="346" t="s">
        <v>5485</v>
      </c>
      <c r="B387" s="345"/>
      <c r="C387" s="344"/>
      <c r="D387" s="344"/>
      <c r="E387" s="344" t="s">
        <v>5484</v>
      </c>
      <c r="F387" s="341"/>
      <c r="G387" s="341"/>
      <c r="H387" s="343"/>
      <c r="I387" s="343">
        <v>0</v>
      </c>
      <c r="J387" s="342"/>
      <c r="K387" s="341" t="s">
        <v>81</v>
      </c>
    </row>
    <row r="388" spans="1:11" x14ac:dyDescent="0.2">
      <c r="A388" s="340" t="s">
        <v>5483</v>
      </c>
      <c r="B388" s="339"/>
      <c r="C388" s="338"/>
      <c r="D388" s="338"/>
      <c r="E388" s="338" t="s">
        <v>4805</v>
      </c>
      <c r="F388" s="335"/>
      <c r="G388" s="335"/>
      <c r="H388" s="337"/>
      <c r="I388" s="337">
        <v>0</v>
      </c>
      <c r="J388" s="336"/>
      <c r="K388" s="335" t="s">
        <v>81</v>
      </c>
    </row>
    <row r="389" spans="1:11" x14ac:dyDescent="0.2">
      <c r="A389" s="173" t="s">
        <v>5482</v>
      </c>
      <c r="B389" s="334"/>
      <c r="C389" s="334"/>
      <c r="D389" s="334"/>
      <c r="E389" s="334" t="s">
        <v>5465</v>
      </c>
      <c r="F389" s="331"/>
      <c r="G389" s="331"/>
      <c r="H389" s="333"/>
      <c r="I389" s="333">
        <v>0</v>
      </c>
      <c r="J389" s="332"/>
      <c r="K389" s="331" t="s">
        <v>81</v>
      </c>
    </row>
    <row r="390" spans="1:11" x14ac:dyDescent="0.2">
      <c r="A390" s="323" t="s">
        <v>5481</v>
      </c>
      <c r="B390" s="322"/>
      <c r="C390" s="321"/>
      <c r="D390" s="321"/>
      <c r="E390" s="320" t="s">
        <v>5463</v>
      </c>
      <c r="F390" s="317" t="s">
        <v>100</v>
      </c>
      <c r="G390" s="317">
        <v>11</v>
      </c>
      <c r="H390" s="319">
        <v>0</v>
      </c>
      <c r="I390" s="319">
        <v>0</v>
      </c>
      <c r="J390" s="318"/>
      <c r="K390" s="317" t="s">
        <v>81</v>
      </c>
    </row>
    <row r="391" spans="1:11" x14ac:dyDescent="0.2">
      <c r="A391" s="330" t="s">
        <v>5480</v>
      </c>
      <c r="B391" s="329"/>
      <c r="C391" s="328"/>
      <c r="D391" s="328"/>
      <c r="E391" s="327" t="s">
        <v>5461</v>
      </c>
      <c r="F391" s="324" t="s">
        <v>100</v>
      </c>
      <c r="G391" s="324">
        <v>1</v>
      </c>
      <c r="H391" s="326">
        <v>0</v>
      </c>
      <c r="I391" s="326">
        <v>0</v>
      </c>
      <c r="J391" s="325"/>
      <c r="K391" s="324" t="s">
        <v>81</v>
      </c>
    </row>
    <row r="392" spans="1:11" x14ac:dyDescent="0.2">
      <c r="A392" s="323" t="s">
        <v>5479</v>
      </c>
      <c r="B392" s="322"/>
      <c r="C392" s="321"/>
      <c r="D392" s="321"/>
      <c r="E392" s="320" t="s">
        <v>5478</v>
      </c>
      <c r="F392" s="317" t="s">
        <v>100</v>
      </c>
      <c r="G392" s="317">
        <v>1</v>
      </c>
      <c r="H392" s="319">
        <v>0</v>
      </c>
      <c r="I392" s="319">
        <v>0</v>
      </c>
      <c r="J392" s="318"/>
      <c r="K392" s="317" t="s">
        <v>81</v>
      </c>
    </row>
    <row r="393" spans="1:11" x14ac:dyDescent="0.2">
      <c r="A393" s="330" t="s">
        <v>5477</v>
      </c>
      <c r="B393" s="329"/>
      <c r="C393" s="328"/>
      <c r="D393" s="328"/>
      <c r="E393" s="327" t="s">
        <v>5476</v>
      </c>
      <c r="F393" s="324" t="s">
        <v>100</v>
      </c>
      <c r="G393" s="324">
        <v>2</v>
      </c>
      <c r="H393" s="326">
        <v>0</v>
      </c>
      <c r="I393" s="326">
        <v>0</v>
      </c>
      <c r="J393" s="325"/>
      <c r="K393" s="324" t="s">
        <v>81</v>
      </c>
    </row>
    <row r="394" spans="1:11" x14ac:dyDescent="0.2">
      <c r="A394" s="173" t="s">
        <v>5475</v>
      </c>
      <c r="B394" s="334"/>
      <c r="C394" s="334"/>
      <c r="D394" s="334"/>
      <c r="E394" s="334" t="s">
        <v>5459</v>
      </c>
      <c r="F394" s="331"/>
      <c r="G394" s="331"/>
      <c r="H394" s="333"/>
      <c r="I394" s="333">
        <v>0</v>
      </c>
      <c r="J394" s="332"/>
      <c r="K394" s="331" t="s">
        <v>81</v>
      </c>
    </row>
    <row r="395" spans="1:11" x14ac:dyDescent="0.2">
      <c r="A395" s="323" t="s">
        <v>5474</v>
      </c>
      <c r="B395" s="322"/>
      <c r="C395" s="321"/>
      <c r="D395" s="321"/>
      <c r="E395" s="320" t="s">
        <v>5457</v>
      </c>
      <c r="F395" s="317" t="s">
        <v>136</v>
      </c>
      <c r="G395" s="317">
        <v>186.76</v>
      </c>
      <c r="H395" s="319">
        <v>0</v>
      </c>
      <c r="I395" s="319">
        <v>0</v>
      </c>
      <c r="J395" s="318"/>
      <c r="K395" s="317" t="s">
        <v>81</v>
      </c>
    </row>
    <row r="396" spans="1:11" x14ac:dyDescent="0.2">
      <c r="A396" s="340" t="s">
        <v>5473</v>
      </c>
      <c r="B396" s="339"/>
      <c r="C396" s="338"/>
      <c r="D396" s="338"/>
      <c r="E396" s="338" t="s">
        <v>4931</v>
      </c>
      <c r="F396" s="335"/>
      <c r="G396" s="335"/>
      <c r="H396" s="337"/>
      <c r="I396" s="337">
        <v>0</v>
      </c>
      <c r="J396" s="336"/>
      <c r="K396" s="335" t="s">
        <v>81</v>
      </c>
    </row>
    <row r="397" spans="1:11" x14ac:dyDescent="0.2">
      <c r="A397" s="173" t="s">
        <v>5472</v>
      </c>
      <c r="B397" s="334"/>
      <c r="C397" s="334"/>
      <c r="D397" s="334"/>
      <c r="E397" s="334" t="s">
        <v>5465</v>
      </c>
      <c r="F397" s="331"/>
      <c r="G397" s="331"/>
      <c r="H397" s="333"/>
      <c r="I397" s="333">
        <v>0</v>
      </c>
      <c r="J397" s="332"/>
      <c r="K397" s="331" t="s">
        <v>81</v>
      </c>
    </row>
    <row r="398" spans="1:11" x14ac:dyDescent="0.2">
      <c r="A398" s="330" t="s">
        <v>5471</v>
      </c>
      <c r="B398" s="329"/>
      <c r="C398" s="328"/>
      <c r="D398" s="328"/>
      <c r="E398" s="327" t="s">
        <v>5463</v>
      </c>
      <c r="F398" s="324" t="s">
        <v>100</v>
      </c>
      <c r="G398" s="324">
        <v>48</v>
      </c>
      <c r="H398" s="326">
        <v>0</v>
      </c>
      <c r="I398" s="326">
        <v>0</v>
      </c>
      <c r="J398" s="325"/>
      <c r="K398" s="324" t="s">
        <v>81</v>
      </c>
    </row>
    <row r="399" spans="1:11" x14ac:dyDescent="0.2">
      <c r="A399" s="323" t="s">
        <v>5470</v>
      </c>
      <c r="B399" s="322"/>
      <c r="C399" s="321"/>
      <c r="D399" s="321"/>
      <c r="E399" s="320" t="s">
        <v>5461</v>
      </c>
      <c r="F399" s="317" t="s">
        <v>100</v>
      </c>
      <c r="G399" s="317">
        <v>288</v>
      </c>
      <c r="H399" s="319">
        <v>0</v>
      </c>
      <c r="I399" s="319">
        <v>0</v>
      </c>
      <c r="J399" s="318"/>
      <c r="K399" s="317" t="s">
        <v>81</v>
      </c>
    </row>
    <row r="400" spans="1:11" x14ac:dyDescent="0.2">
      <c r="A400" s="173" t="s">
        <v>5469</v>
      </c>
      <c r="B400" s="334"/>
      <c r="C400" s="334"/>
      <c r="D400" s="334"/>
      <c r="E400" s="334" t="s">
        <v>5459</v>
      </c>
      <c r="F400" s="331"/>
      <c r="G400" s="331"/>
      <c r="H400" s="333"/>
      <c r="I400" s="333">
        <v>0</v>
      </c>
      <c r="J400" s="332"/>
      <c r="K400" s="331" t="s">
        <v>81</v>
      </c>
    </row>
    <row r="401" spans="1:11" x14ac:dyDescent="0.2">
      <c r="A401" s="330" t="s">
        <v>5468</v>
      </c>
      <c r="B401" s="329"/>
      <c r="C401" s="328"/>
      <c r="D401" s="328"/>
      <c r="E401" s="327" t="s">
        <v>5457</v>
      </c>
      <c r="F401" s="324" t="s">
        <v>136</v>
      </c>
      <c r="G401" s="324">
        <v>485.55</v>
      </c>
      <c r="H401" s="326">
        <v>0</v>
      </c>
      <c r="I401" s="326">
        <v>0</v>
      </c>
      <c r="J401" s="325"/>
      <c r="K401" s="324" t="s">
        <v>81</v>
      </c>
    </row>
    <row r="402" spans="1:11" x14ac:dyDescent="0.2">
      <c r="A402" s="340" t="s">
        <v>5467</v>
      </c>
      <c r="B402" s="339"/>
      <c r="C402" s="338"/>
      <c r="D402" s="338"/>
      <c r="E402" s="338" t="s">
        <v>4880</v>
      </c>
      <c r="F402" s="335"/>
      <c r="G402" s="335"/>
      <c r="H402" s="337"/>
      <c r="I402" s="337">
        <v>0</v>
      </c>
      <c r="J402" s="336"/>
      <c r="K402" s="335" t="s">
        <v>81</v>
      </c>
    </row>
    <row r="403" spans="1:11" x14ac:dyDescent="0.2">
      <c r="A403" s="173" t="s">
        <v>5466</v>
      </c>
      <c r="B403" s="334"/>
      <c r="C403" s="334"/>
      <c r="D403" s="334"/>
      <c r="E403" s="334" t="s">
        <v>5465</v>
      </c>
      <c r="F403" s="331"/>
      <c r="G403" s="331"/>
      <c r="H403" s="333"/>
      <c r="I403" s="333">
        <v>0</v>
      </c>
      <c r="J403" s="332"/>
      <c r="K403" s="331" t="s">
        <v>81</v>
      </c>
    </row>
    <row r="404" spans="1:11" x14ac:dyDescent="0.2">
      <c r="A404" s="323" t="s">
        <v>5464</v>
      </c>
      <c r="B404" s="322"/>
      <c r="C404" s="321"/>
      <c r="D404" s="321"/>
      <c r="E404" s="320" t="s">
        <v>5463</v>
      </c>
      <c r="F404" s="317" t="s">
        <v>100</v>
      </c>
      <c r="G404" s="317">
        <v>96</v>
      </c>
      <c r="H404" s="319">
        <v>0</v>
      </c>
      <c r="I404" s="319">
        <v>0</v>
      </c>
      <c r="J404" s="318"/>
      <c r="K404" s="317" t="s">
        <v>81</v>
      </c>
    </row>
    <row r="405" spans="1:11" x14ac:dyDescent="0.2">
      <c r="A405" s="330" t="s">
        <v>5462</v>
      </c>
      <c r="B405" s="329"/>
      <c r="C405" s="328"/>
      <c r="D405" s="328"/>
      <c r="E405" s="327" t="s">
        <v>5461</v>
      </c>
      <c r="F405" s="324" t="s">
        <v>100</v>
      </c>
      <c r="G405" s="324">
        <v>264</v>
      </c>
      <c r="H405" s="326">
        <v>0</v>
      </c>
      <c r="I405" s="326">
        <v>0</v>
      </c>
      <c r="J405" s="325"/>
      <c r="K405" s="324" t="s">
        <v>81</v>
      </c>
    </row>
    <row r="406" spans="1:11" x14ac:dyDescent="0.2">
      <c r="A406" s="173" t="s">
        <v>5460</v>
      </c>
      <c r="B406" s="334"/>
      <c r="C406" s="334"/>
      <c r="D406" s="334"/>
      <c r="E406" s="334" t="s">
        <v>5459</v>
      </c>
      <c r="F406" s="331"/>
      <c r="G406" s="331"/>
      <c r="H406" s="333"/>
      <c r="I406" s="333">
        <v>0</v>
      </c>
      <c r="J406" s="332"/>
      <c r="K406" s="331" t="s">
        <v>81</v>
      </c>
    </row>
    <row r="407" spans="1:11" x14ac:dyDescent="0.2">
      <c r="A407" s="323" t="s">
        <v>5458</v>
      </c>
      <c r="B407" s="322"/>
      <c r="C407" s="321"/>
      <c r="D407" s="321"/>
      <c r="E407" s="320" t="s">
        <v>5457</v>
      </c>
      <c r="F407" s="317" t="s">
        <v>136</v>
      </c>
      <c r="G407" s="317">
        <v>421.67</v>
      </c>
      <c r="H407" s="319">
        <v>0</v>
      </c>
      <c r="I407" s="319">
        <v>0</v>
      </c>
      <c r="J407" s="318"/>
      <c r="K407" s="317" t="s">
        <v>81</v>
      </c>
    </row>
    <row r="408" spans="1:11" x14ac:dyDescent="0.2">
      <c r="A408" s="346" t="s">
        <v>5456</v>
      </c>
      <c r="B408" s="345"/>
      <c r="C408" s="344"/>
      <c r="D408" s="344"/>
      <c r="E408" s="344" t="s">
        <v>5455</v>
      </c>
      <c r="F408" s="341"/>
      <c r="G408" s="341"/>
      <c r="H408" s="343"/>
      <c r="I408" s="343">
        <v>0</v>
      </c>
      <c r="J408" s="342"/>
      <c r="K408" s="341" t="s">
        <v>81</v>
      </c>
    </row>
    <row r="409" spans="1:11" x14ac:dyDescent="0.2">
      <c r="A409" s="340" t="s">
        <v>5454</v>
      </c>
      <c r="B409" s="339"/>
      <c r="C409" s="338"/>
      <c r="D409" s="338"/>
      <c r="E409" s="338" t="s">
        <v>4805</v>
      </c>
      <c r="F409" s="335"/>
      <c r="G409" s="335"/>
      <c r="H409" s="337"/>
      <c r="I409" s="337">
        <v>0</v>
      </c>
      <c r="J409" s="336"/>
      <c r="K409" s="335" t="s">
        <v>81</v>
      </c>
    </row>
    <row r="410" spans="1:11" x14ac:dyDescent="0.2">
      <c r="A410" s="173" t="s">
        <v>5453</v>
      </c>
      <c r="B410" s="334"/>
      <c r="C410" s="334"/>
      <c r="D410" s="334"/>
      <c r="E410" s="334" t="s">
        <v>5435</v>
      </c>
      <c r="F410" s="331"/>
      <c r="G410" s="331"/>
      <c r="H410" s="333"/>
      <c r="I410" s="333">
        <v>0</v>
      </c>
      <c r="J410" s="332"/>
      <c r="K410" s="331" t="s">
        <v>81</v>
      </c>
    </row>
    <row r="411" spans="1:11" x14ac:dyDescent="0.2">
      <c r="A411" s="330" t="s">
        <v>5452</v>
      </c>
      <c r="B411" s="329"/>
      <c r="C411" s="328"/>
      <c r="D411" s="328"/>
      <c r="E411" s="327" t="s">
        <v>5433</v>
      </c>
      <c r="F411" s="324" t="s">
        <v>136</v>
      </c>
      <c r="G411" s="324">
        <v>39.409999999999997</v>
      </c>
      <c r="H411" s="326">
        <v>0</v>
      </c>
      <c r="I411" s="326">
        <v>0</v>
      </c>
      <c r="J411" s="325"/>
      <c r="K411" s="324" t="s">
        <v>81</v>
      </c>
    </row>
    <row r="412" spans="1:11" x14ac:dyDescent="0.2">
      <c r="A412" s="323" t="s">
        <v>5451</v>
      </c>
      <c r="B412" s="322"/>
      <c r="C412" s="321"/>
      <c r="D412" s="321"/>
      <c r="E412" s="320" t="s">
        <v>5425</v>
      </c>
      <c r="F412" s="317" t="s">
        <v>100</v>
      </c>
      <c r="G412" s="317">
        <v>2</v>
      </c>
      <c r="H412" s="319">
        <v>0</v>
      </c>
      <c r="I412" s="319">
        <v>0</v>
      </c>
      <c r="J412" s="318"/>
      <c r="K412" s="317" t="s">
        <v>81</v>
      </c>
    </row>
    <row r="413" spans="1:11" x14ac:dyDescent="0.2">
      <c r="A413" s="330" t="s">
        <v>5450</v>
      </c>
      <c r="B413" s="329"/>
      <c r="C413" s="328"/>
      <c r="D413" s="328"/>
      <c r="E413" s="327" t="s">
        <v>5423</v>
      </c>
      <c r="F413" s="324" t="s">
        <v>100</v>
      </c>
      <c r="G413" s="324">
        <v>13</v>
      </c>
      <c r="H413" s="326">
        <v>0</v>
      </c>
      <c r="I413" s="326">
        <v>0</v>
      </c>
      <c r="J413" s="325"/>
      <c r="K413" s="324" t="s">
        <v>81</v>
      </c>
    </row>
    <row r="414" spans="1:11" x14ac:dyDescent="0.2">
      <c r="A414" s="323" t="s">
        <v>5449</v>
      </c>
      <c r="B414" s="322"/>
      <c r="C414" s="321"/>
      <c r="D414" s="321"/>
      <c r="E414" s="320" t="s">
        <v>5438</v>
      </c>
      <c r="F414" s="317" t="s">
        <v>100</v>
      </c>
      <c r="G414" s="317">
        <v>22</v>
      </c>
      <c r="H414" s="319">
        <v>0</v>
      </c>
      <c r="I414" s="319">
        <v>0</v>
      </c>
      <c r="J414" s="318"/>
      <c r="K414" s="317" t="s">
        <v>81</v>
      </c>
    </row>
    <row r="415" spans="1:11" x14ac:dyDescent="0.2">
      <c r="A415" s="330" t="s">
        <v>5448</v>
      </c>
      <c r="B415" s="329"/>
      <c r="C415" s="328"/>
      <c r="D415" s="328"/>
      <c r="E415" s="327" t="s">
        <v>5447</v>
      </c>
      <c r="F415" s="324" t="s">
        <v>100</v>
      </c>
      <c r="G415" s="324">
        <v>2</v>
      </c>
      <c r="H415" s="326">
        <v>0</v>
      </c>
      <c r="I415" s="326">
        <v>0</v>
      </c>
      <c r="J415" s="325"/>
      <c r="K415" s="324" t="s">
        <v>81</v>
      </c>
    </row>
    <row r="416" spans="1:11" x14ac:dyDescent="0.2">
      <c r="A416" s="340" t="s">
        <v>5446</v>
      </c>
      <c r="B416" s="339"/>
      <c r="C416" s="338"/>
      <c r="D416" s="338"/>
      <c r="E416" s="338" t="s">
        <v>4931</v>
      </c>
      <c r="F416" s="335"/>
      <c r="G416" s="335"/>
      <c r="H416" s="337"/>
      <c r="I416" s="337">
        <v>0</v>
      </c>
      <c r="J416" s="336"/>
      <c r="K416" s="335" t="s">
        <v>81</v>
      </c>
    </row>
    <row r="417" spans="1:11" x14ac:dyDescent="0.2">
      <c r="A417" s="173" t="s">
        <v>5445</v>
      </c>
      <c r="B417" s="334"/>
      <c r="C417" s="334"/>
      <c r="D417" s="334"/>
      <c r="E417" s="334" t="s">
        <v>5435</v>
      </c>
      <c r="F417" s="331"/>
      <c r="G417" s="331"/>
      <c r="H417" s="333"/>
      <c r="I417" s="333">
        <v>0</v>
      </c>
      <c r="J417" s="332"/>
      <c r="K417" s="331" t="s">
        <v>81</v>
      </c>
    </row>
    <row r="418" spans="1:11" x14ac:dyDescent="0.2">
      <c r="A418" s="323" t="s">
        <v>5444</v>
      </c>
      <c r="B418" s="322"/>
      <c r="C418" s="321"/>
      <c r="D418" s="321"/>
      <c r="E418" s="320" t="s">
        <v>5443</v>
      </c>
      <c r="F418" s="317" t="s">
        <v>136</v>
      </c>
      <c r="G418" s="317">
        <v>177.6</v>
      </c>
      <c r="H418" s="319">
        <v>0</v>
      </c>
      <c r="I418" s="319">
        <v>0</v>
      </c>
      <c r="J418" s="318"/>
      <c r="K418" s="317" t="s">
        <v>81</v>
      </c>
    </row>
    <row r="419" spans="1:11" x14ac:dyDescent="0.2">
      <c r="A419" s="330" t="s">
        <v>5442</v>
      </c>
      <c r="B419" s="329"/>
      <c r="C419" s="328"/>
      <c r="D419" s="328"/>
      <c r="E419" s="327" t="s">
        <v>5433</v>
      </c>
      <c r="F419" s="324" t="s">
        <v>136</v>
      </c>
      <c r="G419" s="324">
        <v>838.68</v>
      </c>
      <c r="H419" s="326">
        <v>0</v>
      </c>
      <c r="I419" s="326">
        <v>0</v>
      </c>
      <c r="J419" s="325"/>
      <c r="K419" s="324" t="s">
        <v>81</v>
      </c>
    </row>
    <row r="420" spans="1:11" x14ac:dyDescent="0.2">
      <c r="A420" s="323" t="s">
        <v>5441</v>
      </c>
      <c r="B420" s="322"/>
      <c r="C420" s="321"/>
      <c r="D420" s="321"/>
      <c r="E420" s="320" t="s">
        <v>5440</v>
      </c>
      <c r="F420" s="317" t="s">
        <v>136</v>
      </c>
      <c r="G420" s="317">
        <v>37.44</v>
      </c>
      <c r="H420" s="319">
        <v>0</v>
      </c>
      <c r="I420" s="319">
        <v>0</v>
      </c>
      <c r="J420" s="318"/>
      <c r="K420" s="317" t="s">
        <v>81</v>
      </c>
    </row>
    <row r="421" spans="1:11" x14ac:dyDescent="0.2">
      <c r="A421" s="330" t="s">
        <v>5439</v>
      </c>
      <c r="B421" s="329"/>
      <c r="C421" s="328"/>
      <c r="D421" s="328"/>
      <c r="E421" s="327" t="s">
        <v>5438</v>
      </c>
      <c r="F421" s="324" t="s">
        <v>100</v>
      </c>
      <c r="G421" s="324">
        <v>50</v>
      </c>
      <c r="H421" s="326">
        <v>0</v>
      </c>
      <c r="I421" s="326">
        <v>0</v>
      </c>
      <c r="J421" s="325"/>
      <c r="K421" s="324" t="s">
        <v>81</v>
      </c>
    </row>
    <row r="422" spans="1:11" x14ac:dyDescent="0.2">
      <c r="A422" s="340" t="s">
        <v>5437</v>
      </c>
      <c r="B422" s="339"/>
      <c r="C422" s="338"/>
      <c r="D422" s="338"/>
      <c r="E422" s="338" t="s">
        <v>4880</v>
      </c>
      <c r="F422" s="335"/>
      <c r="G422" s="335"/>
      <c r="H422" s="337"/>
      <c r="I422" s="337">
        <v>0</v>
      </c>
      <c r="J422" s="336"/>
      <c r="K422" s="335" t="s">
        <v>81</v>
      </c>
    </row>
    <row r="423" spans="1:11" x14ac:dyDescent="0.2">
      <c r="A423" s="173" t="s">
        <v>5436</v>
      </c>
      <c r="B423" s="334"/>
      <c r="C423" s="334"/>
      <c r="D423" s="334"/>
      <c r="E423" s="334" t="s">
        <v>5435</v>
      </c>
      <c r="F423" s="331"/>
      <c r="G423" s="331"/>
      <c r="H423" s="333"/>
      <c r="I423" s="333">
        <v>0</v>
      </c>
      <c r="J423" s="332"/>
      <c r="K423" s="331" t="s">
        <v>81</v>
      </c>
    </row>
    <row r="424" spans="1:11" x14ac:dyDescent="0.2">
      <c r="A424" s="323" t="s">
        <v>5434</v>
      </c>
      <c r="B424" s="322"/>
      <c r="C424" s="321"/>
      <c r="D424" s="321"/>
      <c r="E424" s="320" t="s">
        <v>5433</v>
      </c>
      <c r="F424" s="317" t="s">
        <v>136</v>
      </c>
      <c r="G424" s="317">
        <v>635.66999999999996</v>
      </c>
      <c r="H424" s="319">
        <v>0</v>
      </c>
      <c r="I424" s="319">
        <v>0</v>
      </c>
      <c r="J424" s="318"/>
      <c r="K424" s="317" t="s">
        <v>81</v>
      </c>
    </row>
    <row r="425" spans="1:11" x14ac:dyDescent="0.2">
      <c r="A425" s="330" t="s">
        <v>5432</v>
      </c>
      <c r="B425" s="329"/>
      <c r="C425" s="328"/>
      <c r="D425" s="328"/>
      <c r="E425" s="327" t="s">
        <v>5431</v>
      </c>
      <c r="F425" s="324" t="s">
        <v>136</v>
      </c>
      <c r="G425" s="324">
        <v>34.799999999999997</v>
      </c>
      <c r="H425" s="326">
        <v>0</v>
      </c>
      <c r="I425" s="326">
        <v>0</v>
      </c>
      <c r="J425" s="325"/>
      <c r="K425" s="324" t="s">
        <v>81</v>
      </c>
    </row>
    <row r="426" spans="1:11" x14ac:dyDescent="0.2">
      <c r="A426" s="323" t="s">
        <v>5430</v>
      </c>
      <c r="B426" s="322"/>
      <c r="C426" s="321"/>
      <c r="D426" s="321"/>
      <c r="E426" s="320" t="s">
        <v>5429</v>
      </c>
      <c r="F426" s="317" t="s">
        <v>136</v>
      </c>
      <c r="G426" s="317">
        <v>46.8</v>
      </c>
      <c r="H426" s="319">
        <v>0</v>
      </c>
      <c r="I426" s="319">
        <v>0</v>
      </c>
      <c r="J426" s="318"/>
      <c r="K426" s="317" t="s">
        <v>81</v>
      </c>
    </row>
    <row r="427" spans="1:11" x14ac:dyDescent="0.2">
      <c r="A427" s="330" t="s">
        <v>5428</v>
      </c>
      <c r="B427" s="329"/>
      <c r="C427" s="328"/>
      <c r="D427" s="328"/>
      <c r="E427" s="327" t="s">
        <v>5427</v>
      </c>
      <c r="F427" s="324" t="s">
        <v>136</v>
      </c>
      <c r="G427" s="324">
        <v>40.799999999999997</v>
      </c>
      <c r="H427" s="326">
        <v>0</v>
      </c>
      <c r="I427" s="326">
        <v>0</v>
      </c>
      <c r="J427" s="325"/>
      <c r="K427" s="324" t="s">
        <v>81</v>
      </c>
    </row>
    <row r="428" spans="1:11" x14ac:dyDescent="0.2">
      <c r="A428" s="323" t="s">
        <v>5426</v>
      </c>
      <c r="B428" s="322"/>
      <c r="C428" s="321"/>
      <c r="D428" s="321"/>
      <c r="E428" s="320" t="s">
        <v>5425</v>
      </c>
      <c r="F428" s="317" t="s">
        <v>100</v>
      </c>
      <c r="G428" s="317">
        <v>48</v>
      </c>
      <c r="H428" s="319">
        <v>0</v>
      </c>
      <c r="I428" s="319">
        <v>0</v>
      </c>
      <c r="J428" s="318"/>
      <c r="K428" s="317" t="s">
        <v>81</v>
      </c>
    </row>
    <row r="429" spans="1:11" x14ac:dyDescent="0.2">
      <c r="A429" s="330" t="s">
        <v>5424</v>
      </c>
      <c r="B429" s="329"/>
      <c r="C429" s="328"/>
      <c r="D429" s="328"/>
      <c r="E429" s="327" t="s">
        <v>5423</v>
      </c>
      <c r="F429" s="324" t="s">
        <v>100</v>
      </c>
      <c r="G429" s="324">
        <v>4</v>
      </c>
      <c r="H429" s="326">
        <v>0</v>
      </c>
      <c r="I429" s="326">
        <v>0</v>
      </c>
      <c r="J429" s="325"/>
      <c r="K429" s="324" t="s">
        <v>81</v>
      </c>
    </row>
    <row r="430" spans="1:11" x14ac:dyDescent="0.2">
      <c r="A430" s="346" t="s">
        <v>5422</v>
      </c>
      <c r="B430" s="345"/>
      <c r="C430" s="344"/>
      <c r="D430" s="344"/>
      <c r="E430" s="344" t="s">
        <v>5421</v>
      </c>
      <c r="F430" s="341"/>
      <c r="G430" s="341"/>
      <c r="H430" s="343"/>
      <c r="I430" s="343">
        <v>0</v>
      </c>
      <c r="J430" s="342"/>
      <c r="K430" s="341" t="s">
        <v>81</v>
      </c>
    </row>
    <row r="431" spans="1:11" x14ac:dyDescent="0.2">
      <c r="A431" s="340" t="s">
        <v>5420</v>
      </c>
      <c r="B431" s="339"/>
      <c r="C431" s="338"/>
      <c r="D431" s="338"/>
      <c r="E431" s="338" t="s">
        <v>4805</v>
      </c>
      <c r="F431" s="335"/>
      <c r="G431" s="335"/>
      <c r="H431" s="337"/>
      <c r="I431" s="337">
        <v>0</v>
      </c>
      <c r="J431" s="336"/>
      <c r="K431" s="335" t="s">
        <v>81</v>
      </c>
    </row>
    <row r="432" spans="1:11" x14ac:dyDescent="0.2">
      <c r="A432" s="173" t="s">
        <v>5419</v>
      </c>
      <c r="B432" s="334"/>
      <c r="C432" s="334"/>
      <c r="D432" s="334"/>
      <c r="E432" s="334" t="s">
        <v>5398</v>
      </c>
      <c r="F432" s="331"/>
      <c r="G432" s="331"/>
      <c r="H432" s="333"/>
      <c r="I432" s="333">
        <v>0</v>
      </c>
      <c r="J432" s="332"/>
      <c r="K432" s="331" t="s">
        <v>81</v>
      </c>
    </row>
    <row r="433" spans="1:11" x14ac:dyDescent="0.2">
      <c r="A433" s="323" t="s">
        <v>5418</v>
      </c>
      <c r="B433" s="322"/>
      <c r="C433" s="321"/>
      <c r="D433" s="321"/>
      <c r="E433" s="320" t="s">
        <v>5415</v>
      </c>
      <c r="F433" s="317" t="s">
        <v>187</v>
      </c>
      <c r="G433" s="317">
        <v>90.22</v>
      </c>
      <c r="H433" s="319">
        <v>0</v>
      </c>
      <c r="I433" s="319">
        <v>0</v>
      </c>
      <c r="J433" s="318"/>
      <c r="K433" s="317" t="s">
        <v>81</v>
      </c>
    </row>
    <row r="434" spans="1:11" x14ac:dyDescent="0.2">
      <c r="A434" s="173" t="s">
        <v>5417</v>
      </c>
      <c r="B434" s="334"/>
      <c r="C434" s="334"/>
      <c r="D434" s="334"/>
      <c r="E434" s="334" t="s">
        <v>5395</v>
      </c>
      <c r="F434" s="331"/>
      <c r="G434" s="331"/>
      <c r="H434" s="333"/>
      <c r="I434" s="333">
        <v>0</v>
      </c>
      <c r="J434" s="332"/>
      <c r="K434" s="331" t="s">
        <v>81</v>
      </c>
    </row>
    <row r="435" spans="1:11" x14ac:dyDescent="0.2">
      <c r="A435" s="330" t="s">
        <v>5416</v>
      </c>
      <c r="B435" s="329"/>
      <c r="C435" s="328"/>
      <c r="D435" s="328"/>
      <c r="E435" s="327" t="s">
        <v>5415</v>
      </c>
      <c r="F435" s="324" t="s">
        <v>187</v>
      </c>
      <c r="G435" s="324">
        <v>90.22</v>
      </c>
      <c r="H435" s="326">
        <v>0</v>
      </c>
      <c r="I435" s="326">
        <v>0</v>
      </c>
      <c r="J435" s="325"/>
      <c r="K435" s="324" t="s">
        <v>81</v>
      </c>
    </row>
    <row r="436" spans="1:11" x14ac:dyDescent="0.2">
      <c r="A436" s="173" t="s">
        <v>5414</v>
      </c>
      <c r="B436" s="334"/>
      <c r="C436" s="334"/>
      <c r="D436" s="334"/>
      <c r="E436" s="334" t="s">
        <v>5413</v>
      </c>
      <c r="F436" s="331"/>
      <c r="G436" s="331"/>
      <c r="H436" s="333"/>
      <c r="I436" s="333">
        <v>0</v>
      </c>
      <c r="J436" s="332"/>
      <c r="K436" s="331" t="s">
        <v>81</v>
      </c>
    </row>
    <row r="437" spans="1:11" ht="25.5" x14ac:dyDescent="0.2">
      <c r="A437" s="323" t="s">
        <v>5412</v>
      </c>
      <c r="B437" s="322"/>
      <c r="C437" s="321"/>
      <c r="D437" s="321"/>
      <c r="E437" s="320" t="s">
        <v>5411</v>
      </c>
      <c r="F437" s="317" t="s">
        <v>187</v>
      </c>
      <c r="G437" s="317">
        <v>9.48</v>
      </c>
      <c r="H437" s="319">
        <v>0</v>
      </c>
      <c r="I437" s="319">
        <v>0</v>
      </c>
      <c r="J437" s="318"/>
      <c r="K437" s="317" t="s">
        <v>81</v>
      </c>
    </row>
    <row r="438" spans="1:11" ht="25.5" x14ac:dyDescent="0.2">
      <c r="A438" s="330" t="s">
        <v>5410</v>
      </c>
      <c r="B438" s="329"/>
      <c r="C438" s="328"/>
      <c r="D438" s="328"/>
      <c r="E438" s="327" t="s">
        <v>5409</v>
      </c>
      <c r="F438" s="324" t="s">
        <v>187</v>
      </c>
      <c r="G438" s="324">
        <v>3.08</v>
      </c>
      <c r="H438" s="326">
        <v>0</v>
      </c>
      <c r="I438" s="326">
        <v>0</v>
      </c>
      <c r="J438" s="325"/>
      <c r="K438" s="324" t="s">
        <v>81</v>
      </c>
    </row>
    <row r="439" spans="1:11" x14ac:dyDescent="0.2">
      <c r="A439" s="340" t="s">
        <v>5408</v>
      </c>
      <c r="B439" s="339"/>
      <c r="C439" s="338"/>
      <c r="D439" s="338"/>
      <c r="E439" s="338" t="s">
        <v>4931</v>
      </c>
      <c r="F439" s="335"/>
      <c r="G439" s="335"/>
      <c r="H439" s="337"/>
      <c r="I439" s="337">
        <v>0</v>
      </c>
      <c r="J439" s="336"/>
      <c r="K439" s="335" t="s">
        <v>81</v>
      </c>
    </row>
    <row r="440" spans="1:11" x14ac:dyDescent="0.2">
      <c r="A440" s="173" t="s">
        <v>5407</v>
      </c>
      <c r="B440" s="334"/>
      <c r="C440" s="334"/>
      <c r="D440" s="334"/>
      <c r="E440" s="334" t="s">
        <v>5398</v>
      </c>
      <c r="F440" s="331"/>
      <c r="G440" s="331"/>
      <c r="H440" s="333"/>
      <c r="I440" s="333">
        <v>0</v>
      </c>
      <c r="J440" s="332"/>
      <c r="K440" s="331" t="s">
        <v>81</v>
      </c>
    </row>
    <row r="441" spans="1:11" x14ac:dyDescent="0.2">
      <c r="A441" s="323" t="s">
        <v>5406</v>
      </c>
      <c r="B441" s="322"/>
      <c r="C441" s="321"/>
      <c r="D441" s="321"/>
      <c r="E441" s="320" t="s">
        <v>5393</v>
      </c>
      <c r="F441" s="317" t="s">
        <v>187</v>
      </c>
      <c r="G441" s="317">
        <v>407.37</v>
      </c>
      <c r="H441" s="319">
        <v>0</v>
      </c>
      <c r="I441" s="319">
        <v>0</v>
      </c>
      <c r="J441" s="318"/>
      <c r="K441" s="317" t="s">
        <v>81</v>
      </c>
    </row>
    <row r="442" spans="1:11" x14ac:dyDescent="0.2">
      <c r="A442" s="173" t="s">
        <v>5405</v>
      </c>
      <c r="B442" s="334"/>
      <c r="C442" s="334"/>
      <c r="D442" s="334"/>
      <c r="E442" s="334" t="s">
        <v>5395</v>
      </c>
      <c r="F442" s="331"/>
      <c r="G442" s="331"/>
      <c r="H442" s="333"/>
      <c r="I442" s="333">
        <v>0</v>
      </c>
      <c r="J442" s="332"/>
      <c r="K442" s="331" t="s">
        <v>81</v>
      </c>
    </row>
    <row r="443" spans="1:11" x14ac:dyDescent="0.2">
      <c r="A443" s="330" t="s">
        <v>5404</v>
      </c>
      <c r="B443" s="329"/>
      <c r="C443" s="328"/>
      <c r="D443" s="328"/>
      <c r="E443" s="327" t="s">
        <v>5393</v>
      </c>
      <c r="F443" s="324" t="s">
        <v>187</v>
      </c>
      <c r="G443" s="324">
        <v>407.37</v>
      </c>
      <c r="H443" s="326">
        <v>0</v>
      </c>
      <c r="I443" s="326">
        <v>0</v>
      </c>
      <c r="J443" s="325"/>
      <c r="K443" s="324" t="s">
        <v>81</v>
      </c>
    </row>
    <row r="444" spans="1:11" x14ac:dyDescent="0.2">
      <c r="A444" s="173" t="s">
        <v>5403</v>
      </c>
      <c r="B444" s="334"/>
      <c r="C444" s="334"/>
      <c r="D444" s="334"/>
      <c r="E444" s="334" t="s">
        <v>5391</v>
      </c>
      <c r="F444" s="331"/>
      <c r="G444" s="331"/>
      <c r="H444" s="333"/>
      <c r="I444" s="333">
        <v>0</v>
      </c>
      <c r="J444" s="332"/>
      <c r="K444" s="331" t="s">
        <v>81</v>
      </c>
    </row>
    <row r="445" spans="1:11" x14ac:dyDescent="0.2">
      <c r="A445" s="323" t="s">
        <v>5402</v>
      </c>
      <c r="B445" s="322"/>
      <c r="C445" s="321"/>
      <c r="D445" s="321"/>
      <c r="E445" s="320" t="s">
        <v>5389</v>
      </c>
      <c r="F445" s="317" t="s">
        <v>136</v>
      </c>
      <c r="G445" s="317">
        <v>34.35</v>
      </c>
      <c r="H445" s="319">
        <v>0</v>
      </c>
      <c r="I445" s="319">
        <v>0</v>
      </c>
      <c r="J445" s="318"/>
      <c r="K445" s="317" t="s">
        <v>81</v>
      </c>
    </row>
    <row r="446" spans="1:11" x14ac:dyDescent="0.2">
      <c r="A446" s="330" t="s">
        <v>5401</v>
      </c>
      <c r="B446" s="329"/>
      <c r="C446" s="328"/>
      <c r="D446" s="328"/>
      <c r="E446" s="327" t="s">
        <v>5387</v>
      </c>
      <c r="F446" s="324" t="s">
        <v>136</v>
      </c>
      <c r="G446" s="324">
        <v>71.2</v>
      </c>
      <c r="H446" s="326">
        <v>0</v>
      </c>
      <c r="I446" s="326">
        <v>0</v>
      </c>
      <c r="J446" s="325"/>
      <c r="K446" s="324" t="s">
        <v>81</v>
      </c>
    </row>
    <row r="447" spans="1:11" x14ac:dyDescent="0.2">
      <c r="A447" s="340" t="s">
        <v>5400</v>
      </c>
      <c r="B447" s="339"/>
      <c r="C447" s="338"/>
      <c r="D447" s="338"/>
      <c r="E447" s="338" t="s">
        <v>4880</v>
      </c>
      <c r="F447" s="335"/>
      <c r="G447" s="335"/>
      <c r="H447" s="337"/>
      <c r="I447" s="337">
        <v>0</v>
      </c>
      <c r="J447" s="336"/>
      <c r="K447" s="335" t="s">
        <v>81</v>
      </c>
    </row>
    <row r="448" spans="1:11" x14ac:dyDescent="0.2">
      <c r="A448" s="173" t="s">
        <v>5399</v>
      </c>
      <c r="B448" s="334"/>
      <c r="C448" s="334"/>
      <c r="D448" s="334"/>
      <c r="E448" s="334" t="s">
        <v>5398</v>
      </c>
      <c r="F448" s="331"/>
      <c r="G448" s="331"/>
      <c r="H448" s="333"/>
      <c r="I448" s="333">
        <v>0</v>
      </c>
      <c r="J448" s="332"/>
      <c r="K448" s="331" t="s">
        <v>81</v>
      </c>
    </row>
    <row r="449" spans="1:11" x14ac:dyDescent="0.2">
      <c r="A449" s="323" t="s">
        <v>5397</v>
      </c>
      <c r="B449" s="322"/>
      <c r="C449" s="321"/>
      <c r="D449" s="321"/>
      <c r="E449" s="320" t="s">
        <v>5393</v>
      </c>
      <c r="F449" s="317" t="s">
        <v>187</v>
      </c>
      <c r="G449" s="317">
        <v>382.05</v>
      </c>
      <c r="H449" s="319">
        <v>0</v>
      </c>
      <c r="I449" s="319">
        <v>0</v>
      </c>
      <c r="J449" s="318"/>
      <c r="K449" s="317" t="s">
        <v>81</v>
      </c>
    </row>
    <row r="450" spans="1:11" x14ac:dyDescent="0.2">
      <c r="A450" s="173" t="s">
        <v>5396</v>
      </c>
      <c r="B450" s="334"/>
      <c r="C450" s="334"/>
      <c r="D450" s="334"/>
      <c r="E450" s="334" t="s">
        <v>5395</v>
      </c>
      <c r="F450" s="331"/>
      <c r="G450" s="331"/>
      <c r="H450" s="333"/>
      <c r="I450" s="333">
        <v>0</v>
      </c>
      <c r="J450" s="332"/>
      <c r="K450" s="331" t="s">
        <v>81</v>
      </c>
    </row>
    <row r="451" spans="1:11" x14ac:dyDescent="0.2">
      <c r="A451" s="330" t="s">
        <v>5394</v>
      </c>
      <c r="B451" s="329"/>
      <c r="C451" s="328"/>
      <c r="D451" s="328"/>
      <c r="E451" s="327" t="s">
        <v>5393</v>
      </c>
      <c r="F451" s="324" t="s">
        <v>187</v>
      </c>
      <c r="G451" s="324">
        <v>382.05</v>
      </c>
      <c r="H451" s="326">
        <v>0</v>
      </c>
      <c r="I451" s="326">
        <v>0</v>
      </c>
      <c r="J451" s="325"/>
      <c r="K451" s="324" t="s">
        <v>81</v>
      </c>
    </row>
    <row r="452" spans="1:11" x14ac:dyDescent="0.2">
      <c r="A452" s="173" t="s">
        <v>5392</v>
      </c>
      <c r="B452" s="334"/>
      <c r="C452" s="334"/>
      <c r="D452" s="334"/>
      <c r="E452" s="334" t="s">
        <v>5391</v>
      </c>
      <c r="F452" s="331"/>
      <c r="G452" s="331"/>
      <c r="H452" s="333"/>
      <c r="I452" s="333">
        <v>0</v>
      </c>
      <c r="J452" s="332"/>
      <c r="K452" s="331" t="s">
        <v>81</v>
      </c>
    </row>
    <row r="453" spans="1:11" x14ac:dyDescent="0.2">
      <c r="A453" s="323" t="s">
        <v>5390</v>
      </c>
      <c r="B453" s="322"/>
      <c r="C453" s="321"/>
      <c r="D453" s="321"/>
      <c r="E453" s="320" t="s">
        <v>5389</v>
      </c>
      <c r="F453" s="317" t="s">
        <v>136</v>
      </c>
      <c r="G453" s="317">
        <v>46.67</v>
      </c>
      <c r="H453" s="319">
        <v>0</v>
      </c>
      <c r="I453" s="319">
        <v>0</v>
      </c>
      <c r="J453" s="318"/>
      <c r="K453" s="317" t="s">
        <v>81</v>
      </c>
    </row>
    <row r="454" spans="1:11" x14ac:dyDescent="0.2">
      <c r="A454" s="330" t="s">
        <v>5388</v>
      </c>
      <c r="B454" s="329"/>
      <c r="C454" s="328"/>
      <c r="D454" s="328"/>
      <c r="E454" s="327" t="s">
        <v>5387</v>
      </c>
      <c r="F454" s="324" t="s">
        <v>136</v>
      </c>
      <c r="G454" s="324">
        <v>31.37</v>
      </c>
      <c r="H454" s="326">
        <v>0</v>
      </c>
      <c r="I454" s="326">
        <v>0</v>
      </c>
      <c r="J454" s="325"/>
      <c r="K454" s="324" t="s">
        <v>81</v>
      </c>
    </row>
    <row r="455" spans="1:11" x14ac:dyDescent="0.2">
      <c r="A455" s="346" t="s">
        <v>5386</v>
      </c>
      <c r="B455" s="345"/>
      <c r="C455" s="344"/>
      <c r="D455" s="344"/>
      <c r="E455" s="344" t="s">
        <v>5385</v>
      </c>
      <c r="F455" s="341"/>
      <c r="G455" s="341"/>
      <c r="H455" s="343"/>
      <c r="I455" s="343">
        <v>0</v>
      </c>
      <c r="J455" s="342"/>
      <c r="K455" s="341" t="s">
        <v>81</v>
      </c>
    </row>
    <row r="456" spans="1:11" x14ac:dyDescent="0.2">
      <c r="A456" s="340" t="s">
        <v>5384</v>
      </c>
      <c r="B456" s="339"/>
      <c r="C456" s="338"/>
      <c r="D456" s="338"/>
      <c r="E456" s="338" t="s">
        <v>4805</v>
      </c>
      <c r="F456" s="335"/>
      <c r="G456" s="335"/>
      <c r="H456" s="337"/>
      <c r="I456" s="337">
        <v>0</v>
      </c>
      <c r="J456" s="336"/>
      <c r="K456" s="335" t="s">
        <v>81</v>
      </c>
    </row>
    <row r="457" spans="1:11" x14ac:dyDescent="0.2">
      <c r="A457" s="173" t="s">
        <v>5383</v>
      </c>
      <c r="B457" s="334"/>
      <c r="C457" s="334"/>
      <c r="D457" s="334"/>
      <c r="E457" s="334" t="s">
        <v>5376</v>
      </c>
      <c r="F457" s="331"/>
      <c r="G457" s="331"/>
      <c r="H457" s="333"/>
      <c r="I457" s="333">
        <v>0</v>
      </c>
      <c r="J457" s="332"/>
      <c r="K457" s="331" t="s">
        <v>81</v>
      </c>
    </row>
    <row r="458" spans="1:11" x14ac:dyDescent="0.2">
      <c r="A458" s="323" t="s">
        <v>5382</v>
      </c>
      <c r="B458" s="322"/>
      <c r="C458" s="321"/>
      <c r="D458" s="321"/>
      <c r="E458" s="320" t="s">
        <v>5374</v>
      </c>
      <c r="F458" s="317" t="s">
        <v>187</v>
      </c>
      <c r="G458" s="317">
        <v>28.78</v>
      </c>
      <c r="H458" s="319">
        <v>0</v>
      </c>
      <c r="I458" s="319">
        <v>0</v>
      </c>
      <c r="J458" s="318"/>
      <c r="K458" s="317" t="s">
        <v>81</v>
      </c>
    </row>
    <row r="459" spans="1:11" x14ac:dyDescent="0.2">
      <c r="A459" s="340" t="s">
        <v>5381</v>
      </c>
      <c r="B459" s="339"/>
      <c r="C459" s="338"/>
      <c r="D459" s="338"/>
      <c r="E459" s="338" t="s">
        <v>4931</v>
      </c>
      <c r="F459" s="335"/>
      <c r="G459" s="335"/>
      <c r="H459" s="337"/>
      <c r="I459" s="337">
        <v>0</v>
      </c>
      <c r="J459" s="336"/>
      <c r="K459" s="335" t="s">
        <v>81</v>
      </c>
    </row>
    <row r="460" spans="1:11" x14ac:dyDescent="0.2">
      <c r="A460" s="173" t="s">
        <v>5380</v>
      </c>
      <c r="B460" s="334"/>
      <c r="C460" s="334"/>
      <c r="D460" s="334"/>
      <c r="E460" s="334" t="s">
        <v>5376</v>
      </c>
      <c r="F460" s="331"/>
      <c r="G460" s="331"/>
      <c r="H460" s="333"/>
      <c r="I460" s="333">
        <v>0</v>
      </c>
      <c r="J460" s="332"/>
      <c r="K460" s="331" t="s">
        <v>81</v>
      </c>
    </row>
    <row r="461" spans="1:11" x14ac:dyDescent="0.2">
      <c r="A461" s="330" t="s">
        <v>5379</v>
      </c>
      <c r="B461" s="329"/>
      <c r="C461" s="328"/>
      <c r="D461" s="328"/>
      <c r="E461" s="327" t="s">
        <v>5374</v>
      </c>
      <c r="F461" s="324" t="s">
        <v>187</v>
      </c>
      <c r="G461" s="324">
        <v>4.0599999999999996</v>
      </c>
      <c r="H461" s="326">
        <v>0</v>
      </c>
      <c r="I461" s="326">
        <v>0</v>
      </c>
      <c r="J461" s="325"/>
      <c r="K461" s="324" t="s">
        <v>81</v>
      </c>
    </row>
    <row r="462" spans="1:11" x14ac:dyDescent="0.2">
      <c r="A462" s="340" t="s">
        <v>5378</v>
      </c>
      <c r="B462" s="339"/>
      <c r="C462" s="338"/>
      <c r="D462" s="338"/>
      <c r="E462" s="338" t="s">
        <v>4880</v>
      </c>
      <c r="F462" s="335"/>
      <c r="G462" s="335"/>
      <c r="H462" s="337"/>
      <c r="I462" s="337">
        <v>0</v>
      </c>
      <c r="J462" s="336"/>
      <c r="K462" s="335" t="s">
        <v>81</v>
      </c>
    </row>
    <row r="463" spans="1:11" x14ac:dyDescent="0.2">
      <c r="A463" s="173" t="s">
        <v>5377</v>
      </c>
      <c r="B463" s="334"/>
      <c r="C463" s="334"/>
      <c r="D463" s="334"/>
      <c r="E463" s="334" t="s">
        <v>5376</v>
      </c>
      <c r="F463" s="331"/>
      <c r="G463" s="331"/>
      <c r="H463" s="333"/>
      <c r="I463" s="333">
        <v>0</v>
      </c>
      <c r="J463" s="332"/>
      <c r="K463" s="331" t="s">
        <v>81</v>
      </c>
    </row>
    <row r="464" spans="1:11" x14ac:dyDescent="0.2">
      <c r="A464" s="323" t="s">
        <v>5375</v>
      </c>
      <c r="B464" s="322"/>
      <c r="C464" s="321"/>
      <c r="D464" s="321"/>
      <c r="E464" s="320" t="s">
        <v>5374</v>
      </c>
      <c r="F464" s="317" t="s">
        <v>187</v>
      </c>
      <c r="G464" s="317">
        <v>4</v>
      </c>
      <c r="H464" s="319">
        <v>0</v>
      </c>
      <c r="I464" s="319">
        <v>0</v>
      </c>
      <c r="J464" s="318"/>
      <c r="K464" s="317" t="s">
        <v>81</v>
      </c>
    </row>
    <row r="465" spans="1:11" x14ac:dyDescent="0.2">
      <c r="A465" s="346" t="s">
        <v>5373</v>
      </c>
      <c r="B465" s="345"/>
      <c r="C465" s="344"/>
      <c r="D465" s="344"/>
      <c r="E465" s="344" t="s">
        <v>5372</v>
      </c>
      <c r="F465" s="341"/>
      <c r="G465" s="341"/>
      <c r="H465" s="343"/>
      <c r="I465" s="343">
        <v>195719.16182283996</v>
      </c>
      <c r="J465" s="342">
        <v>9.0114985865904062E-3</v>
      </c>
      <c r="K465" s="341" t="s">
        <v>81</v>
      </c>
    </row>
    <row r="466" spans="1:11" x14ac:dyDescent="0.2">
      <c r="A466" s="340" t="s">
        <v>5371</v>
      </c>
      <c r="B466" s="339"/>
      <c r="C466" s="338"/>
      <c r="D466" s="338"/>
      <c r="E466" s="338" t="s">
        <v>4805</v>
      </c>
      <c r="F466" s="335"/>
      <c r="G466" s="335"/>
      <c r="H466" s="337"/>
      <c r="I466" s="337">
        <v>12390.971103439999</v>
      </c>
      <c r="J466" s="336">
        <v>5.7051755967668118E-4</v>
      </c>
      <c r="K466" s="335" t="s">
        <v>81</v>
      </c>
    </row>
    <row r="467" spans="1:11" x14ac:dyDescent="0.2">
      <c r="A467" s="173" t="s">
        <v>5370</v>
      </c>
      <c r="B467" s="334"/>
      <c r="C467" s="334"/>
      <c r="D467" s="334"/>
      <c r="E467" s="334" t="s">
        <v>5242</v>
      </c>
      <c r="F467" s="331"/>
      <c r="G467" s="331"/>
      <c r="H467" s="333"/>
      <c r="I467" s="333">
        <v>1033.1049750000002</v>
      </c>
      <c r="J467" s="332">
        <v>4.756725879727115E-5</v>
      </c>
      <c r="K467" s="331" t="s">
        <v>81</v>
      </c>
    </row>
    <row r="468" spans="1:11" ht="25.5" x14ac:dyDescent="0.2">
      <c r="A468" s="330" t="s">
        <v>5369</v>
      </c>
      <c r="B468" s="329" t="s">
        <v>5259</v>
      </c>
      <c r="C468" s="328" t="s">
        <v>5258</v>
      </c>
      <c r="D468" s="328" t="s">
        <v>5271</v>
      </c>
      <c r="E468" s="327" t="s">
        <v>5270</v>
      </c>
      <c r="F468" s="324" t="s">
        <v>119</v>
      </c>
      <c r="G468" s="324">
        <v>183.19</v>
      </c>
      <c r="H468" s="326">
        <v>1.3365</v>
      </c>
      <c r="I468" s="326">
        <v>244.83343500000001</v>
      </c>
      <c r="J468" s="325">
        <v>1.1272867372330543E-5</v>
      </c>
      <c r="K468" s="324" t="s">
        <v>81</v>
      </c>
    </row>
    <row r="469" spans="1:11" ht="25.5" x14ac:dyDescent="0.2">
      <c r="A469" s="323" t="s">
        <v>5368</v>
      </c>
      <c r="B469" s="322" t="s">
        <v>5259</v>
      </c>
      <c r="C469" s="321" t="s">
        <v>5258</v>
      </c>
      <c r="D469" s="321" t="s">
        <v>5268</v>
      </c>
      <c r="E469" s="320" t="s">
        <v>5267</v>
      </c>
      <c r="F469" s="317" t="s">
        <v>119</v>
      </c>
      <c r="G469" s="317">
        <v>143.27000000000001</v>
      </c>
      <c r="H469" s="319">
        <v>5.5019999999999998</v>
      </c>
      <c r="I469" s="319">
        <v>788.27154000000007</v>
      </c>
      <c r="J469" s="318">
        <v>3.6294391424940598E-5</v>
      </c>
      <c r="K469" s="317" t="s">
        <v>81</v>
      </c>
    </row>
    <row r="470" spans="1:11" ht="25.5" x14ac:dyDescent="0.2">
      <c r="A470" s="330" t="s">
        <v>5367</v>
      </c>
      <c r="B470" s="329"/>
      <c r="C470" s="328"/>
      <c r="D470" s="328"/>
      <c r="E470" s="327" t="s">
        <v>5350</v>
      </c>
      <c r="F470" s="324" t="s">
        <v>187</v>
      </c>
      <c r="G470" s="324">
        <v>326.45999999999998</v>
      </c>
      <c r="H470" s="326">
        <v>0</v>
      </c>
      <c r="I470" s="326">
        <v>0</v>
      </c>
      <c r="J470" s="325"/>
      <c r="K470" s="324" t="s">
        <v>81</v>
      </c>
    </row>
    <row r="471" spans="1:11" x14ac:dyDescent="0.2">
      <c r="A471" s="173" t="s">
        <v>5366</v>
      </c>
      <c r="B471" s="334"/>
      <c r="C471" s="334"/>
      <c r="D471" s="334"/>
      <c r="E471" s="334" t="s">
        <v>5227</v>
      </c>
      <c r="F471" s="331"/>
      <c r="G471" s="331"/>
      <c r="H471" s="333"/>
      <c r="I471" s="333">
        <v>11357.86612844</v>
      </c>
      <c r="J471" s="332">
        <v>5.2295030087941014E-4</v>
      </c>
      <c r="K471" s="331" t="s">
        <v>81</v>
      </c>
    </row>
    <row r="472" spans="1:11" ht="25.5" x14ac:dyDescent="0.2">
      <c r="A472" s="323" t="s">
        <v>5365</v>
      </c>
      <c r="B472" s="322" t="s">
        <v>5259</v>
      </c>
      <c r="C472" s="321" t="s">
        <v>5258</v>
      </c>
      <c r="D472" s="321" t="s">
        <v>5262</v>
      </c>
      <c r="E472" s="320" t="s">
        <v>5261</v>
      </c>
      <c r="F472" s="317" t="s">
        <v>119</v>
      </c>
      <c r="G472" s="317">
        <v>326.45999999999998</v>
      </c>
      <c r="H472" s="319">
        <v>17.209589999999999</v>
      </c>
      <c r="I472" s="319">
        <v>5618.2427513999992</v>
      </c>
      <c r="J472" s="318">
        <v>2.5868078598860337E-4</v>
      </c>
      <c r="K472" s="317" t="s">
        <v>81</v>
      </c>
    </row>
    <row r="473" spans="1:11" ht="25.5" x14ac:dyDescent="0.2">
      <c r="A473" s="330" t="s">
        <v>5364</v>
      </c>
      <c r="B473" s="329" t="s">
        <v>5259</v>
      </c>
      <c r="C473" s="328" t="s">
        <v>5258</v>
      </c>
      <c r="D473" s="328" t="s">
        <v>5257</v>
      </c>
      <c r="E473" s="327" t="s">
        <v>5256</v>
      </c>
      <c r="F473" s="324" t="s">
        <v>119</v>
      </c>
      <c r="G473" s="324">
        <v>326.38</v>
      </c>
      <c r="H473" s="326">
        <v>17.585708</v>
      </c>
      <c r="I473" s="326">
        <v>5739.6233770400004</v>
      </c>
      <c r="J473" s="325">
        <v>2.6426951489080678E-4</v>
      </c>
      <c r="K473" s="324" t="s">
        <v>81</v>
      </c>
    </row>
    <row r="474" spans="1:11" x14ac:dyDescent="0.2">
      <c r="A474" s="340" t="s">
        <v>5363</v>
      </c>
      <c r="B474" s="339"/>
      <c r="C474" s="338"/>
      <c r="D474" s="338"/>
      <c r="E474" s="338" t="s">
        <v>4931</v>
      </c>
      <c r="F474" s="335"/>
      <c r="G474" s="335"/>
      <c r="H474" s="337"/>
      <c r="I474" s="337">
        <v>90069.647775799996</v>
      </c>
      <c r="J474" s="336">
        <v>4.1470773534224197E-3</v>
      </c>
      <c r="K474" s="335" t="s">
        <v>81</v>
      </c>
    </row>
    <row r="475" spans="1:11" x14ac:dyDescent="0.2">
      <c r="A475" s="173" t="s">
        <v>5362</v>
      </c>
      <c r="B475" s="334"/>
      <c r="C475" s="334"/>
      <c r="D475" s="334"/>
      <c r="E475" s="334" t="s">
        <v>5242</v>
      </c>
      <c r="F475" s="331"/>
      <c r="G475" s="331"/>
      <c r="H475" s="333"/>
      <c r="I475" s="333">
        <v>6661.8389399999996</v>
      </c>
      <c r="J475" s="332">
        <v>3.0673109179899015E-4</v>
      </c>
      <c r="K475" s="331" t="s">
        <v>81</v>
      </c>
    </row>
    <row r="476" spans="1:11" ht="25.5" x14ac:dyDescent="0.2">
      <c r="A476" s="323" t="s">
        <v>5361</v>
      </c>
      <c r="B476" s="322" t="s">
        <v>5259</v>
      </c>
      <c r="C476" s="321" t="s">
        <v>5258</v>
      </c>
      <c r="D476" s="321" t="s">
        <v>5271</v>
      </c>
      <c r="E476" s="320" t="s">
        <v>5270</v>
      </c>
      <c r="F476" s="317" t="s">
        <v>119</v>
      </c>
      <c r="G476" s="317">
        <v>1566.92</v>
      </c>
      <c r="H476" s="319">
        <v>1.3365</v>
      </c>
      <c r="I476" s="319">
        <v>2094.18858</v>
      </c>
      <c r="J476" s="318">
        <v>9.6422737829860664E-5</v>
      </c>
      <c r="K476" s="317" t="s">
        <v>81</v>
      </c>
    </row>
    <row r="477" spans="1:11" ht="25.5" x14ac:dyDescent="0.2">
      <c r="A477" s="330" t="s">
        <v>5360</v>
      </c>
      <c r="B477" s="329" t="s">
        <v>5259</v>
      </c>
      <c r="C477" s="328" t="s">
        <v>5258</v>
      </c>
      <c r="D477" s="328" t="s">
        <v>5268</v>
      </c>
      <c r="E477" s="327" t="s">
        <v>5267</v>
      </c>
      <c r="F477" s="324" t="s">
        <v>119</v>
      </c>
      <c r="G477" s="324">
        <v>830.18</v>
      </c>
      <c r="H477" s="326">
        <v>5.5019999999999998</v>
      </c>
      <c r="I477" s="326">
        <v>4567.6503599999996</v>
      </c>
      <c r="J477" s="325">
        <v>2.1030835396912949E-4</v>
      </c>
      <c r="K477" s="324" t="s">
        <v>81</v>
      </c>
    </row>
    <row r="478" spans="1:11" ht="25.5" x14ac:dyDescent="0.2">
      <c r="A478" s="323" t="s">
        <v>5359</v>
      </c>
      <c r="B478" s="322"/>
      <c r="C478" s="321"/>
      <c r="D478" s="321"/>
      <c r="E478" s="320" t="s">
        <v>5350</v>
      </c>
      <c r="F478" s="317" t="s">
        <v>187</v>
      </c>
      <c r="G478" s="317">
        <v>2397.1</v>
      </c>
      <c r="H478" s="319">
        <v>0</v>
      </c>
      <c r="I478" s="319">
        <v>0</v>
      </c>
      <c r="J478" s="318"/>
      <c r="K478" s="317" t="s">
        <v>81</v>
      </c>
    </row>
    <row r="479" spans="1:11" x14ac:dyDescent="0.2">
      <c r="A479" s="173" t="s">
        <v>5358</v>
      </c>
      <c r="B479" s="334"/>
      <c r="C479" s="334"/>
      <c r="D479" s="334"/>
      <c r="E479" s="334" t="s">
        <v>5227</v>
      </c>
      <c r="F479" s="331"/>
      <c r="G479" s="331"/>
      <c r="H479" s="333"/>
      <c r="I479" s="333">
        <v>83407.808835799995</v>
      </c>
      <c r="J479" s="332">
        <v>3.8403462616234296E-3</v>
      </c>
      <c r="K479" s="331" t="s">
        <v>81</v>
      </c>
    </row>
    <row r="480" spans="1:11" ht="25.5" x14ac:dyDescent="0.2">
      <c r="A480" s="330" t="s">
        <v>5357</v>
      </c>
      <c r="B480" s="329" t="s">
        <v>5259</v>
      </c>
      <c r="C480" s="328" t="s">
        <v>5258</v>
      </c>
      <c r="D480" s="328" t="s">
        <v>5262</v>
      </c>
      <c r="E480" s="327" t="s">
        <v>5261</v>
      </c>
      <c r="F480" s="324" t="s">
        <v>119</v>
      </c>
      <c r="G480" s="324">
        <v>2397.1</v>
      </c>
      <c r="H480" s="326">
        <v>17.209589999999999</v>
      </c>
      <c r="I480" s="326">
        <v>41253.108188999999</v>
      </c>
      <c r="J480" s="325">
        <v>1.8994171172372761E-3</v>
      </c>
      <c r="K480" s="324" t="s">
        <v>81</v>
      </c>
    </row>
    <row r="481" spans="1:11" ht="25.5" x14ac:dyDescent="0.2">
      <c r="A481" s="323" t="s">
        <v>5356</v>
      </c>
      <c r="B481" s="322" t="s">
        <v>5259</v>
      </c>
      <c r="C481" s="321" t="s">
        <v>5258</v>
      </c>
      <c r="D481" s="321" t="s">
        <v>5257</v>
      </c>
      <c r="E481" s="320" t="s">
        <v>5256</v>
      </c>
      <c r="F481" s="317" t="s">
        <v>119</v>
      </c>
      <c r="G481" s="317">
        <v>2397.1</v>
      </c>
      <c r="H481" s="319">
        <v>17.585708</v>
      </c>
      <c r="I481" s="319">
        <v>42154.700646799996</v>
      </c>
      <c r="J481" s="318">
        <v>1.9409291443861535E-3</v>
      </c>
      <c r="K481" s="317" t="s">
        <v>81</v>
      </c>
    </row>
    <row r="482" spans="1:11" x14ac:dyDescent="0.2">
      <c r="A482" s="340" t="s">
        <v>5355</v>
      </c>
      <c r="B482" s="339"/>
      <c r="C482" s="338"/>
      <c r="D482" s="338"/>
      <c r="E482" s="338" t="s">
        <v>4880</v>
      </c>
      <c r="F482" s="335"/>
      <c r="G482" s="335"/>
      <c r="H482" s="337"/>
      <c r="I482" s="337">
        <v>93258.542943599983</v>
      </c>
      <c r="J482" s="336">
        <v>4.293903673491307E-3</v>
      </c>
      <c r="K482" s="335" t="s">
        <v>81</v>
      </c>
    </row>
    <row r="483" spans="1:11" x14ac:dyDescent="0.2">
      <c r="A483" s="173" t="s">
        <v>5354</v>
      </c>
      <c r="B483" s="334"/>
      <c r="C483" s="334"/>
      <c r="D483" s="334"/>
      <c r="E483" s="334" t="s">
        <v>5242</v>
      </c>
      <c r="F483" s="331"/>
      <c r="G483" s="331"/>
      <c r="H483" s="333"/>
      <c r="I483" s="333">
        <v>7202.8119299999998</v>
      </c>
      <c r="J483" s="332">
        <v>3.3163911454630446E-4</v>
      </c>
      <c r="K483" s="331" t="s">
        <v>81</v>
      </c>
    </row>
    <row r="484" spans="1:11" ht="25.5" x14ac:dyDescent="0.2">
      <c r="A484" s="330" t="s">
        <v>5353</v>
      </c>
      <c r="B484" s="329" t="s">
        <v>5259</v>
      </c>
      <c r="C484" s="328" t="s">
        <v>5258</v>
      </c>
      <c r="D484" s="328" t="s">
        <v>5271</v>
      </c>
      <c r="E484" s="327" t="s">
        <v>5270</v>
      </c>
      <c r="F484" s="324" t="s">
        <v>119</v>
      </c>
      <c r="G484" s="324">
        <v>1537.58</v>
      </c>
      <c r="H484" s="326">
        <v>1.3365</v>
      </c>
      <c r="I484" s="326">
        <v>2054.9756699999998</v>
      </c>
      <c r="J484" s="325">
        <v>9.4617257570544217E-5</v>
      </c>
      <c r="K484" s="324" t="s">
        <v>81</v>
      </c>
    </row>
    <row r="485" spans="1:11" ht="25.5" x14ac:dyDescent="0.2">
      <c r="A485" s="323" t="s">
        <v>5352</v>
      </c>
      <c r="B485" s="322" t="s">
        <v>5259</v>
      </c>
      <c r="C485" s="321" t="s">
        <v>5258</v>
      </c>
      <c r="D485" s="321" t="s">
        <v>5268</v>
      </c>
      <c r="E485" s="320" t="s">
        <v>5267</v>
      </c>
      <c r="F485" s="317" t="s">
        <v>119</v>
      </c>
      <c r="G485" s="317">
        <v>935.63</v>
      </c>
      <c r="H485" s="319">
        <v>5.5019999999999998</v>
      </c>
      <c r="I485" s="319">
        <v>5147.83626</v>
      </c>
      <c r="J485" s="318">
        <v>2.3702185697576023E-4</v>
      </c>
      <c r="K485" s="317" t="s">
        <v>81</v>
      </c>
    </row>
    <row r="486" spans="1:11" ht="25.5" x14ac:dyDescent="0.2">
      <c r="A486" s="330" t="s">
        <v>5351</v>
      </c>
      <c r="B486" s="329"/>
      <c r="C486" s="328"/>
      <c r="D486" s="328"/>
      <c r="E486" s="327" t="s">
        <v>5350</v>
      </c>
      <c r="F486" s="324" t="s">
        <v>187</v>
      </c>
      <c r="G486" s="324">
        <v>2473.1999999999998</v>
      </c>
      <c r="H486" s="326">
        <v>0</v>
      </c>
      <c r="I486" s="326">
        <v>0</v>
      </c>
      <c r="J486" s="325"/>
      <c r="K486" s="324" t="s">
        <v>81</v>
      </c>
    </row>
    <row r="487" spans="1:11" x14ac:dyDescent="0.2">
      <c r="A487" s="173" t="s">
        <v>5349</v>
      </c>
      <c r="B487" s="334"/>
      <c r="C487" s="334"/>
      <c r="D487" s="334"/>
      <c r="E487" s="334" t="s">
        <v>5227</v>
      </c>
      <c r="F487" s="331"/>
      <c r="G487" s="331"/>
      <c r="H487" s="333"/>
      <c r="I487" s="333">
        <v>86055.731013599987</v>
      </c>
      <c r="J487" s="332">
        <v>3.9622645589450023E-3</v>
      </c>
      <c r="K487" s="331" t="s">
        <v>81</v>
      </c>
    </row>
    <row r="488" spans="1:11" ht="25.5" x14ac:dyDescent="0.2">
      <c r="A488" s="323" t="s">
        <v>5348</v>
      </c>
      <c r="B488" s="322" t="s">
        <v>5259</v>
      </c>
      <c r="C488" s="321" t="s">
        <v>5258</v>
      </c>
      <c r="D488" s="321" t="s">
        <v>5262</v>
      </c>
      <c r="E488" s="320" t="s">
        <v>5261</v>
      </c>
      <c r="F488" s="317" t="s">
        <v>119</v>
      </c>
      <c r="G488" s="317">
        <v>2473.1999999999998</v>
      </c>
      <c r="H488" s="319">
        <v>17.209589999999999</v>
      </c>
      <c r="I488" s="319">
        <v>42562.75798799999</v>
      </c>
      <c r="J488" s="318">
        <v>1.9597173310880772E-3</v>
      </c>
      <c r="K488" s="317" t="s">
        <v>81</v>
      </c>
    </row>
    <row r="489" spans="1:11" ht="25.5" x14ac:dyDescent="0.2">
      <c r="A489" s="330" t="s">
        <v>5347</v>
      </c>
      <c r="B489" s="329" t="s">
        <v>5259</v>
      </c>
      <c r="C489" s="328" t="s">
        <v>5258</v>
      </c>
      <c r="D489" s="328" t="s">
        <v>5257</v>
      </c>
      <c r="E489" s="327" t="s">
        <v>5256</v>
      </c>
      <c r="F489" s="324" t="s">
        <v>119</v>
      </c>
      <c r="G489" s="324">
        <v>2473.1999999999998</v>
      </c>
      <c r="H489" s="326">
        <v>17.585708</v>
      </c>
      <c r="I489" s="326">
        <v>43492.973025599997</v>
      </c>
      <c r="J489" s="325">
        <v>2.0025472278569251E-3</v>
      </c>
      <c r="K489" s="324" t="s">
        <v>81</v>
      </c>
    </row>
    <row r="490" spans="1:11" x14ac:dyDescent="0.2">
      <c r="A490" s="346" t="s">
        <v>5346</v>
      </c>
      <c r="B490" s="345"/>
      <c r="C490" s="344"/>
      <c r="D490" s="344"/>
      <c r="E490" s="344" t="s">
        <v>5345</v>
      </c>
      <c r="F490" s="341"/>
      <c r="G490" s="341"/>
      <c r="H490" s="343"/>
      <c r="I490" s="343">
        <v>203296.41392426001</v>
      </c>
      <c r="J490" s="342">
        <v>9.360378052281116E-3</v>
      </c>
      <c r="K490" s="341" t="s">
        <v>81</v>
      </c>
    </row>
    <row r="491" spans="1:11" x14ac:dyDescent="0.2">
      <c r="A491" s="340" t="s">
        <v>5344</v>
      </c>
      <c r="B491" s="339"/>
      <c r="C491" s="338"/>
      <c r="D491" s="338"/>
      <c r="E491" s="338" t="s">
        <v>4805</v>
      </c>
      <c r="F491" s="335"/>
      <c r="G491" s="335"/>
      <c r="H491" s="337"/>
      <c r="I491" s="337">
        <v>11384.83789776</v>
      </c>
      <c r="J491" s="336">
        <v>5.2419216222216933E-4</v>
      </c>
      <c r="K491" s="335" t="s">
        <v>81</v>
      </c>
    </row>
    <row r="492" spans="1:11" x14ac:dyDescent="0.2">
      <c r="A492" s="173" t="s">
        <v>5343</v>
      </c>
      <c r="B492" s="334"/>
      <c r="C492" s="334"/>
      <c r="D492" s="334"/>
      <c r="E492" s="334" t="s">
        <v>5242</v>
      </c>
      <c r="F492" s="331"/>
      <c r="G492" s="331"/>
      <c r="H492" s="333"/>
      <c r="I492" s="333">
        <v>1051.982205</v>
      </c>
      <c r="J492" s="332">
        <v>4.8436423215713331E-5</v>
      </c>
      <c r="K492" s="331" t="s">
        <v>81</v>
      </c>
    </row>
    <row r="493" spans="1:11" ht="25.5" x14ac:dyDescent="0.2">
      <c r="A493" s="323" t="s">
        <v>5342</v>
      </c>
      <c r="B493" s="322" t="s">
        <v>5259</v>
      </c>
      <c r="C493" s="321" t="s">
        <v>5258</v>
      </c>
      <c r="D493" s="321" t="s">
        <v>5271</v>
      </c>
      <c r="E493" s="320" t="s">
        <v>5270</v>
      </c>
      <c r="F493" s="317" t="s">
        <v>119</v>
      </c>
      <c r="G493" s="317">
        <v>169.65</v>
      </c>
      <c r="H493" s="319">
        <v>1.3365</v>
      </c>
      <c r="I493" s="319">
        <v>226.73722500000002</v>
      </c>
      <c r="J493" s="318">
        <v>1.0439663462611916E-5</v>
      </c>
      <c r="K493" s="317" t="s">
        <v>81</v>
      </c>
    </row>
    <row r="494" spans="1:11" ht="25.5" x14ac:dyDescent="0.2">
      <c r="A494" s="330" t="s">
        <v>5341</v>
      </c>
      <c r="B494" s="329" t="s">
        <v>5259</v>
      </c>
      <c r="C494" s="328" t="s">
        <v>5258</v>
      </c>
      <c r="D494" s="328" t="s">
        <v>5268</v>
      </c>
      <c r="E494" s="327" t="s">
        <v>5267</v>
      </c>
      <c r="F494" s="324" t="s">
        <v>119</v>
      </c>
      <c r="G494" s="324">
        <v>149.99</v>
      </c>
      <c r="H494" s="326">
        <v>5.5019999999999998</v>
      </c>
      <c r="I494" s="326">
        <v>825.24498000000006</v>
      </c>
      <c r="J494" s="325">
        <v>3.7996759753101421E-5</v>
      </c>
      <c r="K494" s="324" t="s">
        <v>81</v>
      </c>
    </row>
    <row r="495" spans="1:11" ht="25.5" x14ac:dyDescent="0.2">
      <c r="A495" s="323" t="s">
        <v>5340</v>
      </c>
      <c r="B495" s="322"/>
      <c r="C495" s="321"/>
      <c r="D495" s="321"/>
      <c r="E495" s="320" t="s">
        <v>5323</v>
      </c>
      <c r="F495" s="317" t="s">
        <v>187</v>
      </c>
      <c r="G495" s="317">
        <v>319.64</v>
      </c>
      <c r="H495" s="319">
        <v>0</v>
      </c>
      <c r="I495" s="319">
        <v>0</v>
      </c>
      <c r="J495" s="318"/>
      <c r="K495" s="317" t="s">
        <v>81</v>
      </c>
    </row>
    <row r="496" spans="1:11" x14ac:dyDescent="0.2">
      <c r="A496" s="173" t="s">
        <v>5339</v>
      </c>
      <c r="B496" s="334"/>
      <c r="C496" s="334"/>
      <c r="D496" s="334"/>
      <c r="E496" s="334" t="s">
        <v>5227</v>
      </c>
      <c r="F496" s="331"/>
      <c r="G496" s="331"/>
      <c r="H496" s="333"/>
      <c r="I496" s="333">
        <v>10332.85569276</v>
      </c>
      <c r="J496" s="332">
        <v>4.7575573900645603E-4</v>
      </c>
      <c r="K496" s="331" t="s">
        <v>81</v>
      </c>
    </row>
    <row r="497" spans="1:11" ht="25.5" x14ac:dyDescent="0.2">
      <c r="A497" s="330" t="s">
        <v>5338</v>
      </c>
      <c r="B497" s="329" t="s">
        <v>5259</v>
      </c>
      <c r="C497" s="328" t="s">
        <v>5258</v>
      </c>
      <c r="D497" s="328" t="s">
        <v>5262</v>
      </c>
      <c r="E497" s="327" t="s">
        <v>5261</v>
      </c>
      <c r="F497" s="324" t="s">
        <v>119</v>
      </c>
      <c r="G497" s="324">
        <v>312.74</v>
      </c>
      <c r="H497" s="326">
        <v>17.209589999999999</v>
      </c>
      <c r="I497" s="326">
        <v>5382.1271766</v>
      </c>
      <c r="J497" s="325">
        <v>2.4780931510774929E-4</v>
      </c>
      <c r="K497" s="324" t="s">
        <v>81</v>
      </c>
    </row>
    <row r="498" spans="1:11" ht="25.5" x14ac:dyDescent="0.2">
      <c r="A498" s="323" t="s">
        <v>5337</v>
      </c>
      <c r="B498" s="322" t="s">
        <v>5259</v>
      </c>
      <c r="C498" s="321" t="s">
        <v>5258</v>
      </c>
      <c r="D498" s="321" t="s">
        <v>5257</v>
      </c>
      <c r="E498" s="320" t="s">
        <v>5256</v>
      </c>
      <c r="F498" s="317" t="s">
        <v>119</v>
      </c>
      <c r="G498" s="317">
        <v>281.52</v>
      </c>
      <c r="H498" s="319">
        <v>17.585708</v>
      </c>
      <c r="I498" s="319">
        <v>4950.7285161599993</v>
      </c>
      <c r="J498" s="318">
        <v>2.2794642389870672E-4</v>
      </c>
      <c r="K498" s="317" t="s">
        <v>81</v>
      </c>
    </row>
    <row r="499" spans="1:11" x14ac:dyDescent="0.2">
      <c r="A499" s="340" t="s">
        <v>5336</v>
      </c>
      <c r="B499" s="339"/>
      <c r="C499" s="338"/>
      <c r="D499" s="338"/>
      <c r="E499" s="338" t="s">
        <v>4931</v>
      </c>
      <c r="F499" s="335"/>
      <c r="G499" s="335"/>
      <c r="H499" s="337"/>
      <c r="I499" s="337">
        <v>101002.65278675999</v>
      </c>
      <c r="J499" s="336">
        <v>4.6504657712240051E-3</v>
      </c>
      <c r="K499" s="335" t="s">
        <v>81</v>
      </c>
    </row>
    <row r="500" spans="1:11" x14ac:dyDescent="0.2">
      <c r="A500" s="173" t="s">
        <v>5335</v>
      </c>
      <c r="B500" s="334"/>
      <c r="C500" s="334"/>
      <c r="D500" s="334"/>
      <c r="E500" s="334" t="s">
        <v>5242</v>
      </c>
      <c r="F500" s="331"/>
      <c r="G500" s="331"/>
      <c r="H500" s="333"/>
      <c r="I500" s="333">
        <v>7416.5233800000005</v>
      </c>
      <c r="J500" s="332">
        <v>3.4147903216947737E-4</v>
      </c>
      <c r="K500" s="331" t="s">
        <v>81</v>
      </c>
    </row>
    <row r="501" spans="1:11" ht="25.5" x14ac:dyDescent="0.2">
      <c r="A501" s="330" t="s">
        <v>5334</v>
      </c>
      <c r="B501" s="329" t="s">
        <v>5259</v>
      </c>
      <c r="C501" s="328" t="s">
        <v>5258</v>
      </c>
      <c r="D501" s="328" t="s">
        <v>5271</v>
      </c>
      <c r="E501" s="327" t="s">
        <v>5270</v>
      </c>
      <c r="F501" s="324" t="s">
        <v>119</v>
      </c>
      <c r="G501" s="324">
        <v>1772.12</v>
      </c>
      <c r="H501" s="326">
        <v>1.3365</v>
      </c>
      <c r="I501" s="326">
        <v>2368.4383800000001</v>
      </c>
      <c r="J501" s="325">
        <v>1.0905002307906765E-4</v>
      </c>
      <c r="K501" s="324" t="s">
        <v>81</v>
      </c>
    </row>
    <row r="502" spans="1:11" ht="25.5" x14ac:dyDescent="0.2">
      <c r="A502" s="323" t="s">
        <v>5333</v>
      </c>
      <c r="B502" s="322" t="s">
        <v>5259</v>
      </c>
      <c r="C502" s="321" t="s">
        <v>5258</v>
      </c>
      <c r="D502" s="321" t="s">
        <v>5268</v>
      </c>
      <c r="E502" s="320" t="s">
        <v>5267</v>
      </c>
      <c r="F502" s="317" t="s">
        <v>119</v>
      </c>
      <c r="G502" s="317">
        <v>917.5</v>
      </c>
      <c r="H502" s="319">
        <v>5.5019999999999998</v>
      </c>
      <c r="I502" s="319">
        <v>5048.085</v>
      </c>
      <c r="J502" s="318">
        <v>2.3242900909040969E-4</v>
      </c>
      <c r="K502" s="317" t="s">
        <v>81</v>
      </c>
    </row>
    <row r="503" spans="1:11" ht="25.5" x14ac:dyDescent="0.2">
      <c r="A503" s="330" t="s">
        <v>5332</v>
      </c>
      <c r="B503" s="329"/>
      <c r="C503" s="328"/>
      <c r="D503" s="328"/>
      <c r="E503" s="327" t="s">
        <v>5323</v>
      </c>
      <c r="F503" s="324" t="s">
        <v>187</v>
      </c>
      <c r="G503" s="324">
        <v>2689.62</v>
      </c>
      <c r="H503" s="326">
        <v>0</v>
      </c>
      <c r="I503" s="326">
        <v>0</v>
      </c>
      <c r="J503" s="325"/>
      <c r="K503" s="324" t="s">
        <v>81</v>
      </c>
    </row>
    <row r="504" spans="1:11" x14ac:dyDescent="0.2">
      <c r="A504" s="173" t="s">
        <v>5331</v>
      </c>
      <c r="B504" s="334"/>
      <c r="C504" s="334"/>
      <c r="D504" s="334"/>
      <c r="E504" s="334" t="s">
        <v>5227</v>
      </c>
      <c r="F504" s="331"/>
      <c r="G504" s="331"/>
      <c r="H504" s="333"/>
      <c r="I504" s="333">
        <v>93586.129406759996</v>
      </c>
      <c r="J504" s="332">
        <v>4.3089867390545275E-3</v>
      </c>
      <c r="K504" s="331" t="s">
        <v>81</v>
      </c>
    </row>
    <row r="505" spans="1:11" ht="25.5" x14ac:dyDescent="0.2">
      <c r="A505" s="323" t="s">
        <v>5330</v>
      </c>
      <c r="B505" s="322" t="s">
        <v>5259</v>
      </c>
      <c r="C505" s="321" t="s">
        <v>5258</v>
      </c>
      <c r="D505" s="321" t="s">
        <v>5262</v>
      </c>
      <c r="E505" s="320" t="s">
        <v>5261</v>
      </c>
      <c r="F505" s="317" t="s">
        <v>119</v>
      </c>
      <c r="G505" s="317">
        <v>2689.62</v>
      </c>
      <c r="H505" s="319">
        <v>17.209589999999999</v>
      </c>
      <c r="I505" s="319">
        <v>46287.257455799998</v>
      </c>
      <c r="J505" s="318">
        <v>2.1312044832771776E-3</v>
      </c>
      <c r="K505" s="317" t="s">
        <v>81</v>
      </c>
    </row>
    <row r="506" spans="1:11" ht="25.5" x14ac:dyDescent="0.2">
      <c r="A506" s="330" t="s">
        <v>5329</v>
      </c>
      <c r="B506" s="329" t="s">
        <v>5259</v>
      </c>
      <c r="C506" s="328" t="s">
        <v>5258</v>
      </c>
      <c r="D506" s="328" t="s">
        <v>5257</v>
      </c>
      <c r="E506" s="327" t="s">
        <v>5256</v>
      </c>
      <c r="F506" s="324" t="s">
        <v>119</v>
      </c>
      <c r="G506" s="324">
        <v>2689.62</v>
      </c>
      <c r="H506" s="326">
        <v>17.585708</v>
      </c>
      <c r="I506" s="326">
        <v>47298.871950959998</v>
      </c>
      <c r="J506" s="325">
        <v>2.1777822557773503E-3</v>
      </c>
      <c r="K506" s="324" t="s">
        <v>81</v>
      </c>
    </row>
    <row r="507" spans="1:11" x14ac:dyDescent="0.2">
      <c r="A507" s="340" t="s">
        <v>5328</v>
      </c>
      <c r="B507" s="339"/>
      <c r="C507" s="338"/>
      <c r="D507" s="338"/>
      <c r="E507" s="338" t="s">
        <v>4880</v>
      </c>
      <c r="F507" s="335"/>
      <c r="G507" s="335"/>
      <c r="H507" s="337"/>
      <c r="I507" s="337">
        <v>90908.923239740005</v>
      </c>
      <c r="J507" s="336">
        <v>4.1857201188349414E-3</v>
      </c>
      <c r="K507" s="335" t="s">
        <v>81</v>
      </c>
    </row>
    <row r="508" spans="1:11" x14ac:dyDescent="0.2">
      <c r="A508" s="173" t="s">
        <v>5327</v>
      </c>
      <c r="B508" s="334"/>
      <c r="C508" s="334"/>
      <c r="D508" s="334"/>
      <c r="E508" s="334" t="s">
        <v>5242</v>
      </c>
      <c r="F508" s="331"/>
      <c r="G508" s="331"/>
      <c r="H508" s="333"/>
      <c r="I508" s="333">
        <v>8022.0000150000005</v>
      </c>
      <c r="J508" s="332">
        <v>3.6935699664520342E-4</v>
      </c>
      <c r="K508" s="331" t="s">
        <v>81</v>
      </c>
    </row>
    <row r="509" spans="1:11" ht="25.5" x14ac:dyDescent="0.2">
      <c r="A509" s="323" t="s">
        <v>5326</v>
      </c>
      <c r="B509" s="322" t="s">
        <v>5259</v>
      </c>
      <c r="C509" s="321" t="s">
        <v>5258</v>
      </c>
      <c r="D509" s="321" t="s">
        <v>5271</v>
      </c>
      <c r="E509" s="320" t="s">
        <v>5270</v>
      </c>
      <c r="F509" s="317" t="s">
        <v>119</v>
      </c>
      <c r="G509" s="317">
        <v>1220.6300000000001</v>
      </c>
      <c r="H509" s="319">
        <v>1.3365</v>
      </c>
      <c r="I509" s="319">
        <v>1631.3719950000002</v>
      </c>
      <c r="J509" s="318">
        <v>7.511327092465654E-5</v>
      </c>
      <c r="K509" s="317" t="s">
        <v>81</v>
      </c>
    </row>
    <row r="510" spans="1:11" ht="25.5" x14ac:dyDescent="0.2">
      <c r="A510" s="330" t="s">
        <v>5325</v>
      </c>
      <c r="B510" s="329" t="s">
        <v>5259</v>
      </c>
      <c r="C510" s="328" t="s">
        <v>5258</v>
      </c>
      <c r="D510" s="328" t="s">
        <v>5268</v>
      </c>
      <c r="E510" s="327" t="s">
        <v>5267</v>
      </c>
      <c r="F510" s="324" t="s">
        <v>119</v>
      </c>
      <c r="G510" s="324">
        <v>1161.51</v>
      </c>
      <c r="H510" s="326">
        <v>5.5019999999999998</v>
      </c>
      <c r="I510" s="326">
        <v>6390.6280200000001</v>
      </c>
      <c r="J510" s="325">
        <v>2.9424372572054688E-4</v>
      </c>
      <c r="K510" s="324" t="s">
        <v>81</v>
      </c>
    </row>
    <row r="511" spans="1:11" ht="25.5" x14ac:dyDescent="0.2">
      <c r="A511" s="323" t="s">
        <v>5324</v>
      </c>
      <c r="B511" s="322"/>
      <c r="C511" s="321"/>
      <c r="D511" s="321"/>
      <c r="E511" s="320" t="s">
        <v>5323</v>
      </c>
      <c r="F511" s="317" t="s">
        <v>187</v>
      </c>
      <c r="G511" s="317">
        <v>2382.13</v>
      </c>
      <c r="H511" s="319">
        <v>0</v>
      </c>
      <c r="I511" s="319">
        <v>0</v>
      </c>
      <c r="J511" s="318"/>
      <c r="K511" s="317" t="s">
        <v>81</v>
      </c>
    </row>
    <row r="512" spans="1:11" x14ac:dyDescent="0.2">
      <c r="A512" s="173" t="s">
        <v>5322</v>
      </c>
      <c r="B512" s="334"/>
      <c r="C512" s="334"/>
      <c r="D512" s="334"/>
      <c r="E512" s="334" t="s">
        <v>5227</v>
      </c>
      <c r="F512" s="331"/>
      <c r="G512" s="331"/>
      <c r="H512" s="333"/>
      <c r="I512" s="333">
        <v>82886.923224740007</v>
      </c>
      <c r="J512" s="332">
        <v>3.8163631221897381E-3</v>
      </c>
      <c r="K512" s="331" t="s">
        <v>81</v>
      </c>
    </row>
    <row r="513" spans="1:11" ht="25.5" x14ac:dyDescent="0.2">
      <c r="A513" s="330" t="s">
        <v>5321</v>
      </c>
      <c r="B513" s="329" t="s">
        <v>5259</v>
      </c>
      <c r="C513" s="328" t="s">
        <v>5258</v>
      </c>
      <c r="D513" s="328" t="s">
        <v>5262</v>
      </c>
      <c r="E513" s="327" t="s">
        <v>5261</v>
      </c>
      <c r="F513" s="324" t="s">
        <v>119</v>
      </c>
      <c r="G513" s="324">
        <v>2382.13</v>
      </c>
      <c r="H513" s="326">
        <v>17.209589999999999</v>
      </c>
      <c r="I513" s="326">
        <v>40995.480626700002</v>
      </c>
      <c r="J513" s="325">
        <v>1.8875551697820003E-3</v>
      </c>
      <c r="K513" s="324" t="s">
        <v>81</v>
      </c>
    </row>
    <row r="514" spans="1:11" ht="25.5" x14ac:dyDescent="0.2">
      <c r="A514" s="323" t="s">
        <v>5320</v>
      </c>
      <c r="B514" s="322" t="s">
        <v>5259</v>
      </c>
      <c r="C514" s="321" t="s">
        <v>5258</v>
      </c>
      <c r="D514" s="321" t="s">
        <v>5257</v>
      </c>
      <c r="E514" s="320" t="s">
        <v>5256</v>
      </c>
      <c r="F514" s="317" t="s">
        <v>119</v>
      </c>
      <c r="G514" s="317">
        <v>2382.13</v>
      </c>
      <c r="H514" s="319">
        <v>17.585708</v>
      </c>
      <c r="I514" s="319">
        <v>41891.442598040005</v>
      </c>
      <c r="J514" s="318">
        <v>1.928807952407738E-3</v>
      </c>
      <c r="K514" s="317" t="s">
        <v>81</v>
      </c>
    </row>
    <row r="515" spans="1:11" x14ac:dyDescent="0.2">
      <c r="A515" s="346" t="s">
        <v>5319</v>
      </c>
      <c r="B515" s="345"/>
      <c r="C515" s="344"/>
      <c r="D515" s="344"/>
      <c r="E515" s="344" t="s">
        <v>5318</v>
      </c>
      <c r="F515" s="341"/>
      <c r="G515" s="341"/>
      <c r="H515" s="343"/>
      <c r="I515" s="343">
        <v>143301.12676201999</v>
      </c>
      <c r="J515" s="342">
        <v>6.5980146718677473E-3</v>
      </c>
      <c r="K515" s="341" t="s">
        <v>81</v>
      </c>
    </row>
    <row r="516" spans="1:11" x14ac:dyDescent="0.2">
      <c r="A516" s="340" t="s">
        <v>5317</v>
      </c>
      <c r="B516" s="339"/>
      <c r="C516" s="338"/>
      <c r="D516" s="338"/>
      <c r="E516" s="338" t="s">
        <v>4805</v>
      </c>
      <c r="F516" s="335"/>
      <c r="G516" s="335"/>
      <c r="H516" s="337"/>
      <c r="I516" s="337">
        <v>9612.1466526000004</v>
      </c>
      <c r="J516" s="336">
        <v>4.4257212818237342E-4</v>
      </c>
      <c r="K516" s="335" t="s">
        <v>81</v>
      </c>
    </row>
    <row r="517" spans="1:11" x14ac:dyDescent="0.2">
      <c r="A517" s="173" t="s">
        <v>5316</v>
      </c>
      <c r="B517" s="334"/>
      <c r="C517" s="334"/>
      <c r="D517" s="334"/>
      <c r="E517" s="334" t="s">
        <v>5242</v>
      </c>
      <c r="F517" s="331"/>
      <c r="G517" s="331"/>
      <c r="H517" s="333"/>
      <c r="I517" s="333">
        <v>958.55603999999994</v>
      </c>
      <c r="J517" s="332">
        <v>4.4134801718835377E-5</v>
      </c>
      <c r="K517" s="331" t="s">
        <v>81</v>
      </c>
    </row>
    <row r="518" spans="1:11" ht="25.5" x14ac:dyDescent="0.2">
      <c r="A518" s="330" t="s">
        <v>5315</v>
      </c>
      <c r="B518" s="329" t="s">
        <v>5259</v>
      </c>
      <c r="C518" s="328" t="s">
        <v>5258</v>
      </c>
      <c r="D518" s="328" t="s">
        <v>5271</v>
      </c>
      <c r="E518" s="327" t="s">
        <v>5270</v>
      </c>
      <c r="F518" s="324" t="s">
        <v>119</v>
      </c>
      <c r="G518" s="324">
        <v>180.64</v>
      </c>
      <c r="H518" s="326">
        <v>1.3365</v>
      </c>
      <c r="I518" s="326">
        <v>241.42535999999998</v>
      </c>
      <c r="J518" s="325">
        <v>1.1115949353882795E-5</v>
      </c>
      <c r="K518" s="324" t="s">
        <v>81</v>
      </c>
    </row>
    <row r="519" spans="1:11" ht="25.5" x14ac:dyDescent="0.2">
      <c r="A519" s="323" t="s">
        <v>5314</v>
      </c>
      <c r="B519" s="322" t="s">
        <v>5259</v>
      </c>
      <c r="C519" s="321" t="s">
        <v>5258</v>
      </c>
      <c r="D519" s="321" t="s">
        <v>5268</v>
      </c>
      <c r="E519" s="320" t="s">
        <v>5267</v>
      </c>
      <c r="F519" s="317" t="s">
        <v>119</v>
      </c>
      <c r="G519" s="317">
        <v>130.34</v>
      </c>
      <c r="H519" s="319">
        <v>5.5019999999999998</v>
      </c>
      <c r="I519" s="319">
        <v>717.13067999999998</v>
      </c>
      <c r="J519" s="318">
        <v>3.3018852364952587E-5</v>
      </c>
      <c r="K519" s="317" t="s">
        <v>81</v>
      </c>
    </row>
    <row r="520" spans="1:11" x14ac:dyDescent="0.2">
      <c r="A520" s="330" t="s">
        <v>5313</v>
      </c>
      <c r="B520" s="329"/>
      <c r="C520" s="328"/>
      <c r="D520" s="328"/>
      <c r="E520" s="327" t="s">
        <v>5296</v>
      </c>
      <c r="F520" s="324" t="s">
        <v>187</v>
      </c>
      <c r="G520" s="324">
        <v>310.98</v>
      </c>
      <c r="H520" s="326">
        <v>0</v>
      </c>
      <c r="I520" s="326">
        <v>0</v>
      </c>
      <c r="J520" s="325"/>
      <c r="K520" s="324" t="s">
        <v>81</v>
      </c>
    </row>
    <row r="521" spans="1:11" x14ac:dyDescent="0.2">
      <c r="A521" s="173" t="s">
        <v>5312</v>
      </c>
      <c r="B521" s="334"/>
      <c r="C521" s="334"/>
      <c r="D521" s="334"/>
      <c r="E521" s="334" t="s">
        <v>5227</v>
      </c>
      <c r="F521" s="331"/>
      <c r="G521" s="331"/>
      <c r="H521" s="333"/>
      <c r="I521" s="333">
        <v>8653.5906126000009</v>
      </c>
      <c r="J521" s="332">
        <v>3.9843732646353808E-4</v>
      </c>
      <c r="K521" s="331" t="s">
        <v>81</v>
      </c>
    </row>
    <row r="522" spans="1:11" ht="25.5" x14ac:dyDescent="0.2">
      <c r="A522" s="323" t="s">
        <v>5311</v>
      </c>
      <c r="B522" s="322" t="s">
        <v>5259</v>
      </c>
      <c r="C522" s="321" t="s">
        <v>5258</v>
      </c>
      <c r="D522" s="321" t="s">
        <v>5262</v>
      </c>
      <c r="E522" s="320" t="s">
        <v>5261</v>
      </c>
      <c r="F522" s="317" t="s">
        <v>119</v>
      </c>
      <c r="G522" s="317">
        <v>248.7</v>
      </c>
      <c r="H522" s="319">
        <v>17.209589999999999</v>
      </c>
      <c r="I522" s="319">
        <v>4280.0250329999999</v>
      </c>
      <c r="J522" s="318">
        <v>1.970652192469695E-4</v>
      </c>
      <c r="K522" s="317" t="s">
        <v>81</v>
      </c>
    </row>
    <row r="523" spans="1:11" ht="25.5" x14ac:dyDescent="0.2">
      <c r="A523" s="330" t="s">
        <v>5310</v>
      </c>
      <c r="B523" s="329" t="s">
        <v>5259</v>
      </c>
      <c r="C523" s="328" t="s">
        <v>5258</v>
      </c>
      <c r="D523" s="328" t="s">
        <v>5257</v>
      </c>
      <c r="E523" s="327" t="s">
        <v>5256</v>
      </c>
      <c r="F523" s="324" t="s">
        <v>119</v>
      </c>
      <c r="G523" s="324">
        <v>248.7</v>
      </c>
      <c r="H523" s="326">
        <v>17.585708</v>
      </c>
      <c r="I523" s="326">
        <v>4373.5655796000001</v>
      </c>
      <c r="J523" s="325">
        <v>2.0137210721656853E-4</v>
      </c>
      <c r="K523" s="324" t="s">
        <v>81</v>
      </c>
    </row>
    <row r="524" spans="1:11" x14ac:dyDescent="0.2">
      <c r="A524" s="340" t="s">
        <v>5309</v>
      </c>
      <c r="B524" s="339"/>
      <c r="C524" s="338"/>
      <c r="D524" s="338"/>
      <c r="E524" s="338" t="s">
        <v>4931</v>
      </c>
      <c r="F524" s="335"/>
      <c r="G524" s="335"/>
      <c r="H524" s="337"/>
      <c r="I524" s="337">
        <v>58680.653793620004</v>
      </c>
      <c r="J524" s="336">
        <v>2.7018337080355198E-3</v>
      </c>
      <c r="K524" s="335" t="s">
        <v>81</v>
      </c>
    </row>
    <row r="525" spans="1:11" x14ac:dyDescent="0.2">
      <c r="A525" s="173" t="s">
        <v>5308</v>
      </c>
      <c r="B525" s="334"/>
      <c r="C525" s="334"/>
      <c r="D525" s="334"/>
      <c r="E525" s="334" t="s">
        <v>5242</v>
      </c>
      <c r="F525" s="331"/>
      <c r="G525" s="331"/>
      <c r="H525" s="333"/>
      <c r="I525" s="333">
        <v>5385.0438000000004</v>
      </c>
      <c r="J525" s="332">
        <v>2.4794360521711788E-4</v>
      </c>
      <c r="K525" s="331" t="s">
        <v>81</v>
      </c>
    </row>
    <row r="526" spans="1:11" ht="25.5" x14ac:dyDescent="0.2">
      <c r="A526" s="323" t="s">
        <v>5307</v>
      </c>
      <c r="B526" s="322" t="s">
        <v>5259</v>
      </c>
      <c r="C526" s="321" t="s">
        <v>5258</v>
      </c>
      <c r="D526" s="321" t="s">
        <v>5271</v>
      </c>
      <c r="E526" s="320" t="s">
        <v>5270</v>
      </c>
      <c r="F526" s="317" t="s">
        <v>119</v>
      </c>
      <c r="G526" s="317">
        <v>730.36</v>
      </c>
      <c r="H526" s="319">
        <v>1.3365</v>
      </c>
      <c r="I526" s="319">
        <v>976.12614000000008</v>
      </c>
      <c r="J526" s="318">
        <v>4.4943781942547828E-5</v>
      </c>
      <c r="K526" s="317" t="s">
        <v>81</v>
      </c>
    </row>
    <row r="527" spans="1:11" ht="25.5" x14ac:dyDescent="0.2">
      <c r="A527" s="330" t="s">
        <v>5306</v>
      </c>
      <c r="B527" s="329" t="s">
        <v>5259</v>
      </c>
      <c r="C527" s="328" t="s">
        <v>5258</v>
      </c>
      <c r="D527" s="328" t="s">
        <v>5268</v>
      </c>
      <c r="E527" s="327" t="s">
        <v>5267</v>
      </c>
      <c r="F527" s="324" t="s">
        <v>119</v>
      </c>
      <c r="G527" s="324">
        <v>801.33</v>
      </c>
      <c r="H527" s="326">
        <v>5.5019999999999998</v>
      </c>
      <c r="I527" s="326">
        <v>4408.9176600000001</v>
      </c>
      <c r="J527" s="325">
        <v>2.0299982327457003E-4</v>
      </c>
      <c r="K527" s="324" t="s">
        <v>81</v>
      </c>
    </row>
    <row r="528" spans="1:11" x14ac:dyDescent="0.2">
      <c r="A528" s="323" t="s">
        <v>5305</v>
      </c>
      <c r="B528" s="322"/>
      <c r="C528" s="321"/>
      <c r="D528" s="321"/>
      <c r="E528" s="320" t="s">
        <v>5296</v>
      </c>
      <c r="F528" s="317" t="s">
        <v>187</v>
      </c>
      <c r="G528" s="317">
        <v>1531.69</v>
      </c>
      <c r="H528" s="319">
        <v>0</v>
      </c>
      <c r="I528" s="319">
        <v>0</v>
      </c>
      <c r="J528" s="318"/>
      <c r="K528" s="317" t="s">
        <v>81</v>
      </c>
    </row>
    <row r="529" spans="1:11" x14ac:dyDescent="0.2">
      <c r="A529" s="173" t="s">
        <v>5304</v>
      </c>
      <c r="B529" s="334"/>
      <c r="C529" s="334"/>
      <c r="D529" s="334"/>
      <c r="E529" s="334" t="s">
        <v>5227</v>
      </c>
      <c r="F529" s="331"/>
      <c r="G529" s="331"/>
      <c r="H529" s="333"/>
      <c r="I529" s="333">
        <v>53295.609993620004</v>
      </c>
      <c r="J529" s="332">
        <v>2.453890102818402E-3</v>
      </c>
      <c r="K529" s="331" t="s">
        <v>81</v>
      </c>
    </row>
    <row r="530" spans="1:11" ht="25.5" x14ac:dyDescent="0.2">
      <c r="A530" s="330" t="s">
        <v>5303</v>
      </c>
      <c r="B530" s="329" t="s">
        <v>5259</v>
      </c>
      <c r="C530" s="328" t="s">
        <v>5258</v>
      </c>
      <c r="D530" s="328" t="s">
        <v>5262</v>
      </c>
      <c r="E530" s="327" t="s">
        <v>5261</v>
      </c>
      <c r="F530" s="324" t="s">
        <v>119</v>
      </c>
      <c r="G530" s="324">
        <v>1531.69</v>
      </c>
      <c r="H530" s="326">
        <v>17.209589999999999</v>
      </c>
      <c r="I530" s="326">
        <v>26359.7569071</v>
      </c>
      <c r="J530" s="325">
        <v>1.2136824514209518E-3</v>
      </c>
      <c r="K530" s="324" t="s">
        <v>81</v>
      </c>
    </row>
    <row r="531" spans="1:11" ht="25.5" x14ac:dyDescent="0.2">
      <c r="A531" s="323" t="s">
        <v>5302</v>
      </c>
      <c r="B531" s="322" t="s">
        <v>5259</v>
      </c>
      <c r="C531" s="321" t="s">
        <v>5258</v>
      </c>
      <c r="D531" s="321" t="s">
        <v>5257</v>
      </c>
      <c r="E531" s="320" t="s">
        <v>5256</v>
      </c>
      <c r="F531" s="317" t="s">
        <v>119</v>
      </c>
      <c r="G531" s="317">
        <v>1531.69</v>
      </c>
      <c r="H531" s="319">
        <v>17.585708</v>
      </c>
      <c r="I531" s="319">
        <v>26935.853086520001</v>
      </c>
      <c r="J531" s="318">
        <v>1.2402076513974502E-3</v>
      </c>
      <c r="K531" s="317" t="s">
        <v>81</v>
      </c>
    </row>
    <row r="532" spans="1:11" x14ac:dyDescent="0.2">
      <c r="A532" s="340" t="s">
        <v>5301</v>
      </c>
      <c r="B532" s="339"/>
      <c r="C532" s="338"/>
      <c r="D532" s="338"/>
      <c r="E532" s="338" t="s">
        <v>4880</v>
      </c>
      <c r="F532" s="335"/>
      <c r="G532" s="335"/>
      <c r="H532" s="337"/>
      <c r="I532" s="337">
        <v>75008.32631579999</v>
      </c>
      <c r="J532" s="336">
        <v>3.4536088356498539E-3</v>
      </c>
      <c r="K532" s="335" t="s">
        <v>81</v>
      </c>
    </row>
    <row r="533" spans="1:11" x14ac:dyDescent="0.2">
      <c r="A533" s="173" t="s">
        <v>5300</v>
      </c>
      <c r="B533" s="334"/>
      <c r="C533" s="334"/>
      <c r="D533" s="334"/>
      <c r="E533" s="334" t="s">
        <v>5242</v>
      </c>
      <c r="F533" s="331"/>
      <c r="G533" s="331"/>
      <c r="H533" s="333"/>
      <c r="I533" s="333">
        <v>5779.6014149999992</v>
      </c>
      <c r="J533" s="332">
        <v>2.6611022394154999E-4</v>
      </c>
      <c r="K533" s="331" t="s">
        <v>81</v>
      </c>
    </row>
    <row r="534" spans="1:11" ht="25.5" x14ac:dyDescent="0.2">
      <c r="A534" s="330" t="s">
        <v>5299</v>
      </c>
      <c r="B534" s="329" t="s">
        <v>5259</v>
      </c>
      <c r="C534" s="328" t="s">
        <v>5258</v>
      </c>
      <c r="D534" s="328" t="s">
        <v>5271</v>
      </c>
      <c r="E534" s="327" t="s">
        <v>5270</v>
      </c>
      <c r="F534" s="324" t="s">
        <v>119</v>
      </c>
      <c r="G534" s="324">
        <v>1240.47</v>
      </c>
      <c r="H534" s="326">
        <v>1.3365</v>
      </c>
      <c r="I534" s="326">
        <v>1657.8881550000001</v>
      </c>
      <c r="J534" s="325">
        <v>7.6334154644657842E-5</v>
      </c>
      <c r="K534" s="324" t="s">
        <v>81</v>
      </c>
    </row>
    <row r="535" spans="1:11" ht="25.5" x14ac:dyDescent="0.2">
      <c r="A535" s="323" t="s">
        <v>5298</v>
      </c>
      <c r="B535" s="322" t="s">
        <v>5259</v>
      </c>
      <c r="C535" s="321" t="s">
        <v>5258</v>
      </c>
      <c r="D535" s="321" t="s">
        <v>5268</v>
      </c>
      <c r="E535" s="320" t="s">
        <v>5267</v>
      </c>
      <c r="F535" s="317" t="s">
        <v>119</v>
      </c>
      <c r="G535" s="317">
        <v>749.13</v>
      </c>
      <c r="H535" s="319">
        <v>5.5019999999999998</v>
      </c>
      <c r="I535" s="319">
        <v>4121.7132599999995</v>
      </c>
      <c r="J535" s="318">
        <v>1.8977606929689221E-4</v>
      </c>
      <c r="K535" s="317" t="s">
        <v>81</v>
      </c>
    </row>
    <row r="536" spans="1:11" x14ac:dyDescent="0.2">
      <c r="A536" s="330" t="s">
        <v>5297</v>
      </c>
      <c r="B536" s="329"/>
      <c r="C536" s="328"/>
      <c r="D536" s="328"/>
      <c r="E536" s="327" t="s">
        <v>5296</v>
      </c>
      <c r="F536" s="324" t="s">
        <v>187</v>
      </c>
      <c r="G536" s="324">
        <v>1989.6</v>
      </c>
      <c r="H536" s="326">
        <v>0</v>
      </c>
      <c r="I536" s="326">
        <v>0</v>
      </c>
      <c r="J536" s="325"/>
      <c r="K536" s="324" t="s">
        <v>81</v>
      </c>
    </row>
    <row r="537" spans="1:11" x14ac:dyDescent="0.2">
      <c r="A537" s="173" t="s">
        <v>5295</v>
      </c>
      <c r="B537" s="334"/>
      <c r="C537" s="334"/>
      <c r="D537" s="334"/>
      <c r="E537" s="334" t="s">
        <v>5227</v>
      </c>
      <c r="F537" s="331"/>
      <c r="G537" s="331"/>
      <c r="H537" s="333"/>
      <c r="I537" s="333">
        <v>69228.724900800007</v>
      </c>
      <c r="J537" s="332">
        <v>3.1874986117083047E-3</v>
      </c>
      <c r="K537" s="331" t="s">
        <v>81</v>
      </c>
    </row>
    <row r="538" spans="1:11" ht="25.5" x14ac:dyDescent="0.2">
      <c r="A538" s="323" t="s">
        <v>5294</v>
      </c>
      <c r="B538" s="322" t="s">
        <v>5259</v>
      </c>
      <c r="C538" s="321" t="s">
        <v>5258</v>
      </c>
      <c r="D538" s="321" t="s">
        <v>5262</v>
      </c>
      <c r="E538" s="320" t="s">
        <v>5261</v>
      </c>
      <c r="F538" s="317" t="s">
        <v>119</v>
      </c>
      <c r="G538" s="317">
        <v>1989.6</v>
      </c>
      <c r="H538" s="319">
        <v>17.209589999999999</v>
      </c>
      <c r="I538" s="319">
        <v>34240.200263999999</v>
      </c>
      <c r="J538" s="318">
        <v>1.576521753975756E-3</v>
      </c>
      <c r="K538" s="317" t="s">
        <v>81</v>
      </c>
    </row>
    <row r="539" spans="1:11" ht="25.5" x14ac:dyDescent="0.2">
      <c r="A539" s="330" t="s">
        <v>5293</v>
      </c>
      <c r="B539" s="329" t="s">
        <v>5259</v>
      </c>
      <c r="C539" s="328" t="s">
        <v>5258</v>
      </c>
      <c r="D539" s="328" t="s">
        <v>5257</v>
      </c>
      <c r="E539" s="327" t="s">
        <v>5256</v>
      </c>
      <c r="F539" s="324" t="s">
        <v>119</v>
      </c>
      <c r="G539" s="324">
        <v>1989.6</v>
      </c>
      <c r="H539" s="326">
        <v>17.585708</v>
      </c>
      <c r="I539" s="326">
        <v>34988.524636800001</v>
      </c>
      <c r="J539" s="325">
        <v>1.6109768577325483E-3</v>
      </c>
      <c r="K539" s="324" t="s">
        <v>81</v>
      </c>
    </row>
    <row r="540" spans="1:11" x14ac:dyDescent="0.2">
      <c r="A540" s="346" t="s">
        <v>5292</v>
      </c>
      <c r="B540" s="345"/>
      <c r="C540" s="344"/>
      <c r="D540" s="344"/>
      <c r="E540" s="344" t="s">
        <v>5291</v>
      </c>
      <c r="F540" s="341"/>
      <c r="G540" s="341"/>
      <c r="H540" s="343"/>
      <c r="I540" s="343">
        <v>145395.35932353997</v>
      </c>
      <c r="J540" s="342">
        <v>6.694439434739006E-3</v>
      </c>
      <c r="K540" s="341" t="s">
        <v>81</v>
      </c>
    </row>
    <row r="541" spans="1:11" x14ac:dyDescent="0.2">
      <c r="A541" s="340" t="s">
        <v>5290</v>
      </c>
      <c r="B541" s="339"/>
      <c r="C541" s="338"/>
      <c r="D541" s="338"/>
      <c r="E541" s="338" t="s">
        <v>4805</v>
      </c>
      <c r="F541" s="335"/>
      <c r="G541" s="335"/>
      <c r="H541" s="337"/>
      <c r="I541" s="337">
        <v>28211.205933860001</v>
      </c>
      <c r="J541" s="336">
        <v>1.2989287304893966E-3</v>
      </c>
      <c r="K541" s="335" t="s">
        <v>81</v>
      </c>
    </row>
    <row r="542" spans="1:11" x14ac:dyDescent="0.2">
      <c r="A542" s="173" t="s">
        <v>5289</v>
      </c>
      <c r="B542" s="334"/>
      <c r="C542" s="334"/>
      <c r="D542" s="334"/>
      <c r="E542" s="334" t="s">
        <v>5242</v>
      </c>
      <c r="F542" s="331"/>
      <c r="G542" s="331"/>
      <c r="H542" s="333"/>
      <c r="I542" s="333">
        <v>3525.1729949999999</v>
      </c>
      <c r="J542" s="332">
        <v>1.6230956216072465E-4</v>
      </c>
      <c r="K542" s="331" t="s">
        <v>81</v>
      </c>
    </row>
    <row r="543" spans="1:11" ht="25.5" x14ac:dyDescent="0.2">
      <c r="A543" s="323" t="s">
        <v>5288</v>
      </c>
      <c r="B543" s="322" t="s">
        <v>5259</v>
      </c>
      <c r="C543" s="321" t="s">
        <v>5258</v>
      </c>
      <c r="D543" s="321" t="s">
        <v>5271</v>
      </c>
      <c r="E543" s="320" t="s">
        <v>5270</v>
      </c>
      <c r="F543" s="317" t="s">
        <v>119</v>
      </c>
      <c r="G543" s="317">
        <v>822.47</v>
      </c>
      <c r="H543" s="319">
        <v>1.3365</v>
      </c>
      <c r="I543" s="319">
        <v>1099.2311549999999</v>
      </c>
      <c r="J543" s="318">
        <v>5.0611906914791753E-5</v>
      </c>
      <c r="K543" s="317" t="s">
        <v>81</v>
      </c>
    </row>
    <row r="544" spans="1:11" ht="25.5" x14ac:dyDescent="0.2">
      <c r="A544" s="330" t="s">
        <v>5287</v>
      </c>
      <c r="B544" s="329" t="s">
        <v>5259</v>
      </c>
      <c r="C544" s="328" t="s">
        <v>5258</v>
      </c>
      <c r="D544" s="328" t="s">
        <v>5268</v>
      </c>
      <c r="E544" s="327" t="s">
        <v>5267</v>
      </c>
      <c r="F544" s="324" t="s">
        <v>119</v>
      </c>
      <c r="G544" s="324">
        <v>440.92</v>
      </c>
      <c r="H544" s="326">
        <v>5.5019999999999998</v>
      </c>
      <c r="I544" s="326">
        <v>2425.94184</v>
      </c>
      <c r="J544" s="325">
        <v>1.116976552459329E-4</v>
      </c>
      <c r="K544" s="324" t="s">
        <v>81</v>
      </c>
    </row>
    <row r="545" spans="1:11" ht="25.5" x14ac:dyDescent="0.2">
      <c r="A545" s="323" t="s">
        <v>5286</v>
      </c>
      <c r="B545" s="322"/>
      <c r="C545" s="321"/>
      <c r="D545" s="321"/>
      <c r="E545" s="320" t="s">
        <v>5265</v>
      </c>
      <c r="F545" s="317" t="s">
        <v>187</v>
      </c>
      <c r="G545" s="317">
        <v>1263.3800000000001</v>
      </c>
      <c r="H545" s="319">
        <v>0</v>
      </c>
      <c r="I545" s="319">
        <v>0</v>
      </c>
      <c r="J545" s="318"/>
      <c r="K545" s="317" t="s">
        <v>81</v>
      </c>
    </row>
    <row r="546" spans="1:11" x14ac:dyDescent="0.2">
      <c r="A546" s="173" t="s">
        <v>5285</v>
      </c>
      <c r="B546" s="334"/>
      <c r="C546" s="334"/>
      <c r="D546" s="334"/>
      <c r="E546" s="334" t="s">
        <v>5227</v>
      </c>
      <c r="F546" s="331"/>
      <c r="G546" s="331"/>
      <c r="H546" s="333"/>
      <c r="I546" s="333">
        <v>24686.03293886</v>
      </c>
      <c r="J546" s="332">
        <v>1.1366191683286719E-3</v>
      </c>
      <c r="K546" s="331" t="s">
        <v>81</v>
      </c>
    </row>
    <row r="547" spans="1:11" ht="25.5" x14ac:dyDescent="0.2">
      <c r="A547" s="330" t="s">
        <v>5284</v>
      </c>
      <c r="B547" s="329" t="s">
        <v>5259</v>
      </c>
      <c r="C547" s="328" t="s">
        <v>5258</v>
      </c>
      <c r="D547" s="328" t="s">
        <v>5262</v>
      </c>
      <c r="E547" s="327" t="s">
        <v>5261</v>
      </c>
      <c r="F547" s="324" t="s">
        <v>119</v>
      </c>
      <c r="G547" s="324">
        <v>1211.19</v>
      </c>
      <c r="H547" s="326">
        <v>17.209589999999999</v>
      </c>
      <c r="I547" s="326">
        <v>20844.0833121</v>
      </c>
      <c r="J547" s="325">
        <v>9.5972425773919177E-4</v>
      </c>
      <c r="K547" s="324" t="s">
        <v>81</v>
      </c>
    </row>
    <row r="548" spans="1:11" ht="25.5" x14ac:dyDescent="0.2">
      <c r="A548" s="323" t="s">
        <v>5283</v>
      </c>
      <c r="B548" s="322" t="s">
        <v>5259</v>
      </c>
      <c r="C548" s="321" t="s">
        <v>5258</v>
      </c>
      <c r="D548" s="321" t="s">
        <v>5257</v>
      </c>
      <c r="E548" s="320" t="s">
        <v>5256</v>
      </c>
      <c r="F548" s="317" t="s">
        <v>119</v>
      </c>
      <c r="G548" s="317">
        <v>218.47</v>
      </c>
      <c r="H548" s="319">
        <v>17.585708</v>
      </c>
      <c r="I548" s="319">
        <v>3841.9496267600002</v>
      </c>
      <c r="J548" s="318">
        <v>1.7689491058948021E-4</v>
      </c>
      <c r="K548" s="317" t="s">
        <v>81</v>
      </c>
    </row>
    <row r="549" spans="1:11" x14ac:dyDescent="0.2">
      <c r="A549" s="340" t="s">
        <v>5282</v>
      </c>
      <c r="B549" s="339"/>
      <c r="C549" s="338"/>
      <c r="D549" s="338"/>
      <c r="E549" s="338" t="s">
        <v>4931</v>
      </c>
      <c r="F549" s="335"/>
      <c r="G549" s="335"/>
      <c r="H549" s="337"/>
      <c r="I549" s="337">
        <v>52478.439451859995</v>
      </c>
      <c r="J549" s="336">
        <v>2.4162651144754655E-3</v>
      </c>
      <c r="K549" s="335" t="s">
        <v>81</v>
      </c>
    </row>
    <row r="550" spans="1:11" x14ac:dyDescent="0.2">
      <c r="A550" s="173" t="s">
        <v>5281</v>
      </c>
      <c r="B550" s="334"/>
      <c r="C550" s="334"/>
      <c r="D550" s="334"/>
      <c r="E550" s="334" t="s">
        <v>5242</v>
      </c>
      <c r="F550" s="331"/>
      <c r="G550" s="331"/>
      <c r="H550" s="333"/>
      <c r="I550" s="333">
        <v>4649.8666800000001</v>
      </c>
      <c r="J550" s="332">
        <v>2.1409384050286655E-4</v>
      </c>
      <c r="K550" s="331" t="s">
        <v>81</v>
      </c>
    </row>
    <row r="551" spans="1:11" ht="25.5" x14ac:dyDescent="0.2">
      <c r="A551" s="330" t="s">
        <v>5280</v>
      </c>
      <c r="B551" s="329" t="s">
        <v>5259</v>
      </c>
      <c r="C551" s="328" t="s">
        <v>5258</v>
      </c>
      <c r="D551" s="328" t="s">
        <v>5271</v>
      </c>
      <c r="E551" s="327" t="s">
        <v>5270</v>
      </c>
      <c r="F551" s="324" t="s">
        <v>119</v>
      </c>
      <c r="G551" s="324">
        <v>699.32</v>
      </c>
      <c r="H551" s="326">
        <v>1.3365</v>
      </c>
      <c r="I551" s="326">
        <v>934.64118000000008</v>
      </c>
      <c r="J551" s="325">
        <v>4.3033689670932891E-5</v>
      </c>
      <c r="K551" s="324" t="s">
        <v>81</v>
      </c>
    </row>
    <row r="552" spans="1:11" ht="25.5" x14ac:dyDescent="0.2">
      <c r="A552" s="323" t="s">
        <v>5279</v>
      </c>
      <c r="B552" s="322" t="s">
        <v>5259</v>
      </c>
      <c r="C552" s="321" t="s">
        <v>5258</v>
      </c>
      <c r="D552" s="321" t="s">
        <v>5268</v>
      </c>
      <c r="E552" s="320" t="s">
        <v>5267</v>
      </c>
      <c r="F552" s="317" t="s">
        <v>119</v>
      </c>
      <c r="G552" s="317">
        <v>675.25</v>
      </c>
      <c r="H552" s="319">
        <v>5.5019999999999998</v>
      </c>
      <c r="I552" s="319">
        <v>3715.2255</v>
      </c>
      <c r="J552" s="318">
        <v>1.7106015083193367E-4</v>
      </c>
      <c r="K552" s="317" t="s">
        <v>81</v>
      </c>
    </row>
    <row r="553" spans="1:11" ht="25.5" x14ac:dyDescent="0.2">
      <c r="A553" s="330" t="s">
        <v>5278</v>
      </c>
      <c r="B553" s="329"/>
      <c r="C553" s="328"/>
      <c r="D553" s="328"/>
      <c r="E553" s="327" t="s">
        <v>5265</v>
      </c>
      <c r="F553" s="324" t="s">
        <v>187</v>
      </c>
      <c r="G553" s="324">
        <v>1374.57</v>
      </c>
      <c r="H553" s="326">
        <v>0</v>
      </c>
      <c r="I553" s="326">
        <v>0</v>
      </c>
      <c r="J553" s="325"/>
      <c r="K553" s="324" t="s">
        <v>81</v>
      </c>
    </row>
    <row r="554" spans="1:11" x14ac:dyDescent="0.2">
      <c r="A554" s="173" t="s">
        <v>5277</v>
      </c>
      <c r="B554" s="334"/>
      <c r="C554" s="334"/>
      <c r="D554" s="334"/>
      <c r="E554" s="334" t="s">
        <v>5227</v>
      </c>
      <c r="F554" s="331"/>
      <c r="G554" s="331"/>
      <c r="H554" s="333"/>
      <c r="I554" s="333">
        <v>47828.572771859996</v>
      </c>
      <c r="J554" s="332">
        <v>2.2021712739725991E-3</v>
      </c>
      <c r="K554" s="331" t="s">
        <v>81</v>
      </c>
    </row>
    <row r="555" spans="1:11" ht="25.5" x14ac:dyDescent="0.2">
      <c r="A555" s="323" t="s">
        <v>5276</v>
      </c>
      <c r="B555" s="322" t="s">
        <v>5259</v>
      </c>
      <c r="C555" s="321" t="s">
        <v>5258</v>
      </c>
      <c r="D555" s="321" t="s">
        <v>5262</v>
      </c>
      <c r="E555" s="320" t="s">
        <v>5261</v>
      </c>
      <c r="F555" s="317" t="s">
        <v>119</v>
      </c>
      <c r="G555" s="317">
        <v>1374.57</v>
      </c>
      <c r="H555" s="319">
        <v>17.209589999999999</v>
      </c>
      <c r="I555" s="319">
        <v>23655.786126299998</v>
      </c>
      <c r="J555" s="318">
        <v>1.089183507922424E-3</v>
      </c>
      <c r="K555" s="317" t="s">
        <v>81</v>
      </c>
    </row>
    <row r="556" spans="1:11" ht="25.5" x14ac:dyDescent="0.2">
      <c r="A556" s="330" t="s">
        <v>5275</v>
      </c>
      <c r="B556" s="329" t="s">
        <v>5259</v>
      </c>
      <c r="C556" s="328" t="s">
        <v>5258</v>
      </c>
      <c r="D556" s="328" t="s">
        <v>5257</v>
      </c>
      <c r="E556" s="327" t="s">
        <v>5256</v>
      </c>
      <c r="F556" s="324" t="s">
        <v>119</v>
      </c>
      <c r="G556" s="324">
        <v>1374.57</v>
      </c>
      <c r="H556" s="326">
        <v>17.585708</v>
      </c>
      <c r="I556" s="326">
        <v>24172.786645559998</v>
      </c>
      <c r="J556" s="325">
        <v>1.1129877660501753E-3</v>
      </c>
      <c r="K556" s="324" t="s">
        <v>81</v>
      </c>
    </row>
    <row r="557" spans="1:11" x14ac:dyDescent="0.2">
      <c r="A557" s="340" t="s">
        <v>5274</v>
      </c>
      <c r="B557" s="339"/>
      <c r="C557" s="338"/>
      <c r="D557" s="338"/>
      <c r="E557" s="338" t="s">
        <v>4880</v>
      </c>
      <c r="F557" s="335"/>
      <c r="G557" s="335"/>
      <c r="H557" s="337"/>
      <c r="I557" s="337">
        <v>64705.713937819994</v>
      </c>
      <c r="J557" s="336">
        <v>2.9792455897741446E-3</v>
      </c>
      <c r="K557" s="335" t="s">
        <v>81</v>
      </c>
    </row>
    <row r="558" spans="1:11" x14ac:dyDescent="0.2">
      <c r="A558" s="173" t="s">
        <v>5273</v>
      </c>
      <c r="B558" s="334"/>
      <c r="C558" s="334"/>
      <c r="D558" s="334"/>
      <c r="E558" s="334" t="s">
        <v>5242</v>
      </c>
      <c r="F558" s="331"/>
      <c r="G558" s="331"/>
      <c r="H558" s="333"/>
      <c r="I558" s="333">
        <v>4698.0909599999995</v>
      </c>
      <c r="J558" s="332">
        <v>2.1631423132720853E-4</v>
      </c>
      <c r="K558" s="331" t="s">
        <v>81</v>
      </c>
    </row>
    <row r="559" spans="1:11" ht="25.5" x14ac:dyDescent="0.2">
      <c r="A559" s="323" t="s">
        <v>5272</v>
      </c>
      <c r="B559" s="322" t="s">
        <v>5259</v>
      </c>
      <c r="C559" s="321" t="s">
        <v>5258</v>
      </c>
      <c r="D559" s="321" t="s">
        <v>5271</v>
      </c>
      <c r="E559" s="320" t="s">
        <v>5270</v>
      </c>
      <c r="F559" s="317" t="s">
        <v>119</v>
      </c>
      <c r="G559" s="317">
        <v>1150.08</v>
      </c>
      <c r="H559" s="319">
        <v>1.3365</v>
      </c>
      <c r="I559" s="319">
        <v>1537.0819199999999</v>
      </c>
      <c r="J559" s="318">
        <v>7.0771872414268842E-5</v>
      </c>
      <c r="K559" s="317" t="s">
        <v>81</v>
      </c>
    </row>
    <row r="560" spans="1:11" ht="25.5" x14ac:dyDescent="0.2">
      <c r="A560" s="330" t="s">
        <v>5269</v>
      </c>
      <c r="B560" s="329" t="s">
        <v>5259</v>
      </c>
      <c r="C560" s="328" t="s">
        <v>5258</v>
      </c>
      <c r="D560" s="328" t="s">
        <v>5268</v>
      </c>
      <c r="E560" s="327" t="s">
        <v>5267</v>
      </c>
      <c r="F560" s="324" t="s">
        <v>119</v>
      </c>
      <c r="G560" s="324">
        <v>574.52</v>
      </c>
      <c r="H560" s="326">
        <v>5.5019999999999998</v>
      </c>
      <c r="I560" s="326">
        <v>3161.0090399999999</v>
      </c>
      <c r="J560" s="325">
        <v>1.455423589129397E-4</v>
      </c>
      <c r="K560" s="324" t="s">
        <v>81</v>
      </c>
    </row>
    <row r="561" spans="1:11" ht="25.5" x14ac:dyDescent="0.2">
      <c r="A561" s="323" t="s">
        <v>5266</v>
      </c>
      <c r="B561" s="322"/>
      <c r="C561" s="321"/>
      <c r="D561" s="321"/>
      <c r="E561" s="320" t="s">
        <v>5265</v>
      </c>
      <c r="F561" s="317" t="s">
        <v>187</v>
      </c>
      <c r="G561" s="317">
        <v>1724.59</v>
      </c>
      <c r="H561" s="319">
        <v>0</v>
      </c>
      <c r="I561" s="319">
        <v>0</v>
      </c>
      <c r="J561" s="318"/>
      <c r="K561" s="317" t="s">
        <v>81</v>
      </c>
    </row>
    <row r="562" spans="1:11" x14ac:dyDescent="0.2">
      <c r="A562" s="173" t="s">
        <v>5264</v>
      </c>
      <c r="B562" s="334"/>
      <c r="C562" s="334"/>
      <c r="D562" s="334"/>
      <c r="E562" s="334" t="s">
        <v>5227</v>
      </c>
      <c r="F562" s="331"/>
      <c r="G562" s="331"/>
      <c r="H562" s="333"/>
      <c r="I562" s="333">
        <v>60007.622977819992</v>
      </c>
      <c r="J562" s="332">
        <v>2.7629313584469359E-3</v>
      </c>
      <c r="K562" s="331" t="s">
        <v>81</v>
      </c>
    </row>
    <row r="563" spans="1:11" ht="25.5" x14ac:dyDescent="0.2">
      <c r="A563" s="330" t="s">
        <v>5263</v>
      </c>
      <c r="B563" s="329" t="s">
        <v>5259</v>
      </c>
      <c r="C563" s="328" t="s">
        <v>5258</v>
      </c>
      <c r="D563" s="328" t="s">
        <v>5262</v>
      </c>
      <c r="E563" s="327" t="s">
        <v>5261</v>
      </c>
      <c r="F563" s="324" t="s">
        <v>119</v>
      </c>
      <c r="G563" s="324">
        <v>1724.59</v>
      </c>
      <c r="H563" s="326">
        <v>17.209589999999999</v>
      </c>
      <c r="I563" s="326">
        <v>29679.486818099995</v>
      </c>
      <c r="J563" s="325">
        <v>1.3665327963857301E-3</v>
      </c>
      <c r="K563" s="324" t="s">
        <v>81</v>
      </c>
    </row>
    <row r="564" spans="1:11" ht="25.5" x14ac:dyDescent="0.2">
      <c r="A564" s="323" t="s">
        <v>5260</v>
      </c>
      <c r="B564" s="322" t="s">
        <v>5259</v>
      </c>
      <c r="C564" s="321" t="s">
        <v>5258</v>
      </c>
      <c r="D564" s="321" t="s">
        <v>5257</v>
      </c>
      <c r="E564" s="320" t="s">
        <v>5256</v>
      </c>
      <c r="F564" s="317" t="s">
        <v>119</v>
      </c>
      <c r="G564" s="317">
        <v>1724.59</v>
      </c>
      <c r="H564" s="319">
        <v>17.585708</v>
      </c>
      <c r="I564" s="319">
        <v>30328.136159719998</v>
      </c>
      <c r="J564" s="318">
        <v>1.3963985620612058E-3</v>
      </c>
      <c r="K564" s="317" t="s">
        <v>81</v>
      </c>
    </row>
    <row r="565" spans="1:11" x14ac:dyDescent="0.2">
      <c r="A565" s="346" t="s">
        <v>5255</v>
      </c>
      <c r="B565" s="345"/>
      <c r="C565" s="344"/>
      <c r="D565" s="344"/>
      <c r="E565" s="344" t="s">
        <v>5254</v>
      </c>
      <c r="F565" s="341"/>
      <c r="G565" s="341"/>
      <c r="H565" s="343"/>
      <c r="I565" s="343">
        <v>0</v>
      </c>
      <c r="J565" s="342"/>
      <c r="K565" s="341" t="s">
        <v>81</v>
      </c>
    </row>
    <row r="566" spans="1:11" x14ac:dyDescent="0.2">
      <c r="A566" s="340" t="s">
        <v>5253</v>
      </c>
      <c r="B566" s="339"/>
      <c r="C566" s="338"/>
      <c r="D566" s="338"/>
      <c r="E566" s="338" t="s">
        <v>4805</v>
      </c>
      <c r="F566" s="335"/>
      <c r="G566" s="335"/>
      <c r="H566" s="337"/>
      <c r="I566" s="337">
        <v>0</v>
      </c>
      <c r="J566" s="336"/>
      <c r="K566" s="335" t="s">
        <v>81</v>
      </c>
    </row>
    <row r="567" spans="1:11" x14ac:dyDescent="0.2">
      <c r="A567" s="173" t="s">
        <v>5252</v>
      </c>
      <c r="B567" s="334"/>
      <c r="C567" s="334"/>
      <c r="D567" s="334"/>
      <c r="E567" s="334" t="s">
        <v>5242</v>
      </c>
      <c r="F567" s="331"/>
      <c r="G567" s="331"/>
      <c r="H567" s="333"/>
      <c r="I567" s="333">
        <v>0</v>
      </c>
      <c r="J567" s="332"/>
      <c r="K567" s="331" t="s">
        <v>81</v>
      </c>
    </row>
    <row r="568" spans="1:11" x14ac:dyDescent="0.2">
      <c r="A568" s="330" t="s">
        <v>5251</v>
      </c>
      <c r="B568" s="329"/>
      <c r="C568" s="328"/>
      <c r="D568" s="328"/>
      <c r="E568" s="327" t="s">
        <v>5240</v>
      </c>
      <c r="F568" s="324" t="s">
        <v>187</v>
      </c>
      <c r="G568" s="324">
        <v>3.66</v>
      </c>
      <c r="H568" s="326">
        <v>0</v>
      </c>
      <c r="I568" s="326">
        <v>0</v>
      </c>
      <c r="J568" s="325"/>
      <c r="K568" s="324" t="s">
        <v>81</v>
      </c>
    </row>
    <row r="569" spans="1:11" x14ac:dyDescent="0.2">
      <c r="A569" s="323" t="s">
        <v>5250</v>
      </c>
      <c r="B569" s="322"/>
      <c r="C569" s="321"/>
      <c r="D569" s="321"/>
      <c r="E569" s="320" t="s">
        <v>5249</v>
      </c>
      <c r="F569" s="317" t="s">
        <v>187</v>
      </c>
      <c r="G569" s="317">
        <v>1</v>
      </c>
      <c r="H569" s="319">
        <v>0</v>
      </c>
      <c r="I569" s="319">
        <v>0</v>
      </c>
      <c r="J569" s="318"/>
      <c r="K569" s="317" t="s">
        <v>81</v>
      </c>
    </row>
    <row r="570" spans="1:11" x14ac:dyDescent="0.2">
      <c r="A570" s="330" t="s">
        <v>5248</v>
      </c>
      <c r="B570" s="329"/>
      <c r="C570" s="328"/>
      <c r="D570" s="328"/>
      <c r="E570" s="327" t="s">
        <v>5238</v>
      </c>
      <c r="F570" s="324" t="s">
        <v>187</v>
      </c>
      <c r="G570" s="324">
        <v>4.66</v>
      </c>
      <c r="H570" s="326">
        <v>0</v>
      </c>
      <c r="I570" s="326">
        <v>0</v>
      </c>
      <c r="J570" s="325"/>
      <c r="K570" s="324" t="s">
        <v>81</v>
      </c>
    </row>
    <row r="571" spans="1:11" x14ac:dyDescent="0.2">
      <c r="A571" s="173" t="s">
        <v>5247</v>
      </c>
      <c r="B571" s="334"/>
      <c r="C571" s="334"/>
      <c r="D571" s="334"/>
      <c r="E571" s="334" t="s">
        <v>5227</v>
      </c>
      <c r="F571" s="331"/>
      <c r="G571" s="331"/>
      <c r="H571" s="333"/>
      <c r="I571" s="333">
        <v>0</v>
      </c>
      <c r="J571" s="332"/>
      <c r="K571" s="331" t="s">
        <v>81</v>
      </c>
    </row>
    <row r="572" spans="1:11" ht="25.5" x14ac:dyDescent="0.2">
      <c r="A572" s="323" t="s">
        <v>5246</v>
      </c>
      <c r="B572" s="322"/>
      <c r="C572" s="321"/>
      <c r="D572" s="321"/>
      <c r="E572" s="320" t="s">
        <v>5233</v>
      </c>
      <c r="F572" s="317" t="s">
        <v>187</v>
      </c>
      <c r="G572" s="317">
        <v>4.66</v>
      </c>
      <c r="H572" s="319">
        <v>0</v>
      </c>
      <c r="I572" s="319">
        <v>0</v>
      </c>
      <c r="J572" s="318"/>
      <c r="K572" s="317" t="s">
        <v>81</v>
      </c>
    </row>
    <row r="573" spans="1:11" ht="25.5" x14ac:dyDescent="0.2">
      <c r="A573" s="330" t="s">
        <v>5245</v>
      </c>
      <c r="B573" s="329"/>
      <c r="C573" s="328"/>
      <c r="D573" s="328"/>
      <c r="E573" s="327" t="s">
        <v>5231</v>
      </c>
      <c r="F573" s="324" t="s">
        <v>187</v>
      </c>
      <c r="G573" s="324">
        <v>4.66</v>
      </c>
      <c r="H573" s="326">
        <v>0</v>
      </c>
      <c r="I573" s="326">
        <v>0</v>
      </c>
      <c r="J573" s="325"/>
      <c r="K573" s="324" t="s">
        <v>81</v>
      </c>
    </row>
    <row r="574" spans="1:11" x14ac:dyDescent="0.2">
      <c r="A574" s="340" t="s">
        <v>5244</v>
      </c>
      <c r="B574" s="339"/>
      <c r="C574" s="338"/>
      <c r="D574" s="338"/>
      <c r="E574" s="338" t="s">
        <v>4931</v>
      </c>
      <c r="F574" s="335"/>
      <c r="G574" s="335"/>
      <c r="H574" s="337"/>
      <c r="I574" s="337">
        <v>0</v>
      </c>
      <c r="J574" s="336"/>
      <c r="K574" s="335" t="s">
        <v>81</v>
      </c>
    </row>
    <row r="575" spans="1:11" x14ac:dyDescent="0.2">
      <c r="A575" s="173" t="s">
        <v>5243</v>
      </c>
      <c r="B575" s="334"/>
      <c r="C575" s="334"/>
      <c r="D575" s="334"/>
      <c r="E575" s="334" t="s">
        <v>5242</v>
      </c>
      <c r="F575" s="331"/>
      <c r="G575" s="331"/>
      <c r="H575" s="333"/>
      <c r="I575" s="333">
        <v>0</v>
      </c>
      <c r="J575" s="332"/>
      <c r="K575" s="331" t="s">
        <v>81</v>
      </c>
    </row>
    <row r="576" spans="1:11" x14ac:dyDescent="0.2">
      <c r="A576" s="323" t="s">
        <v>5241</v>
      </c>
      <c r="B576" s="322"/>
      <c r="C576" s="321"/>
      <c r="D576" s="321"/>
      <c r="E576" s="320" t="s">
        <v>5240</v>
      </c>
      <c r="F576" s="317" t="s">
        <v>187</v>
      </c>
      <c r="G576" s="317">
        <v>1.66</v>
      </c>
      <c r="H576" s="319">
        <v>0</v>
      </c>
      <c r="I576" s="319">
        <v>0</v>
      </c>
      <c r="J576" s="318"/>
      <c r="K576" s="317" t="s">
        <v>81</v>
      </c>
    </row>
    <row r="577" spans="1:11" x14ac:dyDescent="0.2">
      <c r="A577" s="330" t="s">
        <v>5239</v>
      </c>
      <c r="B577" s="329"/>
      <c r="C577" s="328"/>
      <c r="D577" s="328"/>
      <c r="E577" s="327" t="s">
        <v>5238</v>
      </c>
      <c r="F577" s="324" t="s">
        <v>187</v>
      </c>
      <c r="G577" s="324">
        <v>1.66</v>
      </c>
      <c r="H577" s="326">
        <v>0</v>
      </c>
      <c r="I577" s="326">
        <v>0</v>
      </c>
      <c r="J577" s="325"/>
      <c r="K577" s="324" t="s">
        <v>81</v>
      </c>
    </row>
    <row r="578" spans="1:11" x14ac:dyDescent="0.2">
      <c r="A578" s="173" t="s">
        <v>5237</v>
      </c>
      <c r="B578" s="334"/>
      <c r="C578" s="334"/>
      <c r="D578" s="334"/>
      <c r="E578" s="334" t="s">
        <v>5227</v>
      </c>
      <c r="F578" s="331"/>
      <c r="G578" s="331"/>
      <c r="H578" s="333"/>
      <c r="I578" s="333">
        <v>0</v>
      </c>
      <c r="J578" s="332"/>
      <c r="K578" s="331" t="s">
        <v>81</v>
      </c>
    </row>
    <row r="579" spans="1:11" x14ac:dyDescent="0.2">
      <c r="A579" s="323" t="s">
        <v>5236</v>
      </c>
      <c r="B579" s="322"/>
      <c r="C579" s="321"/>
      <c r="D579" s="321"/>
      <c r="E579" s="320" t="s">
        <v>5225</v>
      </c>
      <c r="F579" s="317" t="s">
        <v>187</v>
      </c>
      <c r="G579" s="317">
        <v>352.38</v>
      </c>
      <c r="H579" s="319">
        <v>0</v>
      </c>
      <c r="I579" s="319">
        <v>0</v>
      </c>
      <c r="J579" s="318"/>
      <c r="K579" s="317" t="s">
        <v>5235</v>
      </c>
    </row>
    <row r="580" spans="1:11" ht="25.5" x14ac:dyDescent="0.2">
      <c r="A580" s="330" t="s">
        <v>5234</v>
      </c>
      <c r="B580" s="329"/>
      <c r="C580" s="328"/>
      <c r="D580" s="328"/>
      <c r="E580" s="327" t="s">
        <v>5233</v>
      </c>
      <c r="F580" s="324" t="s">
        <v>187</v>
      </c>
      <c r="G580" s="324">
        <v>1.66</v>
      </c>
      <c r="H580" s="326">
        <v>0</v>
      </c>
      <c r="I580" s="326">
        <v>0</v>
      </c>
      <c r="J580" s="325"/>
      <c r="K580" s="324" t="s">
        <v>5230</v>
      </c>
    </row>
    <row r="581" spans="1:11" ht="25.5" x14ac:dyDescent="0.2">
      <c r="A581" s="323" t="s">
        <v>5232</v>
      </c>
      <c r="B581" s="322"/>
      <c r="C581" s="321"/>
      <c r="D581" s="321"/>
      <c r="E581" s="320" t="s">
        <v>5231</v>
      </c>
      <c r="F581" s="317" t="s">
        <v>187</v>
      </c>
      <c r="G581" s="317">
        <v>1.66</v>
      </c>
      <c r="H581" s="319">
        <v>0</v>
      </c>
      <c r="I581" s="319">
        <v>0</v>
      </c>
      <c r="J581" s="318"/>
      <c r="K581" s="317" t="s">
        <v>5230</v>
      </c>
    </row>
    <row r="582" spans="1:11" x14ac:dyDescent="0.2">
      <c r="A582" s="340" t="s">
        <v>5229</v>
      </c>
      <c r="B582" s="339"/>
      <c r="C582" s="338"/>
      <c r="D582" s="338"/>
      <c r="E582" s="338" t="s">
        <v>4880</v>
      </c>
      <c r="F582" s="335"/>
      <c r="G582" s="335"/>
      <c r="H582" s="337"/>
      <c r="I582" s="337">
        <v>0</v>
      </c>
      <c r="J582" s="336"/>
      <c r="K582" s="335" t="s">
        <v>81</v>
      </c>
    </row>
    <row r="583" spans="1:11" x14ac:dyDescent="0.2">
      <c r="A583" s="173" t="s">
        <v>5228</v>
      </c>
      <c r="B583" s="334"/>
      <c r="C583" s="334"/>
      <c r="D583" s="334"/>
      <c r="E583" s="334" t="s">
        <v>5227</v>
      </c>
      <c r="F583" s="331"/>
      <c r="G583" s="331"/>
      <c r="H583" s="333"/>
      <c r="I583" s="333">
        <v>0</v>
      </c>
      <c r="J583" s="332"/>
      <c r="K583" s="331" t="s">
        <v>81</v>
      </c>
    </row>
    <row r="584" spans="1:11" x14ac:dyDescent="0.2">
      <c r="A584" s="330" t="s">
        <v>5226</v>
      </c>
      <c r="B584" s="329"/>
      <c r="C584" s="328"/>
      <c r="D584" s="328"/>
      <c r="E584" s="327" t="s">
        <v>5225</v>
      </c>
      <c r="F584" s="324" t="s">
        <v>187</v>
      </c>
      <c r="G584" s="324">
        <v>124.24</v>
      </c>
      <c r="H584" s="326">
        <v>0</v>
      </c>
      <c r="I584" s="326">
        <v>0</v>
      </c>
      <c r="J584" s="325"/>
      <c r="K584" s="324" t="s">
        <v>81</v>
      </c>
    </row>
    <row r="585" spans="1:11" x14ac:dyDescent="0.2">
      <c r="A585" s="346" t="s">
        <v>5224</v>
      </c>
      <c r="B585" s="345"/>
      <c r="C585" s="344"/>
      <c r="D585" s="344"/>
      <c r="E585" s="344" t="s">
        <v>5223</v>
      </c>
      <c r="F585" s="341"/>
      <c r="G585" s="341"/>
      <c r="H585" s="343"/>
      <c r="I585" s="343">
        <v>0</v>
      </c>
      <c r="J585" s="342"/>
      <c r="K585" s="341" t="s">
        <v>81</v>
      </c>
    </row>
    <row r="586" spans="1:11" x14ac:dyDescent="0.2">
      <c r="A586" s="340" t="s">
        <v>5222</v>
      </c>
      <c r="B586" s="339"/>
      <c r="C586" s="338"/>
      <c r="D586" s="338"/>
      <c r="E586" s="338" t="s">
        <v>4937</v>
      </c>
      <c r="F586" s="335"/>
      <c r="G586" s="335"/>
      <c r="H586" s="337"/>
      <c r="I586" s="337">
        <v>0</v>
      </c>
      <c r="J586" s="336"/>
      <c r="K586" s="335" t="s">
        <v>81</v>
      </c>
    </row>
    <row r="587" spans="1:11" x14ac:dyDescent="0.2">
      <c r="A587" s="173" t="s">
        <v>5221</v>
      </c>
      <c r="B587" s="334"/>
      <c r="C587" s="334"/>
      <c r="D587" s="334"/>
      <c r="E587" s="334" t="s">
        <v>5220</v>
      </c>
      <c r="F587" s="331"/>
      <c r="G587" s="331"/>
      <c r="H587" s="333"/>
      <c r="I587" s="333">
        <v>0</v>
      </c>
      <c r="J587" s="332"/>
      <c r="K587" s="331" t="s">
        <v>81</v>
      </c>
    </row>
    <row r="588" spans="1:11" x14ac:dyDescent="0.2">
      <c r="A588" s="323" t="s">
        <v>5219</v>
      </c>
      <c r="B588" s="322"/>
      <c r="C588" s="321"/>
      <c r="D588" s="321"/>
      <c r="E588" s="320" t="s">
        <v>5218</v>
      </c>
      <c r="F588" s="317" t="s">
        <v>187</v>
      </c>
      <c r="G588" s="317">
        <v>630.5</v>
      </c>
      <c r="H588" s="319">
        <v>0</v>
      </c>
      <c r="I588" s="319">
        <v>0</v>
      </c>
      <c r="J588" s="318"/>
      <c r="K588" s="317" t="s">
        <v>81</v>
      </c>
    </row>
    <row r="589" spans="1:11" x14ac:dyDescent="0.2">
      <c r="A589" s="330" t="s">
        <v>5217</v>
      </c>
      <c r="B589" s="329"/>
      <c r="C589" s="328"/>
      <c r="D589" s="328"/>
      <c r="E589" s="327" t="s">
        <v>5216</v>
      </c>
      <c r="F589" s="324" t="s">
        <v>187</v>
      </c>
      <c r="G589" s="324">
        <v>553.91999999999996</v>
      </c>
      <c r="H589" s="326">
        <v>0</v>
      </c>
      <c r="I589" s="326">
        <v>0</v>
      </c>
      <c r="J589" s="325"/>
      <c r="K589" s="324" t="s">
        <v>81</v>
      </c>
    </row>
    <row r="590" spans="1:11" x14ac:dyDescent="0.2">
      <c r="A590" s="323" t="s">
        <v>5215</v>
      </c>
      <c r="B590" s="322"/>
      <c r="C590" s="321"/>
      <c r="D590" s="321"/>
      <c r="E590" s="320" t="s">
        <v>5214</v>
      </c>
      <c r="F590" s="317" t="s">
        <v>187</v>
      </c>
      <c r="G590" s="317">
        <v>1726.89</v>
      </c>
      <c r="H590" s="319">
        <v>0</v>
      </c>
      <c r="I590" s="319">
        <v>0</v>
      </c>
      <c r="J590" s="318"/>
      <c r="K590" s="317" t="s">
        <v>81</v>
      </c>
    </row>
    <row r="591" spans="1:11" x14ac:dyDescent="0.2">
      <c r="A591" s="330" t="s">
        <v>5213</v>
      </c>
      <c r="B591" s="329"/>
      <c r="C591" s="328"/>
      <c r="D591" s="328"/>
      <c r="E591" s="327" t="s">
        <v>5212</v>
      </c>
      <c r="F591" s="324" t="s">
        <v>187</v>
      </c>
      <c r="G591" s="324">
        <v>582.66</v>
      </c>
      <c r="H591" s="326">
        <v>0</v>
      </c>
      <c r="I591" s="326">
        <v>0</v>
      </c>
      <c r="J591" s="325"/>
      <c r="K591" s="324" t="s">
        <v>81</v>
      </c>
    </row>
    <row r="592" spans="1:11" x14ac:dyDescent="0.2">
      <c r="A592" s="323" t="s">
        <v>5211</v>
      </c>
      <c r="B592" s="322"/>
      <c r="C592" s="321"/>
      <c r="D592" s="321"/>
      <c r="E592" s="320" t="s">
        <v>5210</v>
      </c>
      <c r="F592" s="317" t="s">
        <v>187</v>
      </c>
      <c r="G592" s="317">
        <v>31.68</v>
      </c>
      <c r="H592" s="319">
        <v>0</v>
      </c>
      <c r="I592" s="319">
        <v>0</v>
      </c>
      <c r="J592" s="318"/>
      <c r="K592" s="317" t="s">
        <v>81</v>
      </c>
    </row>
    <row r="593" spans="1:11" x14ac:dyDescent="0.2">
      <c r="A593" s="330" t="s">
        <v>5209</v>
      </c>
      <c r="B593" s="329"/>
      <c r="C593" s="328"/>
      <c r="D593" s="328"/>
      <c r="E593" s="327" t="s">
        <v>5208</v>
      </c>
      <c r="F593" s="324" t="s">
        <v>187</v>
      </c>
      <c r="G593" s="324">
        <v>14.77</v>
      </c>
      <c r="H593" s="326">
        <v>0</v>
      </c>
      <c r="I593" s="326">
        <v>0</v>
      </c>
      <c r="J593" s="325"/>
      <c r="K593" s="324" t="s">
        <v>81</v>
      </c>
    </row>
    <row r="594" spans="1:11" x14ac:dyDescent="0.2">
      <c r="A594" s="323" t="s">
        <v>5207</v>
      </c>
      <c r="B594" s="322"/>
      <c r="C594" s="321"/>
      <c r="D594" s="321"/>
      <c r="E594" s="320" t="s">
        <v>5206</v>
      </c>
      <c r="F594" s="317" t="s">
        <v>187</v>
      </c>
      <c r="G594" s="317">
        <v>598.14</v>
      </c>
      <c r="H594" s="319">
        <v>0</v>
      </c>
      <c r="I594" s="319">
        <v>0</v>
      </c>
      <c r="J594" s="318"/>
      <c r="K594" s="317" t="s">
        <v>81</v>
      </c>
    </row>
    <row r="595" spans="1:11" x14ac:dyDescent="0.2">
      <c r="A595" s="330" t="s">
        <v>5205</v>
      </c>
      <c r="B595" s="329"/>
      <c r="C595" s="328"/>
      <c r="D595" s="328"/>
      <c r="E595" s="327" t="s">
        <v>5204</v>
      </c>
      <c r="F595" s="324" t="s">
        <v>187</v>
      </c>
      <c r="G595" s="324">
        <v>582.79</v>
      </c>
      <c r="H595" s="326">
        <v>0</v>
      </c>
      <c r="I595" s="326">
        <v>0</v>
      </c>
      <c r="J595" s="325"/>
      <c r="K595" s="324" t="s">
        <v>81</v>
      </c>
    </row>
    <row r="596" spans="1:11" x14ac:dyDescent="0.2">
      <c r="A596" s="323" t="s">
        <v>5203</v>
      </c>
      <c r="B596" s="322"/>
      <c r="C596" s="321"/>
      <c r="D596" s="321"/>
      <c r="E596" s="320" t="s">
        <v>5202</v>
      </c>
      <c r="F596" s="317" t="s">
        <v>187</v>
      </c>
      <c r="G596" s="317">
        <v>142.63</v>
      </c>
      <c r="H596" s="319">
        <v>0</v>
      </c>
      <c r="I596" s="319">
        <v>0</v>
      </c>
      <c r="J596" s="318"/>
      <c r="K596" s="317" t="s">
        <v>81</v>
      </c>
    </row>
    <row r="597" spans="1:11" x14ac:dyDescent="0.2">
      <c r="A597" s="330" t="s">
        <v>5201</v>
      </c>
      <c r="B597" s="329"/>
      <c r="C597" s="328"/>
      <c r="D597" s="328"/>
      <c r="E597" s="327" t="s">
        <v>5200</v>
      </c>
      <c r="F597" s="324" t="s">
        <v>187</v>
      </c>
      <c r="G597" s="324">
        <v>35.54</v>
      </c>
      <c r="H597" s="326">
        <v>0</v>
      </c>
      <c r="I597" s="326">
        <v>0</v>
      </c>
      <c r="J597" s="325"/>
      <c r="K597" s="324" t="s">
        <v>81</v>
      </c>
    </row>
    <row r="598" spans="1:11" x14ac:dyDescent="0.2">
      <c r="A598" s="323" t="s">
        <v>5199</v>
      </c>
      <c r="B598" s="322"/>
      <c r="C598" s="321"/>
      <c r="D598" s="321"/>
      <c r="E598" s="320" t="s">
        <v>5198</v>
      </c>
      <c r="F598" s="317" t="s">
        <v>187</v>
      </c>
      <c r="G598" s="317">
        <v>7.08</v>
      </c>
      <c r="H598" s="319">
        <v>0</v>
      </c>
      <c r="I598" s="319">
        <v>0</v>
      </c>
      <c r="J598" s="318"/>
      <c r="K598" s="317" t="s">
        <v>81</v>
      </c>
    </row>
    <row r="599" spans="1:11" x14ac:dyDescent="0.2">
      <c r="A599" s="330" t="s">
        <v>5197</v>
      </c>
      <c r="B599" s="329"/>
      <c r="C599" s="328"/>
      <c r="D599" s="328"/>
      <c r="E599" s="327" t="s">
        <v>5196</v>
      </c>
      <c r="F599" s="324" t="s">
        <v>187</v>
      </c>
      <c r="G599" s="324">
        <v>175.26</v>
      </c>
      <c r="H599" s="326">
        <v>0</v>
      </c>
      <c r="I599" s="326">
        <v>0</v>
      </c>
      <c r="J599" s="325"/>
      <c r="K599" s="324" t="s">
        <v>81</v>
      </c>
    </row>
    <row r="600" spans="1:11" x14ac:dyDescent="0.2">
      <c r="A600" s="323" t="s">
        <v>5195</v>
      </c>
      <c r="B600" s="322"/>
      <c r="C600" s="321"/>
      <c r="D600" s="321"/>
      <c r="E600" s="320" t="s">
        <v>5194</v>
      </c>
      <c r="F600" s="317" t="s">
        <v>187</v>
      </c>
      <c r="G600" s="317">
        <v>126.52</v>
      </c>
      <c r="H600" s="319">
        <v>0</v>
      </c>
      <c r="I600" s="319">
        <v>0</v>
      </c>
      <c r="J600" s="318"/>
      <c r="K600" s="317" t="s">
        <v>81</v>
      </c>
    </row>
    <row r="601" spans="1:11" x14ac:dyDescent="0.2">
      <c r="A601" s="330" t="s">
        <v>5193</v>
      </c>
      <c r="B601" s="329"/>
      <c r="C601" s="328"/>
      <c r="D601" s="328"/>
      <c r="E601" s="327" t="s">
        <v>5192</v>
      </c>
      <c r="F601" s="324" t="s">
        <v>187</v>
      </c>
      <c r="G601" s="324">
        <v>1687.27</v>
      </c>
      <c r="H601" s="326">
        <v>0</v>
      </c>
      <c r="I601" s="326">
        <v>0</v>
      </c>
      <c r="J601" s="325"/>
      <c r="K601" s="324" t="s">
        <v>81</v>
      </c>
    </row>
    <row r="602" spans="1:11" x14ac:dyDescent="0.2">
      <c r="A602" s="323" t="s">
        <v>5191</v>
      </c>
      <c r="B602" s="322"/>
      <c r="C602" s="321"/>
      <c r="D602" s="321"/>
      <c r="E602" s="320" t="s">
        <v>5190</v>
      </c>
      <c r="F602" s="317" t="s">
        <v>187</v>
      </c>
      <c r="G602" s="317">
        <v>8.4</v>
      </c>
      <c r="H602" s="319">
        <v>0</v>
      </c>
      <c r="I602" s="319">
        <v>0</v>
      </c>
      <c r="J602" s="318"/>
      <c r="K602" s="317" t="s">
        <v>81</v>
      </c>
    </row>
    <row r="603" spans="1:11" x14ac:dyDescent="0.2">
      <c r="A603" s="330" t="s">
        <v>5189</v>
      </c>
      <c r="B603" s="329"/>
      <c r="C603" s="328"/>
      <c r="D603" s="328"/>
      <c r="E603" s="327" t="s">
        <v>5188</v>
      </c>
      <c r="F603" s="324" t="s">
        <v>187</v>
      </c>
      <c r="G603" s="324">
        <v>10.94</v>
      </c>
      <c r="H603" s="326">
        <v>0</v>
      </c>
      <c r="I603" s="326">
        <v>0</v>
      </c>
      <c r="J603" s="325"/>
      <c r="K603" s="324" t="s">
        <v>81</v>
      </c>
    </row>
    <row r="604" spans="1:11" x14ac:dyDescent="0.2">
      <c r="A604" s="323" t="s">
        <v>5187</v>
      </c>
      <c r="B604" s="322"/>
      <c r="C604" s="321"/>
      <c r="D604" s="321"/>
      <c r="E604" s="320" t="s">
        <v>5186</v>
      </c>
      <c r="F604" s="317" t="s">
        <v>187</v>
      </c>
      <c r="G604" s="317">
        <v>121.89</v>
      </c>
      <c r="H604" s="319">
        <v>0</v>
      </c>
      <c r="I604" s="319">
        <v>0</v>
      </c>
      <c r="J604" s="318"/>
      <c r="K604" s="317" t="s">
        <v>81</v>
      </c>
    </row>
    <row r="605" spans="1:11" x14ac:dyDescent="0.2">
      <c r="A605" s="330" t="s">
        <v>5185</v>
      </c>
      <c r="B605" s="329"/>
      <c r="C605" s="328"/>
      <c r="D605" s="328"/>
      <c r="E605" s="327" t="s">
        <v>5184</v>
      </c>
      <c r="F605" s="324" t="s">
        <v>187</v>
      </c>
      <c r="G605" s="324">
        <v>755.42</v>
      </c>
      <c r="H605" s="326">
        <v>0</v>
      </c>
      <c r="I605" s="326">
        <v>0</v>
      </c>
      <c r="J605" s="325"/>
      <c r="K605" s="324" t="s">
        <v>81</v>
      </c>
    </row>
    <row r="606" spans="1:11" x14ac:dyDescent="0.2">
      <c r="A606" s="323" t="s">
        <v>5183</v>
      </c>
      <c r="B606" s="322"/>
      <c r="C606" s="321"/>
      <c r="D606" s="321"/>
      <c r="E606" s="320" t="s">
        <v>5182</v>
      </c>
      <c r="F606" s="317" t="s">
        <v>187</v>
      </c>
      <c r="G606" s="317">
        <v>0.5</v>
      </c>
      <c r="H606" s="319">
        <v>0</v>
      </c>
      <c r="I606" s="319">
        <v>0</v>
      </c>
      <c r="J606" s="318"/>
      <c r="K606" s="317" t="s">
        <v>81</v>
      </c>
    </row>
    <row r="607" spans="1:11" x14ac:dyDescent="0.2">
      <c r="A607" s="346" t="s">
        <v>5181</v>
      </c>
      <c r="B607" s="345"/>
      <c r="C607" s="344"/>
      <c r="D607" s="344"/>
      <c r="E607" s="344" t="s">
        <v>5180</v>
      </c>
      <c r="F607" s="341"/>
      <c r="G607" s="341"/>
      <c r="H607" s="343"/>
      <c r="I607" s="343">
        <v>0</v>
      </c>
      <c r="J607" s="342"/>
      <c r="K607" s="341" t="s">
        <v>81</v>
      </c>
    </row>
    <row r="608" spans="1:11" x14ac:dyDescent="0.2">
      <c r="A608" s="340" t="s">
        <v>5179</v>
      </c>
      <c r="B608" s="339"/>
      <c r="C608" s="338"/>
      <c r="D608" s="338"/>
      <c r="E608" s="338" t="s">
        <v>4937</v>
      </c>
      <c r="F608" s="335"/>
      <c r="G608" s="335"/>
      <c r="H608" s="337"/>
      <c r="I608" s="337">
        <v>0</v>
      </c>
      <c r="J608" s="336"/>
      <c r="K608" s="335" t="s">
        <v>81</v>
      </c>
    </row>
    <row r="609" spans="1:11" x14ac:dyDescent="0.2">
      <c r="A609" s="173" t="s">
        <v>5178</v>
      </c>
      <c r="B609" s="334"/>
      <c r="C609" s="334"/>
      <c r="D609" s="334"/>
      <c r="E609" s="334" t="s">
        <v>5177</v>
      </c>
      <c r="F609" s="331"/>
      <c r="G609" s="331"/>
      <c r="H609" s="333"/>
      <c r="I609" s="333">
        <v>0</v>
      </c>
      <c r="J609" s="332"/>
      <c r="K609" s="331" t="s">
        <v>81</v>
      </c>
    </row>
    <row r="610" spans="1:11" x14ac:dyDescent="0.2">
      <c r="A610" s="330" t="s">
        <v>5176</v>
      </c>
      <c r="B610" s="329"/>
      <c r="C610" s="328"/>
      <c r="D610" s="328"/>
      <c r="E610" s="327" t="s">
        <v>5175</v>
      </c>
      <c r="F610" s="324" t="s">
        <v>187</v>
      </c>
      <c r="G610" s="324">
        <v>647.47</v>
      </c>
      <c r="H610" s="326">
        <v>0</v>
      </c>
      <c r="I610" s="326">
        <v>0</v>
      </c>
      <c r="J610" s="325"/>
      <c r="K610" s="324" t="s">
        <v>81</v>
      </c>
    </row>
    <row r="611" spans="1:11" x14ac:dyDescent="0.2">
      <c r="A611" s="323" t="s">
        <v>5174</v>
      </c>
      <c r="B611" s="322"/>
      <c r="C611" s="321"/>
      <c r="D611" s="321"/>
      <c r="E611" s="320" t="s">
        <v>5173</v>
      </c>
      <c r="F611" s="317" t="s">
        <v>187</v>
      </c>
      <c r="G611" s="317">
        <v>101.81</v>
      </c>
      <c r="H611" s="319">
        <v>0</v>
      </c>
      <c r="I611" s="319">
        <v>0</v>
      </c>
      <c r="J611" s="318"/>
      <c r="K611" s="317" t="s">
        <v>81</v>
      </c>
    </row>
    <row r="612" spans="1:11" x14ac:dyDescent="0.2">
      <c r="A612" s="330" t="s">
        <v>5172</v>
      </c>
      <c r="B612" s="329"/>
      <c r="C612" s="328"/>
      <c r="D612" s="328"/>
      <c r="E612" s="327" t="s">
        <v>5171</v>
      </c>
      <c r="F612" s="324" t="s">
        <v>187</v>
      </c>
      <c r="G612" s="324">
        <v>706.87</v>
      </c>
      <c r="H612" s="326">
        <v>0</v>
      </c>
      <c r="I612" s="326">
        <v>0</v>
      </c>
      <c r="J612" s="325"/>
      <c r="K612" s="324" t="s">
        <v>81</v>
      </c>
    </row>
    <row r="613" spans="1:11" x14ac:dyDescent="0.2">
      <c r="A613" s="323" t="s">
        <v>5170</v>
      </c>
      <c r="B613" s="322"/>
      <c r="C613" s="321"/>
      <c r="D613" s="321"/>
      <c r="E613" s="320" t="s">
        <v>5169</v>
      </c>
      <c r="F613" s="317" t="s">
        <v>187</v>
      </c>
      <c r="G613" s="317">
        <v>2667.36</v>
      </c>
      <c r="H613" s="319">
        <v>0</v>
      </c>
      <c r="I613" s="319">
        <v>0</v>
      </c>
      <c r="J613" s="318"/>
      <c r="K613" s="317" t="s">
        <v>81</v>
      </c>
    </row>
    <row r="614" spans="1:11" x14ac:dyDescent="0.2">
      <c r="A614" s="330" t="s">
        <v>5168</v>
      </c>
      <c r="B614" s="329"/>
      <c r="C614" s="328"/>
      <c r="D614" s="328"/>
      <c r="E614" s="327" t="s">
        <v>5167</v>
      </c>
      <c r="F614" s="324" t="s">
        <v>187</v>
      </c>
      <c r="G614" s="324">
        <v>5.52</v>
      </c>
      <c r="H614" s="326">
        <v>0</v>
      </c>
      <c r="I614" s="326">
        <v>0</v>
      </c>
      <c r="J614" s="325"/>
      <c r="K614" s="324" t="s">
        <v>81</v>
      </c>
    </row>
    <row r="615" spans="1:11" x14ac:dyDescent="0.2">
      <c r="A615" s="323" t="s">
        <v>5166</v>
      </c>
      <c r="B615" s="322"/>
      <c r="C615" s="321"/>
      <c r="D615" s="321"/>
      <c r="E615" s="320" t="s">
        <v>5165</v>
      </c>
      <c r="F615" s="317" t="s">
        <v>187</v>
      </c>
      <c r="G615" s="317">
        <v>523.92999999999995</v>
      </c>
      <c r="H615" s="319">
        <v>0</v>
      </c>
      <c r="I615" s="319">
        <v>0</v>
      </c>
      <c r="J615" s="318"/>
      <c r="K615" s="317" t="s">
        <v>81</v>
      </c>
    </row>
    <row r="616" spans="1:11" x14ac:dyDescent="0.2">
      <c r="A616" s="330" t="s">
        <v>5164</v>
      </c>
      <c r="B616" s="329"/>
      <c r="C616" s="328"/>
      <c r="D616" s="328"/>
      <c r="E616" s="327" t="s">
        <v>5163</v>
      </c>
      <c r="F616" s="324" t="s">
        <v>187</v>
      </c>
      <c r="G616" s="324">
        <v>0.5</v>
      </c>
      <c r="H616" s="326">
        <v>0</v>
      </c>
      <c r="I616" s="326">
        <v>0</v>
      </c>
      <c r="J616" s="325"/>
      <c r="K616" s="324" t="s">
        <v>81</v>
      </c>
    </row>
    <row r="617" spans="1:11" x14ac:dyDescent="0.2">
      <c r="A617" s="323" t="s">
        <v>5162</v>
      </c>
      <c r="B617" s="322"/>
      <c r="C617" s="321"/>
      <c r="D617" s="321"/>
      <c r="E617" s="320" t="s">
        <v>5161</v>
      </c>
      <c r="F617" s="317" t="s">
        <v>187</v>
      </c>
      <c r="G617" s="317">
        <v>55.36</v>
      </c>
      <c r="H617" s="319">
        <v>0</v>
      </c>
      <c r="I617" s="319">
        <v>0</v>
      </c>
      <c r="J617" s="318"/>
      <c r="K617" s="317" t="s">
        <v>81</v>
      </c>
    </row>
    <row r="618" spans="1:11" x14ac:dyDescent="0.2">
      <c r="A618" s="330" t="s">
        <v>5160</v>
      </c>
      <c r="B618" s="329"/>
      <c r="C618" s="328"/>
      <c r="D618" s="328"/>
      <c r="E618" s="327" t="s">
        <v>5159</v>
      </c>
      <c r="F618" s="324" t="s">
        <v>187</v>
      </c>
      <c r="G618" s="324">
        <v>2.25</v>
      </c>
      <c r="H618" s="326">
        <v>0</v>
      </c>
      <c r="I618" s="326">
        <v>0</v>
      </c>
      <c r="J618" s="325"/>
      <c r="K618" s="324" t="s">
        <v>81</v>
      </c>
    </row>
    <row r="619" spans="1:11" x14ac:dyDescent="0.2">
      <c r="A619" s="323" t="s">
        <v>5158</v>
      </c>
      <c r="B619" s="322"/>
      <c r="C619" s="321"/>
      <c r="D619" s="321"/>
      <c r="E619" s="320" t="s">
        <v>5157</v>
      </c>
      <c r="F619" s="317" t="s">
        <v>187</v>
      </c>
      <c r="G619" s="317">
        <v>109.49</v>
      </c>
      <c r="H619" s="319">
        <v>0</v>
      </c>
      <c r="I619" s="319">
        <v>0</v>
      </c>
      <c r="J619" s="318"/>
      <c r="K619" s="317" t="s">
        <v>81</v>
      </c>
    </row>
    <row r="620" spans="1:11" x14ac:dyDescent="0.2">
      <c r="A620" s="330" t="s">
        <v>5156</v>
      </c>
      <c r="B620" s="329"/>
      <c r="C620" s="328"/>
      <c r="D620" s="328"/>
      <c r="E620" s="327" t="s">
        <v>5155</v>
      </c>
      <c r="F620" s="324" t="s">
        <v>187</v>
      </c>
      <c r="G620" s="324">
        <v>9.57</v>
      </c>
      <c r="H620" s="326">
        <v>0</v>
      </c>
      <c r="I620" s="326">
        <v>0</v>
      </c>
      <c r="J620" s="325"/>
      <c r="K620" s="324" t="s">
        <v>81</v>
      </c>
    </row>
    <row r="621" spans="1:11" x14ac:dyDescent="0.2">
      <c r="A621" s="323" t="s">
        <v>5154</v>
      </c>
      <c r="B621" s="322"/>
      <c r="C621" s="321"/>
      <c r="D621" s="321"/>
      <c r="E621" s="320" t="s">
        <v>5153</v>
      </c>
      <c r="F621" s="317" t="s">
        <v>187</v>
      </c>
      <c r="G621" s="317">
        <v>139.97</v>
      </c>
      <c r="H621" s="319">
        <v>0</v>
      </c>
      <c r="I621" s="319">
        <v>0</v>
      </c>
      <c r="J621" s="318"/>
      <c r="K621" s="317" t="s">
        <v>81</v>
      </c>
    </row>
    <row r="622" spans="1:11" x14ac:dyDescent="0.2">
      <c r="A622" s="330" t="s">
        <v>5152</v>
      </c>
      <c r="B622" s="329"/>
      <c r="C622" s="328"/>
      <c r="D622" s="328"/>
      <c r="E622" s="327" t="s">
        <v>5151</v>
      </c>
      <c r="F622" s="324" t="s">
        <v>187</v>
      </c>
      <c r="G622" s="324">
        <v>194.58</v>
      </c>
      <c r="H622" s="326">
        <v>0</v>
      </c>
      <c r="I622" s="326">
        <v>0</v>
      </c>
      <c r="J622" s="325"/>
      <c r="K622" s="324" t="s">
        <v>81</v>
      </c>
    </row>
    <row r="623" spans="1:11" x14ac:dyDescent="0.2">
      <c r="A623" s="323" t="s">
        <v>5150</v>
      </c>
      <c r="B623" s="322"/>
      <c r="C623" s="321"/>
      <c r="D623" s="321"/>
      <c r="E623" s="320" t="s">
        <v>5149</v>
      </c>
      <c r="F623" s="317" t="s">
        <v>187</v>
      </c>
      <c r="G623" s="317">
        <v>202.76</v>
      </c>
      <c r="H623" s="319">
        <v>0</v>
      </c>
      <c r="I623" s="319">
        <v>0</v>
      </c>
      <c r="J623" s="318"/>
      <c r="K623" s="317" t="s">
        <v>81</v>
      </c>
    </row>
    <row r="624" spans="1:11" x14ac:dyDescent="0.2">
      <c r="A624" s="330" t="s">
        <v>5148</v>
      </c>
      <c r="B624" s="329"/>
      <c r="C624" s="328"/>
      <c r="D624" s="328"/>
      <c r="E624" s="327" t="s">
        <v>5147</v>
      </c>
      <c r="F624" s="324" t="s">
        <v>187</v>
      </c>
      <c r="G624" s="324">
        <v>20.399999999999999</v>
      </c>
      <c r="H624" s="326">
        <v>0</v>
      </c>
      <c r="I624" s="326">
        <v>0</v>
      </c>
      <c r="J624" s="325"/>
      <c r="K624" s="324" t="s">
        <v>81</v>
      </c>
    </row>
    <row r="625" spans="1:11" x14ac:dyDescent="0.2">
      <c r="A625" s="323" t="s">
        <v>5146</v>
      </c>
      <c r="B625" s="322"/>
      <c r="C625" s="321"/>
      <c r="D625" s="321"/>
      <c r="E625" s="320" t="s">
        <v>5145</v>
      </c>
      <c r="F625" s="317" t="s">
        <v>187</v>
      </c>
      <c r="G625" s="317">
        <v>55.75</v>
      </c>
      <c r="H625" s="319">
        <v>0</v>
      </c>
      <c r="I625" s="319">
        <v>0</v>
      </c>
      <c r="J625" s="318"/>
      <c r="K625" s="317" t="s">
        <v>81</v>
      </c>
    </row>
    <row r="626" spans="1:11" x14ac:dyDescent="0.2">
      <c r="A626" s="330" t="s">
        <v>5144</v>
      </c>
      <c r="B626" s="329"/>
      <c r="C626" s="328"/>
      <c r="D626" s="328"/>
      <c r="E626" s="327" t="s">
        <v>5143</v>
      </c>
      <c r="F626" s="324" t="s">
        <v>187</v>
      </c>
      <c r="G626" s="324">
        <v>33.25</v>
      </c>
      <c r="H626" s="326">
        <v>0</v>
      </c>
      <c r="I626" s="326">
        <v>0</v>
      </c>
      <c r="J626" s="325"/>
      <c r="K626" s="324" t="s">
        <v>81</v>
      </c>
    </row>
    <row r="627" spans="1:11" x14ac:dyDescent="0.2">
      <c r="A627" s="323" t="s">
        <v>5142</v>
      </c>
      <c r="B627" s="322"/>
      <c r="C627" s="321"/>
      <c r="D627" s="321"/>
      <c r="E627" s="320" t="s">
        <v>5141</v>
      </c>
      <c r="F627" s="317" t="s">
        <v>187</v>
      </c>
      <c r="G627" s="317">
        <v>839.41</v>
      </c>
      <c r="H627" s="319">
        <v>0</v>
      </c>
      <c r="I627" s="319">
        <v>0</v>
      </c>
      <c r="J627" s="318"/>
      <c r="K627" s="317" t="s">
        <v>81</v>
      </c>
    </row>
    <row r="628" spans="1:11" x14ac:dyDescent="0.2">
      <c r="A628" s="346" t="s">
        <v>5140</v>
      </c>
      <c r="B628" s="345"/>
      <c r="C628" s="344"/>
      <c r="D628" s="344"/>
      <c r="E628" s="344" t="s">
        <v>5139</v>
      </c>
      <c r="F628" s="341"/>
      <c r="G628" s="341"/>
      <c r="H628" s="343"/>
      <c r="I628" s="343">
        <v>0</v>
      </c>
      <c r="J628" s="342"/>
      <c r="K628" s="341" t="s">
        <v>81</v>
      </c>
    </row>
    <row r="629" spans="1:11" x14ac:dyDescent="0.2">
      <c r="A629" s="340" t="s">
        <v>5138</v>
      </c>
      <c r="B629" s="339"/>
      <c r="C629" s="338"/>
      <c r="D629" s="338"/>
      <c r="E629" s="338" t="s">
        <v>4805</v>
      </c>
      <c r="F629" s="335"/>
      <c r="G629" s="335"/>
      <c r="H629" s="337"/>
      <c r="I629" s="337">
        <v>0</v>
      </c>
      <c r="J629" s="336"/>
      <c r="K629" s="335" t="s">
        <v>81</v>
      </c>
    </row>
    <row r="630" spans="1:11" x14ac:dyDescent="0.2">
      <c r="A630" s="173" t="s">
        <v>5137</v>
      </c>
      <c r="B630" s="334"/>
      <c r="C630" s="334"/>
      <c r="D630" s="334"/>
      <c r="E630" s="334" t="s">
        <v>5130</v>
      </c>
      <c r="F630" s="331"/>
      <c r="G630" s="331"/>
      <c r="H630" s="333"/>
      <c r="I630" s="333">
        <v>0</v>
      </c>
      <c r="J630" s="332"/>
      <c r="K630" s="331" t="s">
        <v>81</v>
      </c>
    </row>
    <row r="631" spans="1:11" x14ac:dyDescent="0.2">
      <c r="A631" s="330" t="s">
        <v>5136</v>
      </c>
      <c r="B631" s="329"/>
      <c r="C631" s="328"/>
      <c r="D631" s="328"/>
      <c r="E631" s="327" t="s">
        <v>5128</v>
      </c>
      <c r="F631" s="324" t="s">
        <v>187</v>
      </c>
      <c r="G631" s="324">
        <v>84.83</v>
      </c>
      <c r="H631" s="326">
        <v>0</v>
      </c>
      <c r="I631" s="326">
        <v>0</v>
      </c>
      <c r="J631" s="325"/>
      <c r="K631" s="324" t="s">
        <v>81</v>
      </c>
    </row>
    <row r="632" spans="1:11" x14ac:dyDescent="0.2">
      <c r="A632" s="340" t="s">
        <v>5135</v>
      </c>
      <c r="B632" s="339"/>
      <c r="C632" s="338"/>
      <c r="D632" s="338"/>
      <c r="E632" s="338" t="s">
        <v>4931</v>
      </c>
      <c r="F632" s="335"/>
      <c r="G632" s="335"/>
      <c r="H632" s="337"/>
      <c r="I632" s="337">
        <v>0</v>
      </c>
      <c r="J632" s="336"/>
      <c r="K632" s="335" t="s">
        <v>81</v>
      </c>
    </row>
    <row r="633" spans="1:11" x14ac:dyDescent="0.2">
      <c r="A633" s="173" t="s">
        <v>5134</v>
      </c>
      <c r="B633" s="334"/>
      <c r="C633" s="334"/>
      <c r="D633" s="334"/>
      <c r="E633" s="334" t="s">
        <v>5130</v>
      </c>
      <c r="F633" s="331"/>
      <c r="G633" s="331"/>
      <c r="H633" s="333"/>
      <c r="I633" s="333">
        <v>0</v>
      </c>
      <c r="J633" s="332"/>
      <c r="K633" s="331" t="s">
        <v>81</v>
      </c>
    </row>
    <row r="634" spans="1:11" x14ac:dyDescent="0.2">
      <c r="A634" s="323" t="s">
        <v>5133</v>
      </c>
      <c r="B634" s="322"/>
      <c r="C634" s="321"/>
      <c r="D634" s="321"/>
      <c r="E634" s="320" t="s">
        <v>5128</v>
      </c>
      <c r="F634" s="317" t="s">
        <v>187</v>
      </c>
      <c r="G634" s="317">
        <v>252.2</v>
      </c>
      <c r="H634" s="319">
        <v>0</v>
      </c>
      <c r="I634" s="319">
        <v>0</v>
      </c>
      <c r="J634" s="318"/>
      <c r="K634" s="317" t="s">
        <v>81</v>
      </c>
    </row>
    <row r="635" spans="1:11" x14ac:dyDescent="0.2">
      <c r="A635" s="340" t="s">
        <v>5132</v>
      </c>
      <c r="B635" s="339"/>
      <c r="C635" s="338"/>
      <c r="D635" s="338"/>
      <c r="E635" s="338" t="s">
        <v>4880</v>
      </c>
      <c r="F635" s="335"/>
      <c r="G635" s="335"/>
      <c r="H635" s="337"/>
      <c r="I635" s="337">
        <v>0</v>
      </c>
      <c r="J635" s="336"/>
      <c r="K635" s="335" t="s">
        <v>81</v>
      </c>
    </row>
    <row r="636" spans="1:11" x14ac:dyDescent="0.2">
      <c r="A636" s="173" t="s">
        <v>5131</v>
      </c>
      <c r="B636" s="334"/>
      <c r="C636" s="334"/>
      <c r="D636" s="334"/>
      <c r="E636" s="334" t="s">
        <v>5130</v>
      </c>
      <c r="F636" s="331"/>
      <c r="G636" s="331"/>
      <c r="H636" s="333"/>
      <c r="I636" s="333">
        <v>0</v>
      </c>
      <c r="J636" s="332"/>
      <c r="K636" s="331" t="s">
        <v>81</v>
      </c>
    </row>
    <row r="637" spans="1:11" x14ac:dyDescent="0.2">
      <c r="A637" s="330" t="s">
        <v>5129</v>
      </c>
      <c r="B637" s="329"/>
      <c r="C637" s="328"/>
      <c r="D637" s="328"/>
      <c r="E637" s="327" t="s">
        <v>5128</v>
      </c>
      <c r="F637" s="324" t="s">
        <v>187</v>
      </c>
      <c r="G637" s="324">
        <v>234.85</v>
      </c>
      <c r="H637" s="326">
        <v>0</v>
      </c>
      <c r="I637" s="326">
        <v>0</v>
      </c>
      <c r="J637" s="325"/>
      <c r="K637" s="324" t="s">
        <v>81</v>
      </c>
    </row>
    <row r="638" spans="1:11" x14ac:dyDescent="0.2">
      <c r="A638" s="346" t="s">
        <v>5127</v>
      </c>
      <c r="B638" s="345"/>
      <c r="C638" s="344"/>
      <c r="D638" s="344"/>
      <c r="E638" s="344" t="s">
        <v>5126</v>
      </c>
      <c r="F638" s="341"/>
      <c r="G638" s="341"/>
      <c r="H638" s="343"/>
      <c r="I638" s="343">
        <v>0</v>
      </c>
      <c r="J638" s="342"/>
      <c r="K638" s="341" t="s">
        <v>81</v>
      </c>
    </row>
    <row r="639" spans="1:11" x14ac:dyDescent="0.2">
      <c r="A639" s="340" t="s">
        <v>5125</v>
      </c>
      <c r="B639" s="339"/>
      <c r="C639" s="338"/>
      <c r="D639" s="338"/>
      <c r="E639" s="338" t="s">
        <v>4805</v>
      </c>
      <c r="F639" s="335"/>
      <c r="G639" s="335"/>
      <c r="H639" s="337"/>
      <c r="I639" s="337">
        <v>0</v>
      </c>
      <c r="J639" s="336"/>
      <c r="K639" s="335" t="s">
        <v>81</v>
      </c>
    </row>
    <row r="640" spans="1:11" x14ac:dyDescent="0.2">
      <c r="A640" s="323" t="s">
        <v>5124</v>
      </c>
      <c r="B640" s="322"/>
      <c r="C640" s="321"/>
      <c r="D640" s="321"/>
      <c r="E640" s="320" t="s">
        <v>4929</v>
      </c>
      <c r="F640" s="317" t="s">
        <v>194</v>
      </c>
      <c r="G640" s="317">
        <v>0.64</v>
      </c>
      <c r="H640" s="319">
        <v>0</v>
      </c>
      <c r="I640" s="319">
        <v>0</v>
      </c>
      <c r="J640" s="318"/>
      <c r="K640" s="317" t="s">
        <v>81</v>
      </c>
    </row>
    <row r="641" spans="1:11" x14ac:dyDescent="0.2">
      <c r="A641" s="330" t="s">
        <v>5123</v>
      </c>
      <c r="B641" s="329"/>
      <c r="C641" s="328"/>
      <c r="D641" s="328"/>
      <c r="E641" s="327" t="s">
        <v>4878</v>
      </c>
      <c r="F641" s="324" t="s">
        <v>194</v>
      </c>
      <c r="G641" s="324">
        <v>1.28</v>
      </c>
      <c r="H641" s="326">
        <v>0</v>
      </c>
      <c r="I641" s="326">
        <v>0</v>
      </c>
      <c r="J641" s="325"/>
      <c r="K641" s="324" t="s">
        <v>81</v>
      </c>
    </row>
    <row r="642" spans="1:11" x14ac:dyDescent="0.2">
      <c r="A642" s="323" t="s">
        <v>5122</v>
      </c>
      <c r="B642" s="322"/>
      <c r="C642" s="321"/>
      <c r="D642" s="321"/>
      <c r="E642" s="320" t="s">
        <v>4876</v>
      </c>
      <c r="F642" s="317" t="s">
        <v>194</v>
      </c>
      <c r="G642" s="317">
        <v>38.590000000000003</v>
      </c>
      <c r="H642" s="319">
        <v>0</v>
      </c>
      <c r="I642" s="319">
        <v>0</v>
      </c>
      <c r="J642" s="318"/>
      <c r="K642" s="317" t="s">
        <v>81</v>
      </c>
    </row>
    <row r="643" spans="1:11" x14ac:dyDescent="0.2">
      <c r="A643" s="330" t="s">
        <v>5121</v>
      </c>
      <c r="B643" s="329"/>
      <c r="C643" s="328"/>
      <c r="D643" s="328"/>
      <c r="E643" s="327" t="s">
        <v>4874</v>
      </c>
      <c r="F643" s="324" t="s">
        <v>194</v>
      </c>
      <c r="G643" s="324">
        <v>38.76</v>
      </c>
      <c r="H643" s="326">
        <v>0</v>
      </c>
      <c r="I643" s="326">
        <v>0</v>
      </c>
      <c r="J643" s="325"/>
      <c r="K643" s="324" t="s">
        <v>81</v>
      </c>
    </row>
    <row r="644" spans="1:11" x14ac:dyDescent="0.2">
      <c r="A644" s="323" t="s">
        <v>5120</v>
      </c>
      <c r="B644" s="322"/>
      <c r="C644" s="321"/>
      <c r="D644" s="321"/>
      <c r="E644" s="320" t="s">
        <v>4872</v>
      </c>
      <c r="F644" s="317" t="s">
        <v>194</v>
      </c>
      <c r="G644" s="317">
        <v>17.760000000000002</v>
      </c>
      <c r="H644" s="319">
        <v>0</v>
      </c>
      <c r="I644" s="319">
        <v>0</v>
      </c>
      <c r="J644" s="318"/>
      <c r="K644" s="317" t="s">
        <v>81</v>
      </c>
    </row>
    <row r="645" spans="1:11" x14ac:dyDescent="0.2">
      <c r="A645" s="330" t="s">
        <v>5119</v>
      </c>
      <c r="B645" s="329"/>
      <c r="C645" s="328"/>
      <c r="D645" s="328"/>
      <c r="E645" s="327" t="s">
        <v>5118</v>
      </c>
      <c r="F645" s="324" t="s">
        <v>194</v>
      </c>
      <c r="G645" s="324">
        <v>0.06</v>
      </c>
      <c r="H645" s="326">
        <v>0</v>
      </c>
      <c r="I645" s="326">
        <v>0</v>
      </c>
      <c r="J645" s="325"/>
      <c r="K645" s="324" t="s">
        <v>81</v>
      </c>
    </row>
    <row r="646" spans="1:11" ht="25.5" x14ac:dyDescent="0.2">
      <c r="A646" s="323" t="s">
        <v>5117</v>
      </c>
      <c r="B646" s="322"/>
      <c r="C646" s="321"/>
      <c r="D646" s="321"/>
      <c r="E646" s="320" t="s">
        <v>5116</v>
      </c>
      <c r="F646" s="317" t="s">
        <v>194</v>
      </c>
      <c r="G646" s="317">
        <v>0.05</v>
      </c>
      <c r="H646" s="319">
        <v>0</v>
      </c>
      <c r="I646" s="319">
        <v>0</v>
      </c>
      <c r="J646" s="318"/>
      <c r="K646" s="317" t="s">
        <v>81</v>
      </c>
    </row>
    <row r="647" spans="1:11" ht="25.5" x14ac:dyDescent="0.2">
      <c r="A647" s="330" t="s">
        <v>5115</v>
      </c>
      <c r="B647" s="329"/>
      <c r="C647" s="328"/>
      <c r="D647" s="328"/>
      <c r="E647" s="327" t="s">
        <v>4923</v>
      </c>
      <c r="F647" s="324" t="s">
        <v>194</v>
      </c>
      <c r="G647" s="324">
        <v>0.83</v>
      </c>
      <c r="H647" s="326">
        <v>0</v>
      </c>
      <c r="I647" s="326">
        <v>0</v>
      </c>
      <c r="J647" s="325"/>
      <c r="K647" s="324" t="s">
        <v>81</v>
      </c>
    </row>
    <row r="648" spans="1:11" ht="25.5" x14ac:dyDescent="0.2">
      <c r="A648" s="323" t="s">
        <v>5114</v>
      </c>
      <c r="B648" s="322"/>
      <c r="C648" s="321"/>
      <c r="D648" s="321"/>
      <c r="E648" s="320" t="s">
        <v>5113</v>
      </c>
      <c r="F648" s="317" t="s">
        <v>194</v>
      </c>
      <c r="G648" s="317">
        <v>0.09</v>
      </c>
      <c r="H648" s="319">
        <v>0</v>
      </c>
      <c r="I648" s="319">
        <v>0</v>
      </c>
      <c r="J648" s="318"/>
      <c r="K648" s="317" t="s">
        <v>81</v>
      </c>
    </row>
    <row r="649" spans="1:11" ht="25.5" x14ac:dyDescent="0.2">
      <c r="A649" s="330" t="s">
        <v>5112</v>
      </c>
      <c r="B649" s="329"/>
      <c r="C649" s="328"/>
      <c r="D649" s="328"/>
      <c r="E649" s="327" t="s">
        <v>5111</v>
      </c>
      <c r="F649" s="324" t="s">
        <v>194</v>
      </c>
      <c r="G649" s="324">
        <v>0.02</v>
      </c>
      <c r="H649" s="326">
        <v>0</v>
      </c>
      <c r="I649" s="326">
        <v>0</v>
      </c>
      <c r="J649" s="325"/>
      <c r="K649" s="324" t="s">
        <v>81</v>
      </c>
    </row>
    <row r="650" spans="1:11" ht="25.5" x14ac:dyDescent="0.2">
      <c r="A650" s="323" t="s">
        <v>5110</v>
      </c>
      <c r="B650" s="322"/>
      <c r="C650" s="321"/>
      <c r="D650" s="321"/>
      <c r="E650" s="320" t="s">
        <v>5109</v>
      </c>
      <c r="F650" s="317" t="s">
        <v>194</v>
      </c>
      <c r="G650" s="317">
        <v>0.03</v>
      </c>
      <c r="H650" s="319">
        <v>0</v>
      </c>
      <c r="I650" s="319">
        <v>0</v>
      </c>
      <c r="J650" s="318"/>
      <c r="K650" s="317" t="s">
        <v>81</v>
      </c>
    </row>
    <row r="651" spans="1:11" ht="25.5" x14ac:dyDescent="0.2">
      <c r="A651" s="330" t="s">
        <v>5108</v>
      </c>
      <c r="B651" s="329"/>
      <c r="C651" s="328"/>
      <c r="D651" s="328"/>
      <c r="E651" s="327" t="s">
        <v>5107</v>
      </c>
      <c r="F651" s="324" t="s">
        <v>194</v>
      </c>
      <c r="G651" s="324">
        <v>0.08</v>
      </c>
      <c r="H651" s="326">
        <v>0</v>
      </c>
      <c r="I651" s="326">
        <v>0</v>
      </c>
      <c r="J651" s="325"/>
      <c r="K651" s="324" t="s">
        <v>81</v>
      </c>
    </row>
    <row r="652" spans="1:11" ht="25.5" x14ac:dyDescent="0.2">
      <c r="A652" s="323" t="s">
        <v>5106</v>
      </c>
      <c r="B652" s="322"/>
      <c r="C652" s="321"/>
      <c r="D652" s="321"/>
      <c r="E652" s="320" t="s">
        <v>5105</v>
      </c>
      <c r="F652" s="317" t="s">
        <v>194</v>
      </c>
      <c r="G652" s="317">
        <v>0.94</v>
      </c>
      <c r="H652" s="319">
        <v>0</v>
      </c>
      <c r="I652" s="319">
        <v>0</v>
      </c>
      <c r="J652" s="318"/>
      <c r="K652" s="317" t="s">
        <v>81</v>
      </c>
    </row>
    <row r="653" spans="1:11" ht="25.5" x14ac:dyDescent="0.2">
      <c r="A653" s="330" t="s">
        <v>5104</v>
      </c>
      <c r="B653" s="329"/>
      <c r="C653" s="328"/>
      <c r="D653" s="328"/>
      <c r="E653" s="327" t="s">
        <v>5103</v>
      </c>
      <c r="F653" s="324" t="s">
        <v>194</v>
      </c>
      <c r="G653" s="324">
        <v>0.43</v>
      </c>
      <c r="H653" s="326">
        <v>0</v>
      </c>
      <c r="I653" s="326">
        <v>0</v>
      </c>
      <c r="J653" s="325"/>
      <c r="K653" s="324" t="s">
        <v>81</v>
      </c>
    </row>
    <row r="654" spans="1:11" x14ac:dyDescent="0.2">
      <c r="A654" s="323" t="s">
        <v>5102</v>
      </c>
      <c r="B654" s="322"/>
      <c r="C654" s="321"/>
      <c r="D654" s="321"/>
      <c r="E654" s="320" t="s">
        <v>5101</v>
      </c>
      <c r="F654" s="317" t="s">
        <v>194</v>
      </c>
      <c r="G654" s="317">
        <v>0.18</v>
      </c>
      <c r="H654" s="319">
        <v>0</v>
      </c>
      <c r="I654" s="319">
        <v>0</v>
      </c>
      <c r="J654" s="318"/>
      <c r="K654" s="317" t="s">
        <v>81</v>
      </c>
    </row>
    <row r="655" spans="1:11" ht="25.5" x14ac:dyDescent="0.2">
      <c r="A655" s="330" t="s">
        <v>5100</v>
      </c>
      <c r="B655" s="329"/>
      <c r="C655" s="328"/>
      <c r="D655" s="328"/>
      <c r="E655" s="327" t="s">
        <v>5099</v>
      </c>
      <c r="F655" s="324" t="s">
        <v>194</v>
      </c>
      <c r="G655" s="324">
        <v>0.06</v>
      </c>
      <c r="H655" s="326">
        <v>0</v>
      </c>
      <c r="I655" s="326">
        <v>0</v>
      </c>
      <c r="J655" s="325"/>
      <c r="K655" s="324" t="s">
        <v>81</v>
      </c>
    </row>
    <row r="656" spans="1:11" ht="25.5" x14ac:dyDescent="0.2">
      <c r="A656" s="323" t="s">
        <v>5098</v>
      </c>
      <c r="B656" s="322"/>
      <c r="C656" s="321"/>
      <c r="D656" s="321"/>
      <c r="E656" s="320" t="s">
        <v>5097</v>
      </c>
      <c r="F656" s="317" t="s">
        <v>194</v>
      </c>
      <c r="G656" s="317">
        <v>1.23</v>
      </c>
      <c r="H656" s="319">
        <v>0</v>
      </c>
      <c r="I656" s="319">
        <v>0</v>
      </c>
      <c r="J656" s="318"/>
      <c r="K656" s="317" t="s">
        <v>81</v>
      </c>
    </row>
    <row r="657" spans="1:11" ht="25.5" x14ac:dyDescent="0.2">
      <c r="A657" s="330" t="s">
        <v>5096</v>
      </c>
      <c r="B657" s="329"/>
      <c r="C657" s="328"/>
      <c r="D657" s="328"/>
      <c r="E657" s="327" t="s">
        <v>5095</v>
      </c>
      <c r="F657" s="324" t="s">
        <v>194</v>
      </c>
      <c r="G657" s="324">
        <v>0.5</v>
      </c>
      <c r="H657" s="326">
        <v>0</v>
      </c>
      <c r="I657" s="326">
        <v>0</v>
      </c>
      <c r="J657" s="325"/>
      <c r="K657" s="324" t="s">
        <v>81</v>
      </c>
    </row>
    <row r="658" spans="1:11" ht="25.5" x14ac:dyDescent="0.2">
      <c r="A658" s="323" t="s">
        <v>5094</v>
      </c>
      <c r="B658" s="322"/>
      <c r="C658" s="321"/>
      <c r="D658" s="321"/>
      <c r="E658" s="320" t="s">
        <v>5093</v>
      </c>
      <c r="F658" s="317" t="s">
        <v>194</v>
      </c>
      <c r="G658" s="317">
        <v>0.57999999999999996</v>
      </c>
      <c r="H658" s="319">
        <v>0</v>
      </c>
      <c r="I658" s="319">
        <v>0</v>
      </c>
      <c r="J658" s="318"/>
      <c r="K658" s="317" t="s">
        <v>81</v>
      </c>
    </row>
    <row r="659" spans="1:11" ht="25.5" x14ac:dyDescent="0.2">
      <c r="A659" s="330" t="s">
        <v>5092</v>
      </c>
      <c r="B659" s="329"/>
      <c r="C659" s="328"/>
      <c r="D659" s="328"/>
      <c r="E659" s="327" t="s">
        <v>5091</v>
      </c>
      <c r="F659" s="324" t="s">
        <v>194</v>
      </c>
      <c r="G659" s="324">
        <v>0.36</v>
      </c>
      <c r="H659" s="326">
        <v>0</v>
      </c>
      <c r="I659" s="326">
        <v>0</v>
      </c>
      <c r="J659" s="325"/>
      <c r="K659" s="324" t="s">
        <v>81</v>
      </c>
    </row>
    <row r="660" spans="1:11" ht="25.5" x14ac:dyDescent="0.2">
      <c r="A660" s="323" t="s">
        <v>5090</v>
      </c>
      <c r="B660" s="322"/>
      <c r="C660" s="321"/>
      <c r="D660" s="321"/>
      <c r="E660" s="320" t="s">
        <v>5089</v>
      </c>
      <c r="F660" s="317" t="s">
        <v>194</v>
      </c>
      <c r="G660" s="317">
        <v>0.2</v>
      </c>
      <c r="H660" s="319">
        <v>0</v>
      </c>
      <c r="I660" s="319">
        <v>0</v>
      </c>
      <c r="J660" s="318"/>
      <c r="K660" s="317" t="s">
        <v>81</v>
      </c>
    </row>
    <row r="661" spans="1:11" ht="25.5" x14ac:dyDescent="0.2">
      <c r="A661" s="330" t="s">
        <v>5088</v>
      </c>
      <c r="B661" s="329"/>
      <c r="C661" s="328"/>
      <c r="D661" s="328"/>
      <c r="E661" s="327" t="s">
        <v>5087</v>
      </c>
      <c r="F661" s="324" t="s">
        <v>194</v>
      </c>
      <c r="G661" s="324">
        <v>0.69</v>
      </c>
      <c r="H661" s="326">
        <v>0</v>
      </c>
      <c r="I661" s="326">
        <v>0</v>
      </c>
      <c r="J661" s="325"/>
      <c r="K661" s="324" t="s">
        <v>81</v>
      </c>
    </row>
    <row r="662" spans="1:11" ht="25.5" x14ac:dyDescent="0.2">
      <c r="A662" s="323" t="s">
        <v>5086</v>
      </c>
      <c r="B662" s="322"/>
      <c r="C662" s="321"/>
      <c r="D662" s="321"/>
      <c r="E662" s="320" t="s">
        <v>5085</v>
      </c>
      <c r="F662" s="317" t="s">
        <v>194</v>
      </c>
      <c r="G662" s="317">
        <v>0.09</v>
      </c>
      <c r="H662" s="319">
        <v>0</v>
      </c>
      <c r="I662" s="319">
        <v>0</v>
      </c>
      <c r="J662" s="318"/>
      <c r="K662" s="317" t="s">
        <v>81</v>
      </c>
    </row>
    <row r="663" spans="1:11" ht="25.5" x14ac:dyDescent="0.2">
      <c r="A663" s="330" t="s">
        <v>5084</v>
      </c>
      <c r="B663" s="329"/>
      <c r="C663" s="328"/>
      <c r="D663" s="328"/>
      <c r="E663" s="327" t="s">
        <v>5083</v>
      </c>
      <c r="F663" s="324" t="s">
        <v>194</v>
      </c>
      <c r="G663" s="324">
        <v>0.21</v>
      </c>
      <c r="H663" s="326">
        <v>0</v>
      </c>
      <c r="I663" s="326">
        <v>0</v>
      </c>
      <c r="J663" s="325"/>
      <c r="K663" s="324" t="s">
        <v>81</v>
      </c>
    </row>
    <row r="664" spans="1:11" ht="25.5" x14ac:dyDescent="0.2">
      <c r="A664" s="323" t="s">
        <v>5082</v>
      </c>
      <c r="B664" s="322"/>
      <c r="C664" s="321"/>
      <c r="D664" s="321"/>
      <c r="E664" s="320" t="s">
        <v>5081</v>
      </c>
      <c r="F664" s="317" t="s">
        <v>194</v>
      </c>
      <c r="G664" s="317">
        <v>0.02</v>
      </c>
      <c r="H664" s="319">
        <v>0</v>
      </c>
      <c r="I664" s="319">
        <v>0</v>
      </c>
      <c r="J664" s="318"/>
      <c r="K664" s="317" t="s">
        <v>81</v>
      </c>
    </row>
    <row r="665" spans="1:11" ht="25.5" x14ac:dyDescent="0.2">
      <c r="A665" s="330" t="s">
        <v>5080</v>
      </c>
      <c r="B665" s="329"/>
      <c r="C665" s="328"/>
      <c r="D665" s="328"/>
      <c r="E665" s="327" t="s">
        <v>5079</v>
      </c>
      <c r="F665" s="324" t="s">
        <v>194</v>
      </c>
      <c r="G665" s="324">
        <v>0.24</v>
      </c>
      <c r="H665" s="326">
        <v>0</v>
      </c>
      <c r="I665" s="326">
        <v>0</v>
      </c>
      <c r="J665" s="325"/>
      <c r="K665" s="324" t="s">
        <v>81</v>
      </c>
    </row>
    <row r="666" spans="1:11" ht="25.5" x14ac:dyDescent="0.2">
      <c r="A666" s="323" t="s">
        <v>5078</v>
      </c>
      <c r="B666" s="322"/>
      <c r="C666" s="321"/>
      <c r="D666" s="321"/>
      <c r="E666" s="320" t="s">
        <v>5077</v>
      </c>
      <c r="F666" s="317" t="s">
        <v>194</v>
      </c>
      <c r="G666" s="317">
        <v>0.15</v>
      </c>
      <c r="H666" s="319">
        <v>0</v>
      </c>
      <c r="I666" s="319">
        <v>0</v>
      </c>
      <c r="J666" s="318"/>
      <c r="K666" s="317" t="s">
        <v>81</v>
      </c>
    </row>
    <row r="667" spans="1:11" ht="25.5" x14ac:dyDescent="0.2">
      <c r="A667" s="330" t="s">
        <v>5076</v>
      </c>
      <c r="B667" s="329"/>
      <c r="C667" s="328"/>
      <c r="D667" s="328"/>
      <c r="E667" s="327" t="s">
        <v>5075</v>
      </c>
      <c r="F667" s="324" t="s">
        <v>194</v>
      </c>
      <c r="G667" s="324">
        <v>0.94</v>
      </c>
      <c r="H667" s="326">
        <v>0</v>
      </c>
      <c r="I667" s="326">
        <v>0</v>
      </c>
      <c r="J667" s="325"/>
      <c r="K667" s="324" t="s">
        <v>81</v>
      </c>
    </row>
    <row r="668" spans="1:11" ht="25.5" x14ac:dyDescent="0.2">
      <c r="A668" s="323" t="s">
        <v>5074</v>
      </c>
      <c r="B668" s="322"/>
      <c r="C668" s="321"/>
      <c r="D668" s="321"/>
      <c r="E668" s="320" t="s">
        <v>5073</v>
      </c>
      <c r="F668" s="317" t="s">
        <v>194</v>
      </c>
      <c r="G668" s="317">
        <v>0.19</v>
      </c>
      <c r="H668" s="319">
        <v>0</v>
      </c>
      <c r="I668" s="319">
        <v>0</v>
      </c>
      <c r="J668" s="318"/>
      <c r="K668" s="317" t="s">
        <v>81</v>
      </c>
    </row>
    <row r="669" spans="1:11" ht="25.5" x14ac:dyDescent="0.2">
      <c r="A669" s="330" t="s">
        <v>5072</v>
      </c>
      <c r="B669" s="329"/>
      <c r="C669" s="328"/>
      <c r="D669" s="328"/>
      <c r="E669" s="327" t="s">
        <v>4854</v>
      </c>
      <c r="F669" s="324" t="s">
        <v>194</v>
      </c>
      <c r="G669" s="324">
        <v>0.82</v>
      </c>
      <c r="H669" s="326">
        <v>0</v>
      </c>
      <c r="I669" s="326">
        <v>0</v>
      </c>
      <c r="J669" s="325"/>
      <c r="K669" s="324" t="s">
        <v>81</v>
      </c>
    </row>
    <row r="670" spans="1:11" ht="25.5" x14ac:dyDescent="0.2">
      <c r="A670" s="323" t="s">
        <v>5071</v>
      </c>
      <c r="B670" s="322"/>
      <c r="C670" s="321"/>
      <c r="D670" s="321"/>
      <c r="E670" s="320" t="s">
        <v>5070</v>
      </c>
      <c r="F670" s="317" t="s">
        <v>194</v>
      </c>
      <c r="G670" s="317">
        <v>4.37</v>
      </c>
      <c r="H670" s="319">
        <v>0</v>
      </c>
      <c r="I670" s="319">
        <v>0</v>
      </c>
      <c r="J670" s="318"/>
      <c r="K670" s="317" t="s">
        <v>81</v>
      </c>
    </row>
    <row r="671" spans="1:11" ht="25.5" x14ac:dyDescent="0.2">
      <c r="A671" s="330" t="s">
        <v>5069</v>
      </c>
      <c r="B671" s="329"/>
      <c r="C671" s="328"/>
      <c r="D671" s="328"/>
      <c r="E671" s="327" t="s">
        <v>5068</v>
      </c>
      <c r="F671" s="324" t="s">
        <v>194</v>
      </c>
      <c r="G671" s="324">
        <v>7.0000000000000007E-2</v>
      </c>
      <c r="H671" s="326">
        <v>0</v>
      </c>
      <c r="I671" s="326">
        <v>0</v>
      </c>
      <c r="J671" s="325"/>
      <c r="K671" s="324" t="s">
        <v>81</v>
      </c>
    </row>
    <row r="672" spans="1:11" ht="25.5" x14ac:dyDescent="0.2">
      <c r="A672" s="323" t="s">
        <v>5067</v>
      </c>
      <c r="B672" s="322"/>
      <c r="C672" s="321"/>
      <c r="D672" s="321"/>
      <c r="E672" s="320" t="s">
        <v>5066</v>
      </c>
      <c r="F672" s="317" t="s">
        <v>194</v>
      </c>
      <c r="G672" s="317">
        <v>0.22</v>
      </c>
      <c r="H672" s="319">
        <v>0</v>
      </c>
      <c r="I672" s="319">
        <v>0</v>
      </c>
      <c r="J672" s="318"/>
      <c r="K672" s="317" t="s">
        <v>81</v>
      </c>
    </row>
    <row r="673" spans="1:11" ht="25.5" x14ac:dyDescent="0.2">
      <c r="A673" s="330" t="s">
        <v>5065</v>
      </c>
      <c r="B673" s="329"/>
      <c r="C673" s="328"/>
      <c r="D673" s="328"/>
      <c r="E673" s="327" t="s">
        <v>5064</v>
      </c>
      <c r="F673" s="324" t="s">
        <v>194</v>
      </c>
      <c r="G673" s="324">
        <v>0.78</v>
      </c>
      <c r="H673" s="326">
        <v>0</v>
      </c>
      <c r="I673" s="326">
        <v>0</v>
      </c>
      <c r="J673" s="325"/>
      <c r="K673" s="324" t="s">
        <v>81</v>
      </c>
    </row>
    <row r="674" spans="1:11" ht="25.5" x14ac:dyDescent="0.2">
      <c r="A674" s="323" t="s">
        <v>5063</v>
      </c>
      <c r="B674" s="322"/>
      <c r="C674" s="321"/>
      <c r="D674" s="321"/>
      <c r="E674" s="320" t="s">
        <v>5062</v>
      </c>
      <c r="F674" s="317" t="s">
        <v>194</v>
      </c>
      <c r="G674" s="317">
        <v>0.04</v>
      </c>
      <c r="H674" s="319">
        <v>0</v>
      </c>
      <c r="I674" s="319">
        <v>0</v>
      </c>
      <c r="J674" s="318"/>
      <c r="K674" s="317" t="s">
        <v>81</v>
      </c>
    </row>
    <row r="675" spans="1:11" ht="25.5" x14ac:dyDescent="0.2">
      <c r="A675" s="330" t="s">
        <v>5061</v>
      </c>
      <c r="B675" s="329"/>
      <c r="C675" s="328"/>
      <c r="D675" s="328"/>
      <c r="E675" s="327" t="s">
        <v>5060</v>
      </c>
      <c r="F675" s="324" t="s">
        <v>194</v>
      </c>
      <c r="G675" s="324">
        <v>0.69</v>
      </c>
      <c r="H675" s="326">
        <v>0</v>
      </c>
      <c r="I675" s="326">
        <v>0</v>
      </c>
      <c r="J675" s="325"/>
      <c r="K675" s="324" t="s">
        <v>81</v>
      </c>
    </row>
    <row r="676" spans="1:11" ht="25.5" x14ac:dyDescent="0.2">
      <c r="A676" s="323" t="s">
        <v>5059</v>
      </c>
      <c r="B676" s="322"/>
      <c r="C676" s="321"/>
      <c r="D676" s="321"/>
      <c r="E676" s="320" t="s">
        <v>5058</v>
      </c>
      <c r="F676" s="317" t="s">
        <v>194</v>
      </c>
      <c r="G676" s="317">
        <v>0.69</v>
      </c>
      <c r="H676" s="319">
        <v>0</v>
      </c>
      <c r="I676" s="319">
        <v>0</v>
      </c>
      <c r="J676" s="318"/>
      <c r="K676" s="317" t="s">
        <v>81</v>
      </c>
    </row>
    <row r="677" spans="1:11" ht="25.5" x14ac:dyDescent="0.2">
      <c r="A677" s="330" t="s">
        <v>5057</v>
      </c>
      <c r="B677" s="329"/>
      <c r="C677" s="328"/>
      <c r="D677" s="328"/>
      <c r="E677" s="327" t="s">
        <v>5056</v>
      </c>
      <c r="F677" s="324" t="s">
        <v>194</v>
      </c>
      <c r="G677" s="324">
        <v>0.01</v>
      </c>
      <c r="H677" s="326">
        <v>0</v>
      </c>
      <c r="I677" s="326">
        <v>0</v>
      </c>
      <c r="J677" s="325"/>
      <c r="K677" s="324" t="s">
        <v>81</v>
      </c>
    </row>
    <row r="678" spans="1:11" ht="25.5" x14ac:dyDescent="0.2">
      <c r="A678" s="323" t="s">
        <v>5055</v>
      </c>
      <c r="B678" s="322"/>
      <c r="C678" s="321"/>
      <c r="D678" s="321"/>
      <c r="E678" s="320" t="s">
        <v>5054</v>
      </c>
      <c r="F678" s="317" t="s">
        <v>194</v>
      </c>
      <c r="G678" s="317">
        <v>0.04</v>
      </c>
      <c r="H678" s="319">
        <v>0</v>
      </c>
      <c r="I678" s="319">
        <v>0</v>
      </c>
      <c r="J678" s="318"/>
      <c r="K678" s="317" t="s">
        <v>81</v>
      </c>
    </row>
    <row r="679" spans="1:11" ht="25.5" x14ac:dyDescent="0.2">
      <c r="A679" s="330" t="s">
        <v>5053</v>
      </c>
      <c r="B679" s="329"/>
      <c r="C679" s="328"/>
      <c r="D679" s="328"/>
      <c r="E679" s="327" t="s">
        <v>5052</v>
      </c>
      <c r="F679" s="324" t="s">
        <v>194</v>
      </c>
      <c r="G679" s="324">
        <v>0.28000000000000003</v>
      </c>
      <c r="H679" s="326">
        <v>0</v>
      </c>
      <c r="I679" s="326">
        <v>0</v>
      </c>
      <c r="J679" s="325"/>
      <c r="K679" s="324" t="s">
        <v>81</v>
      </c>
    </row>
    <row r="680" spans="1:11" ht="25.5" x14ac:dyDescent="0.2">
      <c r="A680" s="323" t="s">
        <v>5051</v>
      </c>
      <c r="B680" s="322"/>
      <c r="C680" s="321"/>
      <c r="D680" s="321"/>
      <c r="E680" s="320" t="s">
        <v>5050</v>
      </c>
      <c r="F680" s="317" t="s">
        <v>194</v>
      </c>
      <c r="G680" s="317">
        <v>0.46</v>
      </c>
      <c r="H680" s="319">
        <v>0</v>
      </c>
      <c r="I680" s="319">
        <v>0</v>
      </c>
      <c r="J680" s="318"/>
      <c r="K680" s="317" t="s">
        <v>81</v>
      </c>
    </row>
    <row r="681" spans="1:11" ht="25.5" x14ac:dyDescent="0.2">
      <c r="A681" s="330" t="s">
        <v>5049</v>
      </c>
      <c r="B681" s="329"/>
      <c r="C681" s="328"/>
      <c r="D681" s="328"/>
      <c r="E681" s="327" t="s">
        <v>5048</v>
      </c>
      <c r="F681" s="324" t="s">
        <v>194</v>
      </c>
      <c r="G681" s="324">
        <v>0.31</v>
      </c>
      <c r="H681" s="326">
        <v>0</v>
      </c>
      <c r="I681" s="326">
        <v>0</v>
      </c>
      <c r="J681" s="325"/>
      <c r="K681" s="324" t="s">
        <v>81</v>
      </c>
    </row>
    <row r="682" spans="1:11" ht="25.5" x14ac:dyDescent="0.2">
      <c r="A682" s="323" t="s">
        <v>5047</v>
      </c>
      <c r="B682" s="322"/>
      <c r="C682" s="321"/>
      <c r="D682" s="321"/>
      <c r="E682" s="320" t="s">
        <v>5046</v>
      </c>
      <c r="F682" s="317" t="s">
        <v>194</v>
      </c>
      <c r="G682" s="317">
        <v>1</v>
      </c>
      <c r="H682" s="319">
        <v>0</v>
      </c>
      <c r="I682" s="319">
        <v>0</v>
      </c>
      <c r="J682" s="318"/>
      <c r="K682" s="317" t="s">
        <v>81</v>
      </c>
    </row>
    <row r="683" spans="1:11" ht="25.5" x14ac:dyDescent="0.2">
      <c r="A683" s="330" t="s">
        <v>5045</v>
      </c>
      <c r="B683" s="329"/>
      <c r="C683" s="328"/>
      <c r="D683" s="328"/>
      <c r="E683" s="327" t="s">
        <v>5044</v>
      </c>
      <c r="F683" s="324" t="s">
        <v>194</v>
      </c>
      <c r="G683" s="324">
        <v>0.05</v>
      </c>
      <c r="H683" s="326">
        <v>0</v>
      </c>
      <c r="I683" s="326">
        <v>0</v>
      </c>
      <c r="J683" s="325"/>
      <c r="K683" s="324" t="s">
        <v>81</v>
      </c>
    </row>
    <row r="684" spans="1:11" ht="25.5" x14ac:dyDescent="0.2">
      <c r="A684" s="323" t="s">
        <v>5043</v>
      </c>
      <c r="B684" s="322"/>
      <c r="C684" s="321"/>
      <c r="D684" s="321"/>
      <c r="E684" s="320" t="s">
        <v>5042</v>
      </c>
      <c r="F684" s="317" t="s">
        <v>194</v>
      </c>
      <c r="G684" s="317">
        <v>1.41</v>
      </c>
      <c r="H684" s="319">
        <v>0</v>
      </c>
      <c r="I684" s="319">
        <v>0</v>
      </c>
      <c r="J684" s="318"/>
      <c r="K684" s="317" t="s">
        <v>81</v>
      </c>
    </row>
    <row r="685" spans="1:11" ht="25.5" x14ac:dyDescent="0.2">
      <c r="A685" s="330" t="s">
        <v>5041</v>
      </c>
      <c r="B685" s="329"/>
      <c r="C685" s="328"/>
      <c r="D685" s="328"/>
      <c r="E685" s="327" t="s">
        <v>5040</v>
      </c>
      <c r="F685" s="324" t="s">
        <v>194</v>
      </c>
      <c r="G685" s="324">
        <v>0.74</v>
      </c>
      <c r="H685" s="326">
        <v>0</v>
      </c>
      <c r="I685" s="326">
        <v>0</v>
      </c>
      <c r="J685" s="325"/>
      <c r="K685" s="324" t="s">
        <v>81</v>
      </c>
    </row>
    <row r="686" spans="1:11" ht="25.5" x14ac:dyDescent="0.2">
      <c r="A686" s="323" t="s">
        <v>5039</v>
      </c>
      <c r="B686" s="322"/>
      <c r="C686" s="321"/>
      <c r="D686" s="321"/>
      <c r="E686" s="320" t="s">
        <v>5038</v>
      </c>
      <c r="F686" s="317" t="s">
        <v>194</v>
      </c>
      <c r="G686" s="317">
        <v>0.3</v>
      </c>
      <c r="H686" s="319">
        <v>0</v>
      </c>
      <c r="I686" s="319">
        <v>0</v>
      </c>
      <c r="J686" s="318"/>
      <c r="K686" s="317" t="s">
        <v>81</v>
      </c>
    </row>
    <row r="687" spans="1:11" ht="25.5" x14ac:dyDescent="0.2">
      <c r="A687" s="330" t="s">
        <v>5037</v>
      </c>
      <c r="B687" s="329"/>
      <c r="C687" s="328"/>
      <c r="D687" s="328"/>
      <c r="E687" s="327" t="s">
        <v>5036</v>
      </c>
      <c r="F687" s="324" t="s">
        <v>194</v>
      </c>
      <c r="G687" s="324">
        <v>0.59</v>
      </c>
      <c r="H687" s="326">
        <v>0</v>
      </c>
      <c r="I687" s="326">
        <v>0</v>
      </c>
      <c r="J687" s="325"/>
      <c r="K687" s="324" t="s">
        <v>81</v>
      </c>
    </row>
    <row r="688" spans="1:11" ht="25.5" x14ac:dyDescent="0.2">
      <c r="A688" s="323" t="s">
        <v>5035</v>
      </c>
      <c r="B688" s="322"/>
      <c r="C688" s="321"/>
      <c r="D688" s="321"/>
      <c r="E688" s="320" t="s">
        <v>5034</v>
      </c>
      <c r="F688" s="317" t="s">
        <v>194</v>
      </c>
      <c r="G688" s="317"/>
      <c r="H688" s="319">
        <v>0</v>
      </c>
      <c r="I688" s="319">
        <v>0</v>
      </c>
      <c r="J688" s="318"/>
      <c r="K688" s="317" t="s">
        <v>81</v>
      </c>
    </row>
    <row r="689" spans="1:11" ht="25.5" x14ac:dyDescent="0.2">
      <c r="A689" s="330" t="s">
        <v>5033</v>
      </c>
      <c r="B689" s="329"/>
      <c r="C689" s="328"/>
      <c r="D689" s="328"/>
      <c r="E689" s="327" t="s">
        <v>4905</v>
      </c>
      <c r="F689" s="324" t="s">
        <v>194</v>
      </c>
      <c r="G689" s="324">
        <v>0.09</v>
      </c>
      <c r="H689" s="326">
        <v>0</v>
      </c>
      <c r="I689" s="326">
        <v>0</v>
      </c>
      <c r="J689" s="325"/>
      <c r="K689" s="324" t="s">
        <v>81</v>
      </c>
    </row>
    <row r="690" spans="1:11" ht="25.5" x14ac:dyDescent="0.2">
      <c r="A690" s="323" t="s">
        <v>5032</v>
      </c>
      <c r="B690" s="322"/>
      <c r="C690" s="321"/>
      <c r="D690" s="321"/>
      <c r="E690" s="320" t="s">
        <v>5031</v>
      </c>
      <c r="F690" s="317" t="s">
        <v>194</v>
      </c>
      <c r="G690" s="317">
        <v>0.06</v>
      </c>
      <c r="H690" s="319">
        <v>0</v>
      </c>
      <c r="I690" s="319">
        <v>0</v>
      </c>
      <c r="J690" s="318"/>
      <c r="K690" s="317" t="s">
        <v>81</v>
      </c>
    </row>
    <row r="691" spans="1:11" ht="25.5" x14ac:dyDescent="0.2">
      <c r="A691" s="330" t="s">
        <v>5030</v>
      </c>
      <c r="B691" s="329"/>
      <c r="C691" s="328"/>
      <c r="D691" s="328"/>
      <c r="E691" s="327" t="s">
        <v>5029</v>
      </c>
      <c r="F691" s="324" t="s">
        <v>194</v>
      </c>
      <c r="G691" s="324">
        <v>7.0000000000000007E-2</v>
      </c>
      <c r="H691" s="326">
        <v>0</v>
      </c>
      <c r="I691" s="326">
        <v>0</v>
      </c>
      <c r="J691" s="325"/>
      <c r="K691" s="324" t="s">
        <v>81</v>
      </c>
    </row>
    <row r="692" spans="1:11" ht="25.5" x14ac:dyDescent="0.2">
      <c r="A692" s="323" t="s">
        <v>5028</v>
      </c>
      <c r="B692" s="322"/>
      <c r="C692" s="321"/>
      <c r="D692" s="321"/>
      <c r="E692" s="320" t="s">
        <v>5027</v>
      </c>
      <c r="F692" s="317" t="s">
        <v>194</v>
      </c>
      <c r="G692" s="317">
        <v>0.03</v>
      </c>
      <c r="H692" s="319">
        <v>0</v>
      </c>
      <c r="I692" s="319">
        <v>0</v>
      </c>
      <c r="J692" s="318"/>
      <c r="K692" s="317" t="s">
        <v>81</v>
      </c>
    </row>
    <row r="693" spans="1:11" ht="25.5" x14ac:dyDescent="0.2">
      <c r="A693" s="330" t="s">
        <v>5026</v>
      </c>
      <c r="B693" s="329"/>
      <c r="C693" s="328"/>
      <c r="D693" s="328"/>
      <c r="E693" s="327" t="s">
        <v>5025</v>
      </c>
      <c r="F693" s="324" t="s">
        <v>194</v>
      </c>
      <c r="G693" s="324"/>
      <c r="H693" s="326">
        <v>0</v>
      </c>
      <c r="I693" s="326">
        <v>0</v>
      </c>
      <c r="J693" s="325"/>
      <c r="K693" s="324" t="s">
        <v>81</v>
      </c>
    </row>
    <row r="694" spans="1:11" ht="25.5" x14ac:dyDescent="0.2">
      <c r="A694" s="323" t="s">
        <v>5024</v>
      </c>
      <c r="B694" s="322"/>
      <c r="C694" s="321"/>
      <c r="D694" s="321"/>
      <c r="E694" s="320" t="s">
        <v>5023</v>
      </c>
      <c r="F694" s="317" t="s">
        <v>194</v>
      </c>
      <c r="G694" s="317">
        <v>0.04</v>
      </c>
      <c r="H694" s="319">
        <v>0</v>
      </c>
      <c r="I694" s="319">
        <v>0</v>
      </c>
      <c r="J694" s="318"/>
      <c r="K694" s="317" t="s">
        <v>81</v>
      </c>
    </row>
    <row r="695" spans="1:11" ht="25.5" x14ac:dyDescent="0.2">
      <c r="A695" s="330" t="s">
        <v>5022</v>
      </c>
      <c r="B695" s="329"/>
      <c r="C695" s="328"/>
      <c r="D695" s="328"/>
      <c r="E695" s="327" t="s">
        <v>5021</v>
      </c>
      <c r="F695" s="324" t="s">
        <v>194</v>
      </c>
      <c r="G695" s="324">
        <v>0.09</v>
      </c>
      <c r="H695" s="326">
        <v>0</v>
      </c>
      <c r="I695" s="326">
        <v>0</v>
      </c>
      <c r="J695" s="325"/>
      <c r="K695" s="324" t="s">
        <v>81</v>
      </c>
    </row>
    <row r="696" spans="1:11" ht="25.5" x14ac:dyDescent="0.2">
      <c r="A696" s="323" t="s">
        <v>5020</v>
      </c>
      <c r="B696" s="322"/>
      <c r="C696" s="321"/>
      <c r="D696" s="321"/>
      <c r="E696" s="320" t="s">
        <v>5019</v>
      </c>
      <c r="F696" s="317" t="s">
        <v>194</v>
      </c>
      <c r="G696" s="317">
        <v>0.05</v>
      </c>
      <c r="H696" s="319">
        <v>0</v>
      </c>
      <c r="I696" s="319">
        <v>0</v>
      </c>
      <c r="J696" s="318"/>
      <c r="K696" s="317" t="s">
        <v>81</v>
      </c>
    </row>
    <row r="697" spans="1:11" ht="25.5" x14ac:dyDescent="0.2">
      <c r="A697" s="330" t="s">
        <v>5018</v>
      </c>
      <c r="B697" s="329"/>
      <c r="C697" s="328"/>
      <c r="D697" s="328"/>
      <c r="E697" s="327" t="s">
        <v>5017</v>
      </c>
      <c r="F697" s="324" t="s">
        <v>194</v>
      </c>
      <c r="G697" s="324">
        <v>0.63</v>
      </c>
      <c r="H697" s="326">
        <v>0</v>
      </c>
      <c r="I697" s="326">
        <v>0</v>
      </c>
      <c r="J697" s="325"/>
      <c r="K697" s="324" t="s">
        <v>81</v>
      </c>
    </row>
    <row r="698" spans="1:11" ht="25.5" x14ac:dyDescent="0.2">
      <c r="A698" s="323" t="s">
        <v>5016</v>
      </c>
      <c r="B698" s="322"/>
      <c r="C698" s="321"/>
      <c r="D698" s="321"/>
      <c r="E698" s="320" t="s">
        <v>5015</v>
      </c>
      <c r="F698" s="317" t="s">
        <v>194</v>
      </c>
      <c r="G698" s="317">
        <v>0.01</v>
      </c>
      <c r="H698" s="319">
        <v>0</v>
      </c>
      <c r="I698" s="319">
        <v>0</v>
      </c>
      <c r="J698" s="318"/>
      <c r="K698" s="317" t="s">
        <v>81</v>
      </c>
    </row>
    <row r="699" spans="1:11" ht="25.5" x14ac:dyDescent="0.2">
      <c r="A699" s="330" t="s">
        <v>5014</v>
      </c>
      <c r="B699" s="329"/>
      <c r="C699" s="328"/>
      <c r="D699" s="328"/>
      <c r="E699" s="327" t="s">
        <v>5013</v>
      </c>
      <c r="F699" s="324" t="s">
        <v>194</v>
      </c>
      <c r="G699" s="324">
        <v>0.04</v>
      </c>
      <c r="H699" s="326">
        <v>0</v>
      </c>
      <c r="I699" s="326">
        <v>0</v>
      </c>
      <c r="J699" s="325"/>
      <c r="K699" s="324" t="s">
        <v>81</v>
      </c>
    </row>
    <row r="700" spans="1:11" ht="25.5" x14ac:dyDescent="0.2">
      <c r="A700" s="323" t="s">
        <v>5012</v>
      </c>
      <c r="B700" s="322"/>
      <c r="C700" s="321"/>
      <c r="D700" s="321"/>
      <c r="E700" s="320" t="s">
        <v>5011</v>
      </c>
      <c r="F700" s="317" t="s">
        <v>194</v>
      </c>
      <c r="G700" s="317">
        <v>0.01</v>
      </c>
      <c r="H700" s="319">
        <v>0</v>
      </c>
      <c r="I700" s="319">
        <v>0</v>
      </c>
      <c r="J700" s="318"/>
      <c r="K700" s="317" t="s">
        <v>81</v>
      </c>
    </row>
    <row r="701" spans="1:11" ht="25.5" x14ac:dyDescent="0.2">
      <c r="A701" s="330" t="s">
        <v>5010</v>
      </c>
      <c r="B701" s="329"/>
      <c r="C701" s="328"/>
      <c r="D701" s="328"/>
      <c r="E701" s="327" t="s">
        <v>5009</v>
      </c>
      <c r="F701" s="324" t="s">
        <v>194</v>
      </c>
      <c r="G701" s="324">
        <v>0.05</v>
      </c>
      <c r="H701" s="326">
        <v>0</v>
      </c>
      <c r="I701" s="326">
        <v>0</v>
      </c>
      <c r="J701" s="325"/>
      <c r="K701" s="324" t="s">
        <v>81</v>
      </c>
    </row>
    <row r="702" spans="1:11" ht="25.5" x14ac:dyDescent="0.2">
      <c r="A702" s="323" t="s">
        <v>5008</v>
      </c>
      <c r="B702" s="322"/>
      <c r="C702" s="321"/>
      <c r="D702" s="321"/>
      <c r="E702" s="320" t="s">
        <v>5007</v>
      </c>
      <c r="F702" s="317" t="s">
        <v>194</v>
      </c>
      <c r="G702" s="317">
        <v>0.01</v>
      </c>
      <c r="H702" s="319">
        <v>0</v>
      </c>
      <c r="I702" s="319">
        <v>0</v>
      </c>
      <c r="J702" s="318"/>
      <c r="K702" s="317" t="s">
        <v>81</v>
      </c>
    </row>
    <row r="703" spans="1:11" ht="25.5" x14ac:dyDescent="0.2">
      <c r="A703" s="330" t="s">
        <v>5006</v>
      </c>
      <c r="B703" s="329"/>
      <c r="C703" s="328"/>
      <c r="D703" s="328"/>
      <c r="E703" s="327" t="s">
        <v>5005</v>
      </c>
      <c r="F703" s="324" t="s">
        <v>194</v>
      </c>
      <c r="G703" s="324">
        <v>0.01</v>
      </c>
      <c r="H703" s="326">
        <v>0</v>
      </c>
      <c r="I703" s="326">
        <v>0</v>
      </c>
      <c r="J703" s="325"/>
      <c r="K703" s="324" t="s">
        <v>81</v>
      </c>
    </row>
    <row r="704" spans="1:11" ht="25.5" x14ac:dyDescent="0.2">
      <c r="A704" s="323" t="s">
        <v>5004</v>
      </c>
      <c r="B704" s="322"/>
      <c r="C704" s="321"/>
      <c r="D704" s="321"/>
      <c r="E704" s="320" t="s">
        <v>4897</v>
      </c>
      <c r="F704" s="317" t="s">
        <v>194</v>
      </c>
      <c r="G704" s="317">
        <v>7.0000000000000007E-2</v>
      </c>
      <c r="H704" s="319">
        <v>0</v>
      </c>
      <c r="I704" s="319">
        <v>0</v>
      </c>
      <c r="J704" s="318"/>
      <c r="K704" s="317" t="s">
        <v>81</v>
      </c>
    </row>
    <row r="705" spans="1:11" ht="25.5" x14ac:dyDescent="0.2">
      <c r="A705" s="330" t="s">
        <v>5003</v>
      </c>
      <c r="B705" s="329"/>
      <c r="C705" s="328"/>
      <c r="D705" s="328"/>
      <c r="E705" s="327" t="s">
        <v>4828</v>
      </c>
      <c r="F705" s="324" t="s">
        <v>194</v>
      </c>
      <c r="G705" s="324">
        <v>0.32</v>
      </c>
      <c r="H705" s="326">
        <v>0</v>
      </c>
      <c r="I705" s="326">
        <v>0</v>
      </c>
      <c r="J705" s="325"/>
      <c r="K705" s="324" t="s">
        <v>81</v>
      </c>
    </row>
    <row r="706" spans="1:11" ht="25.5" x14ac:dyDescent="0.2">
      <c r="A706" s="323" t="s">
        <v>5002</v>
      </c>
      <c r="B706" s="322"/>
      <c r="C706" s="321"/>
      <c r="D706" s="321"/>
      <c r="E706" s="320" t="s">
        <v>5001</v>
      </c>
      <c r="F706" s="317" t="s">
        <v>194</v>
      </c>
      <c r="G706" s="317">
        <v>0.26</v>
      </c>
      <c r="H706" s="319">
        <v>0</v>
      </c>
      <c r="I706" s="319">
        <v>0</v>
      </c>
      <c r="J706" s="318"/>
      <c r="K706" s="317" t="s">
        <v>81</v>
      </c>
    </row>
    <row r="707" spans="1:11" ht="25.5" x14ac:dyDescent="0.2">
      <c r="A707" s="330" t="s">
        <v>5000</v>
      </c>
      <c r="B707" s="329"/>
      <c r="C707" s="328"/>
      <c r="D707" s="328"/>
      <c r="E707" s="327" t="s">
        <v>4826</v>
      </c>
      <c r="F707" s="324" t="s">
        <v>194</v>
      </c>
      <c r="G707" s="324">
        <v>4.28</v>
      </c>
      <c r="H707" s="326">
        <v>0</v>
      </c>
      <c r="I707" s="326">
        <v>0</v>
      </c>
      <c r="J707" s="325"/>
      <c r="K707" s="324" t="s">
        <v>81</v>
      </c>
    </row>
    <row r="708" spans="1:11" ht="25.5" x14ac:dyDescent="0.2">
      <c r="A708" s="323" t="s">
        <v>4999</v>
      </c>
      <c r="B708" s="322"/>
      <c r="C708" s="321"/>
      <c r="D708" s="321"/>
      <c r="E708" s="320" t="s">
        <v>4998</v>
      </c>
      <c r="F708" s="317" t="s">
        <v>194</v>
      </c>
      <c r="G708" s="317">
        <v>2.12</v>
      </c>
      <c r="H708" s="319">
        <v>0</v>
      </c>
      <c r="I708" s="319">
        <v>0</v>
      </c>
      <c r="J708" s="318"/>
      <c r="K708" s="317" t="s">
        <v>81</v>
      </c>
    </row>
    <row r="709" spans="1:11" ht="25.5" x14ac:dyDescent="0.2">
      <c r="A709" s="330" t="s">
        <v>4997</v>
      </c>
      <c r="B709" s="329"/>
      <c r="C709" s="328"/>
      <c r="D709" s="328"/>
      <c r="E709" s="327" t="s">
        <v>4996</v>
      </c>
      <c r="F709" s="324" t="s">
        <v>194</v>
      </c>
      <c r="G709" s="324">
        <v>0.2</v>
      </c>
      <c r="H709" s="326">
        <v>0</v>
      </c>
      <c r="I709" s="326">
        <v>0</v>
      </c>
      <c r="J709" s="325"/>
      <c r="K709" s="324" t="s">
        <v>81</v>
      </c>
    </row>
    <row r="710" spans="1:11" ht="25.5" x14ac:dyDescent="0.2">
      <c r="A710" s="323" t="s">
        <v>4995</v>
      </c>
      <c r="B710" s="322"/>
      <c r="C710" s="321"/>
      <c r="D710" s="321"/>
      <c r="E710" s="320" t="s">
        <v>4994</v>
      </c>
      <c r="F710" s="317" t="s">
        <v>194</v>
      </c>
      <c r="G710" s="317">
        <v>3.82</v>
      </c>
      <c r="H710" s="319">
        <v>0</v>
      </c>
      <c r="I710" s="319">
        <v>0</v>
      </c>
      <c r="J710" s="318"/>
      <c r="K710" s="317" t="s">
        <v>81</v>
      </c>
    </row>
    <row r="711" spans="1:11" ht="25.5" x14ac:dyDescent="0.2">
      <c r="A711" s="330" t="s">
        <v>4993</v>
      </c>
      <c r="B711" s="329"/>
      <c r="C711" s="328"/>
      <c r="D711" s="328"/>
      <c r="E711" s="327" t="s">
        <v>4992</v>
      </c>
      <c r="F711" s="324" t="s">
        <v>194</v>
      </c>
      <c r="G711" s="324">
        <v>0.86</v>
      </c>
      <c r="H711" s="326">
        <v>0</v>
      </c>
      <c r="I711" s="326">
        <v>0</v>
      </c>
      <c r="J711" s="325"/>
      <c r="K711" s="324" t="s">
        <v>81</v>
      </c>
    </row>
    <row r="712" spans="1:11" ht="25.5" x14ac:dyDescent="0.2">
      <c r="A712" s="323" t="s">
        <v>4991</v>
      </c>
      <c r="B712" s="322"/>
      <c r="C712" s="321"/>
      <c r="D712" s="321"/>
      <c r="E712" s="320" t="s">
        <v>4990</v>
      </c>
      <c r="F712" s="317" t="s">
        <v>194</v>
      </c>
      <c r="G712" s="317">
        <v>0.05</v>
      </c>
      <c r="H712" s="319">
        <v>0</v>
      </c>
      <c r="I712" s="319">
        <v>0</v>
      </c>
      <c r="J712" s="318"/>
      <c r="K712" s="317" t="s">
        <v>81</v>
      </c>
    </row>
    <row r="713" spans="1:11" ht="25.5" x14ac:dyDescent="0.2">
      <c r="A713" s="330" t="s">
        <v>4989</v>
      </c>
      <c r="B713" s="329"/>
      <c r="C713" s="328"/>
      <c r="D713" s="328"/>
      <c r="E713" s="327" t="s">
        <v>4988</v>
      </c>
      <c r="F713" s="324" t="s">
        <v>194</v>
      </c>
      <c r="G713" s="324">
        <v>0.06</v>
      </c>
      <c r="H713" s="326">
        <v>0</v>
      </c>
      <c r="I713" s="326">
        <v>0</v>
      </c>
      <c r="J713" s="325"/>
      <c r="K713" s="324" t="s">
        <v>81</v>
      </c>
    </row>
    <row r="714" spans="1:11" ht="25.5" x14ac:dyDescent="0.2">
      <c r="A714" s="323" t="s">
        <v>4987</v>
      </c>
      <c r="B714" s="322"/>
      <c r="C714" s="321"/>
      <c r="D714" s="321"/>
      <c r="E714" s="320" t="s">
        <v>4986</v>
      </c>
      <c r="F714" s="317" t="s">
        <v>194</v>
      </c>
      <c r="G714" s="317"/>
      <c r="H714" s="319">
        <v>0</v>
      </c>
      <c r="I714" s="319">
        <v>0</v>
      </c>
      <c r="J714" s="318"/>
      <c r="K714" s="317" t="s">
        <v>81</v>
      </c>
    </row>
    <row r="715" spans="1:11" ht="25.5" x14ac:dyDescent="0.2">
      <c r="A715" s="330" t="s">
        <v>4985</v>
      </c>
      <c r="B715" s="329"/>
      <c r="C715" s="328"/>
      <c r="D715" s="328"/>
      <c r="E715" s="327" t="s">
        <v>4984</v>
      </c>
      <c r="F715" s="324" t="s">
        <v>194</v>
      </c>
      <c r="G715" s="324">
        <v>0.08</v>
      </c>
      <c r="H715" s="326">
        <v>0</v>
      </c>
      <c r="I715" s="326">
        <v>0</v>
      </c>
      <c r="J715" s="325"/>
      <c r="K715" s="324" t="s">
        <v>81</v>
      </c>
    </row>
    <row r="716" spans="1:11" ht="25.5" x14ac:dyDescent="0.2">
      <c r="A716" s="323" t="s">
        <v>4983</v>
      </c>
      <c r="B716" s="322"/>
      <c r="C716" s="321"/>
      <c r="D716" s="321"/>
      <c r="E716" s="320" t="s">
        <v>4982</v>
      </c>
      <c r="F716" s="317" t="s">
        <v>194</v>
      </c>
      <c r="G716" s="317">
        <v>0.45</v>
      </c>
      <c r="H716" s="319">
        <v>0</v>
      </c>
      <c r="I716" s="319">
        <v>0</v>
      </c>
      <c r="J716" s="318"/>
      <c r="K716" s="317" t="s">
        <v>81</v>
      </c>
    </row>
    <row r="717" spans="1:11" ht="25.5" x14ac:dyDescent="0.2">
      <c r="A717" s="330" t="s">
        <v>4981</v>
      </c>
      <c r="B717" s="329"/>
      <c r="C717" s="328"/>
      <c r="D717" s="328"/>
      <c r="E717" s="327" t="s">
        <v>4980</v>
      </c>
      <c r="F717" s="324" t="s">
        <v>194</v>
      </c>
      <c r="G717" s="324">
        <v>0.1</v>
      </c>
      <c r="H717" s="326">
        <v>0</v>
      </c>
      <c r="I717" s="326">
        <v>0</v>
      </c>
      <c r="J717" s="325"/>
      <c r="K717" s="324" t="s">
        <v>81</v>
      </c>
    </row>
    <row r="718" spans="1:11" ht="25.5" x14ac:dyDescent="0.2">
      <c r="A718" s="323" t="s">
        <v>4979</v>
      </c>
      <c r="B718" s="322"/>
      <c r="C718" s="321"/>
      <c r="D718" s="321"/>
      <c r="E718" s="320" t="s">
        <v>4978</v>
      </c>
      <c r="F718" s="317" t="s">
        <v>194</v>
      </c>
      <c r="G718" s="317">
        <v>0.01</v>
      </c>
      <c r="H718" s="319">
        <v>0</v>
      </c>
      <c r="I718" s="319">
        <v>0</v>
      </c>
      <c r="J718" s="318"/>
      <c r="K718" s="317" t="s">
        <v>81</v>
      </c>
    </row>
    <row r="719" spans="1:11" ht="25.5" x14ac:dyDescent="0.2">
      <c r="A719" s="330" t="s">
        <v>4977</v>
      </c>
      <c r="B719" s="329"/>
      <c r="C719" s="328"/>
      <c r="D719" s="328"/>
      <c r="E719" s="327" t="s">
        <v>4976</v>
      </c>
      <c r="F719" s="324" t="s">
        <v>194</v>
      </c>
      <c r="G719" s="324">
        <v>0.18</v>
      </c>
      <c r="H719" s="326">
        <v>0</v>
      </c>
      <c r="I719" s="326">
        <v>0</v>
      </c>
      <c r="J719" s="325"/>
      <c r="K719" s="324" t="s">
        <v>81</v>
      </c>
    </row>
    <row r="720" spans="1:11" ht="25.5" x14ac:dyDescent="0.2">
      <c r="A720" s="323" t="s">
        <v>4975</v>
      </c>
      <c r="B720" s="322"/>
      <c r="C720" s="321"/>
      <c r="D720" s="321"/>
      <c r="E720" s="320" t="s">
        <v>4974</v>
      </c>
      <c r="F720" s="317" t="s">
        <v>194</v>
      </c>
      <c r="G720" s="317">
        <v>0.97</v>
      </c>
      <c r="H720" s="319">
        <v>0</v>
      </c>
      <c r="I720" s="319">
        <v>0</v>
      </c>
      <c r="J720" s="318"/>
      <c r="K720" s="317" t="s">
        <v>81</v>
      </c>
    </row>
    <row r="721" spans="1:11" ht="25.5" x14ac:dyDescent="0.2">
      <c r="A721" s="330" t="s">
        <v>4973</v>
      </c>
      <c r="B721" s="329"/>
      <c r="C721" s="328"/>
      <c r="D721" s="328"/>
      <c r="E721" s="327" t="s">
        <v>4972</v>
      </c>
      <c r="F721" s="324" t="s">
        <v>194</v>
      </c>
      <c r="G721" s="324">
        <v>0.04</v>
      </c>
      <c r="H721" s="326">
        <v>0</v>
      </c>
      <c r="I721" s="326">
        <v>0</v>
      </c>
      <c r="J721" s="325"/>
      <c r="K721" s="324" t="s">
        <v>81</v>
      </c>
    </row>
    <row r="722" spans="1:11" ht="25.5" x14ac:dyDescent="0.2">
      <c r="A722" s="323" t="s">
        <v>4971</v>
      </c>
      <c r="B722" s="322"/>
      <c r="C722" s="321"/>
      <c r="D722" s="321"/>
      <c r="E722" s="320" t="s">
        <v>4970</v>
      </c>
      <c r="F722" s="317" t="s">
        <v>194</v>
      </c>
      <c r="G722" s="317">
        <v>0.13</v>
      </c>
      <c r="H722" s="319">
        <v>0</v>
      </c>
      <c r="I722" s="319">
        <v>0</v>
      </c>
      <c r="J722" s="318"/>
      <c r="K722" s="317" t="s">
        <v>81</v>
      </c>
    </row>
    <row r="723" spans="1:11" ht="25.5" x14ac:dyDescent="0.2">
      <c r="A723" s="330" t="s">
        <v>4969</v>
      </c>
      <c r="B723" s="329"/>
      <c r="C723" s="328"/>
      <c r="D723" s="328"/>
      <c r="E723" s="327" t="s">
        <v>4968</v>
      </c>
      <c r="F723" s="324" t="s">
        <v>194</v>
      </c>
      <c r="G723" s="324">
        <v>0.15</v>
      </c>
      <c r="H723" s="326">
        <v>0</v>
      </c>
      <c r="I723" s="326">
        <v>0</v>
      </c>
      <c r="J723" s="325"/>
      <c r="K723" s="324" t="s">
        <v>81</v>
      </c>
    </row>
    <row r="724" spans="1:11" ht="25.5" x14ac:dyDescent="0.2">
      <c r="A724" s="323" t="s">
        <v>4967</v>
      </c>
      <c r="B724" s="322"/>
      <c r="C724" s="321"/>
      <c r="D724" s="321"/>
      <c r="E724" s="320" t="s">
        <v>4966</v>
      </c>
      <c r="F724" s="317" t="s">
        <v>194</v>
      </c>
      <c r="G724" s="317">
        <v>0.43</v>
      </c>
      <c r="H724" s="319">
        <v>0</v>
      </c>
      <c r="I724" s="319">
        <v>0</v>
      </c>
      <c r="J724" s="318"/>
      <c r="K724" s="317" t="s">
        <v>81</v>
      </c>
    </row>
    <row r="725" spans="1:11" ht="25.5" x14ac:dyDescent="0.2">
      <c r="A725" s="330" t="s">
        <v>4965</v>
      </c>
      <c r="B725" s="329"/>
      <c r="C725" s="328"/>
      <c r="D725" s="328"/>
      <c r="E725" s="327" t="s">
        <v>4964</v>
      </c>
      <c r="F725" s="324" t="s">
        <v>194</v>
      </c>
      <c r="G725" s="324">
        <v>0.71</v>
      </c>
      <c r="H725" s="326">
        <v>0</v>
      </c>
      <c r="I725" s="326">
        <v>0</v>
      </c>
      <c r="J725" s="325"/>
      <c r="K725" s="324" t="s">
        <v>81</v>
      </c>
    </row>
    <row r="726" spans="1:11" ht="25.5" x14ac:dyDescent="0.2">
      <c r="A726" s="323" t="s">
        <v>4963</v>
      </c>
      <c r="B726" s="322"/>
      <c r="C726" s="321"/>
      <c r="D726" s="321"/>
      <c r="E726" s="320" t="s">
        <v>4962</v>
      </c>
      <c r="F726" s="317" t="s">
        <v>194</v>
      </c>
      <c r="G726" s="317">
        <v>0.31</v>
      </c>
      <c r="H726" s="319">
        <v>0</v>
      </c>
      <c r="I726" s="319">
        <v>0</v>
      </c>
      <c r="J726" s="318"/>
      <c r="K726" s="317" t="s">
        <v>81</v>
      </c>
    </row>
    <row r="727" spans="1:11" ht="25.5" x14ac:dyDescent="0.2">
      <c r="A727" s="330" t="s">
        <v>4961</v>
      </c>
      <c r="B727" s="329"/>
      <c r="C727" s="328"/>
      <c r="D727" s="328"/>
      <c r="E727" s="327" t="s">
        <v>4960</v>
      </c>
      <c r="F727" s="324" t="s">
        <v>194</v>
      </c>
      <c r="G727" s="324">
        <v>0.01</v>
      </c>
      <c r="H727" s="326">
        <v>0</v>
      </c>
      <c r="I727" s="326">
        <v>0</v>
      </c>
      <c r="J727" s="325"/>
      <c r="K727" s="324" t="s">
        <v>81</v>
      </c>
    </row>
    <row r="728" spans="1:11" ht="25.5" x14ac:dyDescent="0.2">
      <c r="A728" s="323" t="s">
        <v>4959</v>
      </c>
      <c r="B728" s="322"/>
      <c r="C728" s="321"/>
      <c r="D728" s="321"/>
      <c r="E728" s="320" t="s">
        <v>4958</v>
      </c>
      <c r="F728" s="317" t="s">
        <v>194</v>
      </c>
      <c r="G728" s="317">
        <v>0.03</v>
      </c>
      <c r="H728" s="319">
        <v>0</v>
      </c>
      <c r="I728" s="319">
        <v>0</v>
      </c>
      <c r="J728" s="318"/>
      <c r="K728" s="317" t="s">
        <v>81</v>
      </c>
    </row>
    <row r="729" spans="1:11" x14ac:dyDescent="0.2">
      <c r="A729" s="330" t="s">
        <v>4957</v>
      </c>
      <c r="B729" s="329"/>
      <c r="C729" s="328"/>
      <c r="D729" s="328"/>
      <c r="E729" s="327" t="s">
        <v>4816</v>
      </c>
      <c r="F729" s="324" t="s">
        <v>194</v>
      </c>
      <c r="G729" s="324">
        <v>9.69</v>
      </c>
      <c r="H729" s="326">
        <v>0</v>
      </c>
      <c r="I729" s="326">
        <v>0</v>
      </c>
      <c r="J729" s="325"/>
      <c r="K729" s="324" t="s">
        <v>81</v>
      </c>
    </row>
    <row r="730" spans="1:11" x14ac:dyDescent="0.2">
      <c r="A730" s="323" t="s">
        <v>4956</v>
      </c>
      <c r="B730" s="322"/>
      <c r="C730" s="321"/>
      <c r="D730" s="321"/>
      <c r="E730" s="320" t="s">
        <v>4814</v>
      </c>
      <c r="F730" s="317" t="s">
        <v>194</v>
      </c>
      <c r="G730" s="317">
        <v>16.010000000000002</v>
      </c>
      <c r="H730" s="319">
        <v>0</v>
      </c>
      <c r="I730" s="319">
        <v>0</v>
      </c>
      <c r="J730" s="318"/>
      <c r="K730" s="317" t="s">
        <v>81</v>
      </c>
    </row>
    <row r="731" spans="1:11" x14ac:dyDescent="0.2">
      <c r="A731" s="330" t="s">
        <v>4955</v>
      </c>
      <c r="B731" s="329"/>
      <c r="C731" s="328"/>
      <c r="D731" s="328"/>
      <c r="E731" s="327" t="s">
        <v>4954</v>
      </c>
      <c r="F731" s="324" t="s">
        <v>194</v>
      </c>
      <c r="G731" s="324">
        <v>14.65</v>
      </c>
      <c r="H731" s="326">
        <v>0</v>
      </c>
      <c r="I731" s="326">
        <v>0</v>
      </c>
      <c r="J731" s="325"/>
      <c r="K731" s="324" t="s">
        <v>81</v>
      </c>
    </row>
    <row r="732" spans="1:11" x14ac:dyDescent="0.2">
      <c r="A732" s="323" t="s">
        <v>4953</v>
      </c>
      <c r="B732" s="322"/>
      <c r="C732" s="321"/>
      <c r="D732" s="321"/>
      <c r="E732" s="320" t="s">
        <v>4952</v>
      </c>
      <c r="F732" s="317" t="s">
        <v>194</v>
      </c>
      <c r="G732" s="317">
        <v>0.1</v>
      </c>
      <c r="H732" s="319">
        <v>0</v>
      </c>
      <c r="I732" s="319">
        <v>0</v>
      </c>
      <c r="J732" s="318"/>
      <c r="K732" s="317" t="s">
        <v>81</v>
      </c>
    </row>
    <row r="733" spans="1:11" x14ac:dyDescent="0.2">
      <c r="A733" s="330" t="s">
        <v>4951</v>
      </c>
      <c r="B733" s="329"/>
      <c r="C733" s="328"/>
      <c r="D733" s="328"/>
      <c r="E733" s="327" t="s">
        <v>4950</v>
      </c>
      <c r="F733" s="324" t="s">
        <v>194</v>
      </c>
      <c r="G733" s="324">
        <v>10.119999999999999</v>
      </c>
      <c r="H733" s="326">
        <v>0</v>
      </c>
      <c r="I733" s="326">
        <v>0</v>
      </c>
      <c r="J733" s="325"/>
      <c r="K733" s="324" t="s">
        <v>81</v>
      </c>
    </row>
    <row r="734" spans="1:11" ht="25.5" x14ac:dyDescent="0.2">
      <c r="A734" s="323" t="s">
        <v>4949</v>
      </c>
      <c r="B734" s="322"/>
      <c r="C734" s="321"/>
      <c r="D734" s="321"/>
      <c r="E734" s="320" t="s">
        <v>4812</v>
      </c>
      <c r="F734" s="317" t="s">
        <v>194</v>
      </c>
      <c r="G734" s="317">
        <v>0.78</v>
      </c>
      <c r="H734" s="319">
        <v>0</v>
      </c>
      <c r="I734" s="319">
        <v>0</v>
      </c>
      <c r="J734" s="318"/>
      <c r="K734" s="317" t="s">
        <v>81</v>
      </c>
    </row>
    <row r="735" spans="1:11" ht="25.5" x14ac:dyDescent="0.2">
      <c r="A735" s="330" t="s">
        <v>4948</v>
      </c>
      <c r="B735" s="329"/>
      <c r="C735" s="328"/>
      <c r="D735" s="328"/>
      <c r="E735" s="327" t="s">
        <v>4947</v>
      </c>
      <c r="F735" s="324" t="s">
        <v>194</v>
      </c>
      <c r="G735" s="324">
        <v>0.28000000000000003</v>
      </c>
      <c r="H735" s="326">
        <v>0</v>
      </c>
      <c r="I735" s="326">
        <v>0</v>
      </c>
      <c r="J735" s="325"/>
      <c r="K735" s="324" t="s">
        <v>81</v>
      </c>
    </row>
    <row r="736" spans="1:11" ht="25.5" x14ac:dyDescent="0.2">
      <c r="A736" s="323" t="s">
        <v>4946</v>
      </c>
      <c r="B736" s="322"/>
      <c r="C736" s="321"/>
      <c r="D736" s="321"/>
      <c r="E736" s="320" t="s">
        <v>4945</v>
      </c>
      <c r="F736" s="317" t="s">
        <v>194</v>
      </c>
      <c r="G736" s="317">
        <v>0.43</v>
      </c>
      <c r="H736" s="319">
        <v>0</v>
      </c>
      <c r="I736" s="319">
        <v>0</v>
      </c>
      <c r="J736" s="318"/>
      <c r="K736" s="317" t="s">
        <v>81</v>
      </c>
    </row>
    <row r="737" spans="1:11" ht="25.5" x14ac:dyDescent="0.2">
      <c r="A737" s="330" t="s">
        <v>4944</v>
      </c>
      <c r="B737" s="329"/>
      <c r="C737" s="328"/>
      <c r="D737" s="328"/>
      <c r="E737" s="327" t="s">
        <v>4810</v>
      </c>
      <c r="F737" s="324" t="s">
        <v>194</v>
      </c>
      <c r="G737" s="324">
        <v>2.0099999999999998</v>
      </c>
      <c r="H737" s="326">
        <v>0</v>
      </c>
      <c r="I737" s="326">
        <v>0</v>
      </c>
      <c r="J737" s="325"/>
      <c r="K737" s="324" t="s">
        <v>81</v>
      </c>
    </row>
    <row r="738" spans="1:11" x14ac:dyDescent="0.2">
      <c r="A738" s="323" t="s">
        <v>4943</v>
      </c>
      <c r="B738" s="322"/>
      <c r="C738" s="321"/>
      <c r="D738" s="321"/>
      <c r="E738" s="320" t="s">
        <v>4942</v>
      </c>
      <c r="F738" s="317" t="s">
        <v>194</v>
      </c>
      <c r="G738" s="317"/>
      <c r="H738" s="319">
        <v>0</v>
      </c>
      <c r="I738" s="319">
        <v>0</v>
      </c>
      <c r="J738" s="318"/>
      <c r="K738" s="317" t="s">
        <v>81</v>
      </c>
    </row>
    <row r="739" spans="1:11" ht="25.5" x14ac:dyDescent="0.2">
      <c r="A739" s="330" t="s">
        <v>4941</v>
      </c>
      <c r="B739" s="329"/>
      <c r="C739" s="328"/>
      <c r="D739" s="328"/>
      <c r="E739" s="327" t="s">
        <v>4808</v>
      </c>
      <c r="F739" s="324" t="s">
        <v>194</v>
      </c>
      <c r="G739" s="324">
        <v>0.04</v>
      </c>
      <c r="H739" s="326">
        <v>0</v>
      </c>
      <c r="I739" s="326">
        <v>0</v>
      </c>
      <c r="J739" s="325"/>
      <c r="K739" s="324" t="s">
        <v>81</v>
      </c>
    </row>
    <row r="740" spans="1:11" x14ac:dyDescent="0.2">
      <c r="A740" s="323" t="s">
        <v>4940</v>
      </c>
      <c r="B740" s="322"/>
      <c r="C740" s="321"/>
      <c r="D740" s="321"/>
      <c r="E740" s="320" t="s">
        <v>4939</v>
      </c>
      <c r="F740" s="317" t="s">
        <v>194</v>
      </c>
      <c r="G740" s="317">
        <v>0.01</v>
      </c>
      <c r="H740" s="319">
        <v>0</v>
      </c>
      <c r="I740" s="319">
        <v>0</v>
      </c>
      <c r="J740" s="318"/>
      <c r="K740" s="317" t="s">
        <v>81</v>
      </c>
    </row>
    <row r="741" spans="1:11" x14ac:dyDescent="0.2">
      <c r="A741" s="340" t="s">
        <v>4938</v>
      </c>
      <c r="B741" s="339"/>
      <c r="C741" s="338"/>
      <c r="D741" s="338"/>
      <c r="E741" s="338" t="s">
        <v>4937</v>
      </c>
      <c r="F741" s="335"/>
      <c r="G741" s="335"/>
      <c r="H741" s="337"/>
      <c r="I741" s="337">
        <v>0</v>
      </c>
      <c r="J741" s="336"/>
      <c r="K741" s="335" t="s">
        <v>81</v>
      </c>
    </row>
    <row r="742" spans="1:11" x14ac:dyDescent="0.2">
      <c r="A742" s="330" t="s">
        <v>4936</v>
      </c>
      <c r="B742" s="329"/>
      <c r="C742" s="328"/>
      <c r="D742" s="328"/>
      <c r="E742" s="327" t="s">
        <v>4935</v>
      </c>
      <c r="F742" s="324" t="s">
        <v>194</v>
      </c>
      <c r="G742" s="324">
        <v>3.33</v>
      </c>
      <c r="H742" s="326">
        <v>0</v>
      </c>
      <c r="I742" s="326">
        <v>0</v>
      </c>
      <c r="J742" s="325"/>
      <c r="K742" s="324" t="s">
        <v>81</v>
      </c>
    </row>
    <row r="743" spans="1:11" ht="25.5" x14ac:dyDescent="0.2">
      <c r="A743" s="323" t="s">
        <v>4934</v>
      </c>
      <c r="B743" s="322"/>
      <c r="C743" s="321"/>
      <c r="D743" s="321"/>
      <c r="E743" s="320" t="s">
        <v>4933</v>
      </c>
      <c r="F743" s="317" t="s">
        <v>194</v>
      </c>
      <c r="G743" s="317">
        <v>20.74</v>
      </c>
      <c r="H743" s="319">
        <v>0</v>
      </c>
      <c r="I743" s="319">
        <v>0</v>
      </c>
      <c r="J743" s="318"/>
      <c r="K743" s="317" t="s">
        <v>81</v>
      </c>
    </row>
    <row r="744" spans="1:11" x14ac:dyDescent="0.2">
      <c r="A744" s="340" t="s">
        <v>4932</v>
      </c>
      <c r="B744" s="339"/>
      <c r="C744" s="338"/>
      <c r="D744" s="338"/>
      <c r="E744" s="338" t="s">
        <v>4931</v>
      </c>
      <c r="F744" s="335"/>
      <c r="G744" s="335"/>
      <c r="H744" s="337"/>
      <c r="I744" s="337">
        <v>0</v>
      </c>
      <c r="J744" s="336"/>
      <c r="K744" s="335" t="s">
        <v>81</v>
      </c>
    </row>
    <row r="745" spans="1:11" x14ac:dyDescent="0.2">
      <c r="A745" s="330" t="s">
        <v>4930</v>
      </c>
      <c r="B745" s="329"/>
      <c r="C745" s="328"/>
      <c r="D745" s="328"/>
      <c r="E745" s="327" t="s">
        <v>4929</v>
      </c>
      <c r="F745" s="324" t="s">
        <v>194</v>
      </c>
      <c r="G745" s="324">
        <v>29.85</v>
      </c>
      <c r="H745" s="326">
        <v>0</v>
      </c>
      <c r="I745" s="326">
        <v>0</v>
      </c>
      <c r="J745" s="325"/>
      <c r="K745" s="324" t="s">
        <v>81</v>
      </c>
    </row>
    <row r="746" spans="1:11" x14ac:dyDescent="0.2">
      <c r="A746" s="323" t="s">
        <v>4928</v>
      </c>
      <c r="B746" s="322"/>
      <c r="C746" s="321"/>
      <c r="D746" s="321"/>
      <c r="E746" s="320" t="s">
        <v>4878</v>
      </c>
      <c r="F746" s="317" t="s">
        <v>194</v>
      </c>
      <c r="G746" s="317">
        <v>61.48</v>
      </c>
      <c r="H746" s="319">
        <v>0</v>
      </c>
      <c r="I746" s="319">
        <v>0</v>
      </c>
      <c r="J746" s="318"/>
      <c r="K746" s="317" t="s">
        <v>81</v>
      </c>
    </row>
    <row r="747" spans="1:11" x14ac:dyDescent="0.2">
      <c r="A747" s="330" t="s">
        <v>4927</v>
      </c>
      <c r="B747" s="329"/>
      <c r="C747" s="328"/>
      <c r="D747" s="328"/>
      <c r="E747" s="327" t="s">
        <v>4876</v>
      </c>
      <c r="F747" s="324" t="s">
        <v>194</v>
      </c>
      <c r="G747" s="324">
        <v>293.95</v>
      </c>
      <c r="H747" s="326">
        <v>0</v>
      </c>
      <c r="I747" s="326">
        <v>0</v>
      </c>
      <c r="J747" s="325"/>
      <c r="K747" s="324" t="s">
        <v>81</v>
      </c>
    </row>
    <row r="748" spans="1:11" x14ac:dyDescent="0.2">
      <c r="A748" s="323" t="s">
        <v>4926</v>
      </c>
      <c r="B748" s="322"/>
      <c r="C748" s="321"/>
      <c r="D748" s="321"/>
      <c r="E748" s="320" t="s">
        <v>4874</v>
      </c>
      <c r="F748" s="317" t="s">
        <v>194</v>
      </c>
      <c r="G748" s="317">
        <v>245.86</v>
      </c>
      <c r="H748" s="319">
        <v>0</v>
      </c>
      <c r="I748" s="319">
        <v>0</v>
      </c>
      <c r="J748" s="318"/>
      <c r="K748" s="317" t="s">
        <v>81</v>
      </c>
    </row>
    <row r="749" spans="1:11" x14ac:dyDescent="0.2">
      <c r="A749" s="330" t="s">
        <v>4925</v>
      </c>
      <c r="B749" s="329"/>
      <c r="C749" s="328"/>
      <c r="D749" s="328"/>
      <c r="E749" s="327" t="s">
        <v>4872</v>
      </c>
      <c r="F749" s="324" t="s">
        <v>194</v>
      </c>
      <c r="G749" s="324">
        <v>139.41</v>
      </c>
      <c r="H749" s="326">
        <v>0</v>
      </c>
      <c r="I749" s="326">
        <v>0</v>
      </c>
      <c r="J749" s="325"/>
      <c r="K749" s="324" t="s">
        <v>81</v>
      </c>
    </row>
    <row r="750" spans="1:11" ht="25.5" x14ac:dyDescent="0.2">
      <c r="A750" s="323" t="s">
        <v>4924</v>
      </c>
      <c r="B750" s="322"/>
      <c r="C750" s="321"/>
      <c r="D750" s="321"/>
      <c r="E750" s="320" t="s">
        <v>4923</v>
      </c>
      <c r="F750" s="317" t="s">
        <v>194</v>
      </c>
      <c r="G750" s="317">
        <v>1.83</v>
      </c>
      <c r="H750" s="319">
        <v>0</v>
      </c>
      <c r="I750" s="319">
        <v>0</v>
      </c>
      <c r="J750" s="318"/>
      <c r="K750" s="317" t="s">
        <v>81</v>
      </c>
    </row>
    <row r="751" spans="1:11" ht="25.5" x14ac:dyDescent="0.2">
      <c r="A751" s="330" t="s">
        <v>4922</v>
      </c>
      <c r="B751" s="329"/>
      <c r="C751" s="328"/>
      <c r="D751" s="328"/>
      <c r="E751" s="327" t="s">
        <v>4870</v>
      </c>
      <c r="F751" s="324" t="s">
        <v>194</v>
      </c>
      <c r="G751" s="324">
        <v>0.12</v>
      </c>
      <c r="H751" s="326">
        <v>0</v>
      </c>
      <c r="I751" s="326">
        <v>0</v>
      </c>
      <c r="J751" s="325"/>
      <c r="K751" s="324" t="s">
        <v>81</v>
      </c>
    </row>
    <row r="752" spans="1:11" ht="25.5" x14ac:dyDescent="0.2">
      <c r="A752" s="323" t="s">
        <v>4921</v>
      </c>
      <c r="B752" s="322"/>
      <c r="C752" s="321"/>
      <c r="D752" s="321"/>
      <c r="E752" s="320" t="s">
        <v>4866</v>
      </c>
      <c r="F752" s="317" t="s">
        <v>194</v>
      </c>
      <c r="G752" s="317">
        <v>2.62</v>
      </c>
      <c r="H752" s="319">
        <v>0</v>
      </c>
      <c r="I752" s="319">
        <v>0</v>
      </c>
      <c r="J752" s="318"/>
      <c r="K752" s="317" t="s">
        <v>81</v>
      </c>
    </row>
    <row r="753" spans="1:11" ht="25.5" x14ac:dyDescent="0.2">
      <c r="A753" s="330" t="s">
        <v>4920</v>
      </c>
      <c r="B753" s="329"/>
      <c r="C753" s="328"/>
      <c r="D753" s="328"/>
      <c r="E753" s="327" t="s">
        <v>4864</v>
      </c>
      <c r="F753" s="324" t="s">
        <v>194</v>
      </c>
      <c r="G753" s="324">
        <v>2.92</v>
      </c>
      <c r="H753" s="326">
        <v>0</v>
      </c>
      <c r="I753" s="326">
        <v>0</v>
      </c>
      <c r="J753" s="325"/>
      <c r="K753" s="324" t="s">
        <v>81</v>
      </c>
    </row>
    <row r="754" spans="1:11" ht="25.5" x14ac:dyDescent="0.2">
      <c r="A754" s="323" t="s">
        <v>4919</v>
      </c>
      <c r="B754" s="322"/>
      <c r="C754" s="321"/>
      <c r="D754" s="321"/>
      <c r="E754" s="320" t="s">
        <v>4918</v>
      </c>
      <c r="F754" s="317" t="s">
        <v>194</v>
      </c>
      <c r="G754" s="317">
        <v>0.13</v>
      </c>
      <c r="H754" s="319">
        <v>0</v>
      </c>
      <c r="I754" s="319">
        <v>0</v>
      </c>
      <c r="J754" s="318"/>
      <c r="K754" s="317" t="s">
        <v>81</v>
      </c>
    </row>
    <row r="755" spans="1:11" ht="25.5" x14ac:dyDescent="0.2">
      <c r="A755" s="330" t="s">
        <v>4917</v>
      </c>
      <c r="B755" s="329"/>
      <c r="C755" s="328"/>
      <c r="D755" s="328"/>
      <c r="E755" s="327" t="s">
        <v>4860</v>
      </c>
      <c r="F755" s="324" t="s">
        <v>194</v>
      </c>
      <c r="G755" s="324">
        <v>0.15</v>
      </c>
      <c r="H755" s="326">
        <v>0</v>
      </c>
      <c r="I755" s="326">
        <v>0</v>
      </c>
      <c r="J755" s="325"/>
      <c r="K755" s="324" t="s">
        <v>81</v>
      </c>
    </row>
    <row r="756" spans="1:11" ht="25.5" x14ac:dyDescent="0.2">
      <c r="A756" s="323" t="s">
        <v>4916</v>
      </c>
      <c r="B756" s="322"/>
      <c r="C756" s="321"/>
      <c r="D756" s="321"/>
      <c r="E756" s="320" t="s">
        <v>4915</v>
      </c>
      <c r="F756" s="317" t="s">
        <v>194</v>
      </c>
      <c r="G756" s="317">
        <v>10.93</v>
      </c>
      <c r="H756" s="319">
        <v>0</v>
      </c>
      <c r="I756" s="319">
        <v>0</v>
      </c>
      <c r="J756" s="318"/>
      <c r="K756" s="317" t="s">
        <v>81</v>
      </c>
    </row>
    <row r="757" spans="1:11" ht="25.5" x14ac:dyDescent="0.2">
      <c r="A757" s="330" t="s">
        <v>4914</v>
      </c>
      <c r="B757" s="329"/>
      <c r="C757" s="328"/>
      <c r="D757" s="328"/>
      <c r="E757" s="327" t="s">
        <v>4858</v>
      </c>
      <c r="F757" s="324" t="s">
        <v>194</v>
      </c>
      <c r="G757" s="324">
        <v>7.83</v>
      </c>
      <c r="H757" s="326">
        <v>0</v>
      </c>
      <c r="I757" s="326">
        <v>0</v>
      </c>
      <c r="J757" s="325"/>
      <c r="K757" s="324" t="s">
        <v>81</v>
      </c>
    </row>
    <row r="758" spans="1:11" ht="25.5" x14ac:dyDescent="0.2">
      <c r="A758" s="323" t="s">
        <v>4913</v>
      </c>
      <c r="B758" s="322"/>
      <c r="C758" s="321"/>
      <c r="D758" s="321"/>
      <c r="E758" s="320" t="s">
        <v>4856</v>
      </c>
      <c r="F758" s="317" t="s">
        <v>194</v>
      </c>
      <c r="G758" s="317">
        <v>4.05</v>
      </c>
      <c r="H758" s="319">
        <v>0</v>
      </c>
      <c r="I758" s="319">
        <v>0</v>
      </c>
      <c r="J758" s="318"/>
      <c r="K758" s="317" t="s">
        <v>81</v>
      </c>
    </row>
    <row r="759" spans="1:11" ht="25.5" x14ac:dyDescent="0.2">
      <c r="A759" s="330" t="s">
        <v>4912</v>
      </c>
      <c r="B759" s="329"/>
      <c r="C759" s="328"/>
      <c r="D759" s="328"/>
      <c r="E759" s="327" t="s">
        <v>4854</v>
      </c>
      <c r="F759" s="324" t="s">
        <v>194</v>
      </c>
      <c r="G759" s="324">
        <v>1.1299999999999999</v>
      </c>
      <c r="H759" s="326">
        <v>0</v>
      </c>
      <c r="I759" s="326">
        <v>0</v>
      </c>
      <c r="J759" s="325"/>
      <c r="K759" s="324" t="s">
        <v>81</v>
      </c>
    </row>
    <row r="760" spans="1:11" ht="25.5" x14ac:dyDescent="0.2">
      <c r="A760" s="323" t="s">
        <v>4911</v>
      </c>
      <c r="B760" s="322"/>
      <c r="C760" s="321"/>
      <c r="D760" s="321"/>
      <c r="E760" s="320" t="s">
        <v>4852</v>
      </c>
      <c r="F760" s="317" t="s">
        <v>194</v>
      </c>
      <c r="G760" s="317">
        <v>11.01</v>
      </c>
      <c r="H760" s="319">
        <v>0</v>
      </c>
      <c r="I760" s="319">
        <v>0</v>
      </c>
      <c r="J760" s="318"/>
      <c r="K760" s="317" t="s">
        <v>81</v>
      </c>
    </row>
    <row r="761" spans="1:11" ht="25.5" x14ac:dyDescent="0.2">
      <c r="A761" s="330" t="s">
        <v>4910</v>
      </c>
      <c r="B761" s="329"/>
      <c r="C761" s="328"/>
      <c r="D761" s="328"/>
      <c r="E761" s="327" t="s">
        <v>4850</v>
      </c>
      <c r="F761" s="324" t="s">
        <v>194</v>
      </c>
      <c r="G761" s="324">
        <v>2.31</v>
      </c>
      <c r="H761" s="326">
        <v>0</v>
      </c>
      <c r="I761" s="326">
        <v>0</v>
      </c>
      <c r="J761" s="325"/>
      <c r="K761" s="324" t="s">
        <v>81</v>
      </c>
    </row>
    <row r="762" spans="1:11" ht="25.5" x14ac:dyDescent="0.2">
      <c r="A762" s="323" t="s">
        <v>4909</v>
      </c>
      <c r="B762" s="322"/>
      <c r="C762" s="321"/>
      <c r="D762" s="321"/>
      <c r="E762" s="320" t="s">
        <v>4848</v>
      </c>
      <c r="F762" s="317" t="s">
        <v>194</v>
      </c>
      <c r="G762" s="317">
        <v>13.14</v>
      </c>
      <c r="H762" s="319">
        <v>0</v>
      </c>
      <c r="I762" s="319">
        <v>0</v>
      </c>
      <c r="J762" s="318"/>
      <c r="K762" s="317" t="s">
        <v>81</v>
      </c>
    </row>
    <row r="763" spans="1:11" ht="25.5" x14ac:dyDescent="0.2">
      <c r="A763" s="330" t="s">
        <v>4908</v>
      </c>
      <c r="B763" s="329"/>
      <c r="C763" s="328"/>
      <c r="D763" s="328"/>
      <c r="E763" s="327" t="s">
        <v>4846</v>
      </c>
      <c r="F763" s="324" t="s">
        <v>194</v>
      </c>
      <c r="G763" s="324">
        <v>0.11</v>
      </c>
      <c r="H763" s="326">
        <v>0</v>
      </c>
      <c r="I763" s="326">
        <v>0</v>
      </c>
      <c r="J763" s="325"/>
      <c r="K763" s="324" t="s">
        <v>81</v>
      </c>
    </row>
    <row r="764" spans="1:11" ht="25.5" x14ac:dyDescent="0.2">
      <c r="A764" s="323" t="s">
        <v>4907</v>
      </c>
      <c r="B764" s="322"/>
      <c r="C764" s="321"/>
      <c r="D764" s="321"/>
      <c r="E764" s="320" t="s">
        <v>4844</v>
      </c>
      <c r="F764" s="317" t="s">
        <v>194</v>
      </c>
      <c r="G764" s="317">
        <v>15.02</v>
      </c>
      <c r="H764" s="319">
        <v>0</v>
      </c>
      <c r="I764" s="319">
        <v>0</v>
      </c>
      <c r="J764" s="318"/>
      <c r="K764" s="317" t="s">
        <v>81</v>
      </c>
    </row>
    <row r="765" spans="1:11" ht="25.5" x14ac:dyDescent="0.2">
      <c r="A765" s="330" t="s">
        <v>4906</v>
      </c>
      <c r="B765" s="329"/>
      <c r="C765" s="328"/>
      <c r="D765" s="328"/>
      <c r="E765" s="327" t="s">
        <v>4905</v>
      </c>
      <c r="F765" s="324" t="s">
        <v>194</v>
      </c>
      <c r="G765" s="324">
        <v>2.44</v>
      </c>
      <c r="H765" s="326">
        <v>0</v>
      </c>
      <c r="I765" s="326">
        <v>0</v>
      </c>
      <c r="J765" s="325"/>
      <c r="K765" s="324" t="s">
        <v>81</v>
      </c>
    </row>
    <row r="766" spans="1:11" ht="25.5" x14ac:dyDescent="0.2">
      <c r="A766" s="323" t="s">
        <v>4904</v>
      </c>
      <c r="B766" s="322"/>
      <c r="C766" s="321"/>
      <c r="D766" s="321"/>
      <c r="E766" s="320" t="s">
        <v>4842</v>
      </c>
      <c r="F766" s="317" t="s">
        <v>194</v>
      </c>
      <c r="G766" s="317">
        <v>0.17</v>
      </c>
      <c r="H766" s="319">
        <v>0</v>
      </c>
      <c r="I766" s="319">
        <v>0</v>
      </c>
      <c r="J766" s="318"/>
      <c r="K766" s="317" t="s">
        <v>81</v>
      </c>
    </row>
    <row r="767" spans="1:11" ht="25.5" x14ac:dyDescent="0.2">
      <c r="A767" s="330" t="s">
        <v>4903</v>
      </c>
      <c r="B767" s="329"/>
      <c r="C767" s="328"/>
      <c r="D767" s="328"/>
      <c r="E767" s="327" t="s">
        <v>4836</v>
      </c>
      <c r="F767" s="324" t="s">
        <v>194</v>
      </c>
      <c r="G767" s="324">
        <v>0.45</v>
      </c>
      <c r="H767" s="326">
        <v>0</v>
      </c>
      <c r="I767" s="326">
        <v>0</v>
      </c>
      <c r="J767" s="325"/>
      <c r="K767" s="324" t="s">
        <v>81</v>
      </c>
    </row>
    <row r="768" spans="1:11" ht="25.5" x14ac:dyDescent="0.2">
      <c r="A768" s="323" t="s">
        <v>4902</v>
      </c>
      <c r="B768" s="322"/>
      <c r="C768" s="321"/>
      <c r="D768" s="321"/>
      <c r="E768" s="320" t="s">
        <v>4901</v>
      </c>
      <c r="F768" s="317" t="s">
        <v>194</v>
      </c>
      <c r="G768" s="317">
        <v>0.03</v>
      </c>
      <c r="H768" s="319">
        <v>0</v>
      </c>
      <c r="I768" s="319">
        <v>0</v>
      </c>
      <c r="J768" s="318"/>
      <c r="K768" s="317" t="s">
        <v>81</v>
      </c>
    </row>
    <row r="769" spans="1:11" ht="25.5" x14ac:dyDescent="0.2">
      <c r="A769" s="330" t="s">
        <v>4900</v>
      </c>
      <c r="B769" s="329"/>
      <c r="C769" s="328"/>
      <c r="D769" s="328"/>
      <c r="E769" s="327" t="s">
        <v>4832</v>
      </c>
      <c r="F769" s="324" t="s">
        <v>194</v>
      </c>
      <c r="G769" s="324">
        <v>0.05</v>
      </c>
      <c r="H769" s="326">
        <v>0</v>
      </c>
      <c r="I769" s="326">
        <v>0</v>
      </c>
      <c r="J769" s="325"/>
      <c r="K769" s="324" t="s">
        <v>81</v>
      </c>
    </row>
    <row r="770" spans="1:11" ht="25.5" x14ac:dyDescent="0.2">
      <c r="A770" s="323" t="s">
        <v>4899</v>
      </c>
      <c r="B770" s="322"/>
      <c r="C770" s="321"/>
      <c r="D770" s="321"/>
      <c r="E770" s="320" t="s">
        <v>4830</v>
      </c>
      <c r="F770" s="317" t="s">
        <v>194</v>
      </c>
      <c r="G770" s="317">
        <v>0.06</v>
      </c>
      <c r="H770" s="319">
        <v>0</v>
      </c>
      <c r="I770" s="319">
        <v>0</v>
      </c>
      <c r="J770" s="318"/>
      <c r="K770" s="317" t="s">
        <v>81</v>
      </c>
    </row>
    <row r="771" spans="1:11" ht="25.5" x14ac:dyDescent="0.2">
      <c r="A771" s="330" t="s">
        <v>4898</v>
      </c>
      <c r="B771" s="329"/>
      <c r="C771" s="328"/>
      <c r="D771" s="328"/>
      <c r="E771" s="327" t="s">
        <v>4897</v>
      </c>
      <c r="F771" s="324" t="s">
        <v>194</v>
      </c>
      <c r="G771" s="324">
        <v>0.27</v>
      </c>
      <c r="H771" s="326">
        <v>0</v>
      </c>
      <c r="I771" s="326">
        <v>0</v>
      </c>
      <c r="J771" s="325"/>
      <c r="K771" s="324" t="s">
        <v>81</v>
      </c>
    </row>
    <row r="772" spans="1:11" ht="25.5" x14ac:dyDescent="0.2">
      <c r="A772" s="323" t="s">
        <v>4896</v>
      </c>
      <c r="B772" s="322"/>
      <c r="C772" s="321"/>
      <c r="D772" s="321"/>
      <c r="E772" s="320" t="s">
        <v>4828</v>
      </c>
      <c r="F772" s="317" t="s">
        <v>194</v>
      </c>
      <c r="G772" s="317">
        <v>0.03</v>
      </c>
      <c r="H772" s="319">
        <v>0</v>
      </c>
      <c r="I772" s="319">
        <v>0</v>
      </c>
      <c r="J772" s="318"/>
      <c r="K772" s="317" t="s">
        <v>81</v>
      </c>
    </row>
    <row r="773" spans="1:11" ht="25.5" x14ac:dyDescent="0.2">
      <c r="A773" s="330" t="s">
        <v>4895</v>
      </c>
      <c r="B773" s="329"/>
      <c r="C773" s="328"/>
      <c r="D773" s="328"/>
      <c r="E773" s="327" t="s">
        <v>4826</v>
      </c>
      <c r="F773" s="324" t="s">
        <v>194</v>
      </c>
      <c r="G773" s="324">
        <v>7.95</v>
      </c>
      <c r="H773" s="326">
        <v>0</v>
      </c>
      <c r="I773" s="326">
        <v>0</v>
      </c>
      <c r="J773" s="325"/>
      <c r="K773" s="324" t="s">
        <v>81</v>
      </c>
    </row>
    <row r="774" spans="1:11" ht="25.5" x14ac:dyDescent="0.2">
      <c r="A774" s="323" t="s">
        <v>4894</v>
      </c>
      <c r="B774" s="322"/>
      <c r="C774" s="321"/>
      <c r="D774" s="321"/>
      <c r="E774" s="320" t="s">
        <v>4824</v>
      </c>
      <c r="F774" s="317" t="s">
        <v>194</v>
      </c>
      <c r="G774" s="317">
        <v>0.44</v>
      </c>
      <c r="H774" s="319">
        <v>0</v>
      </c>
      <c r="I774" s="319">
        <v>0</v>
      </c>
      <c r="J774" s="318"/>
      <c r="K774" s="317" t="s">
        <v>81</v>
      </c>
    </row>
    <row r="775" spans="1:11" ht="25.5" x14ac:dyDescent="0.2">
      <c r="A775" s="330" t="s">
        <v>4893</v>
      </c>
      <c r="B775" s="329"/>
      <c r="C775" s="328"/>
      <c r="D775" s="328"/>
      <c r="E775" s="327" t="s">
        <v>4822</v>
      </c>
      <c r="F775" s="324" t="s">
        <v>194</v>
      </c>
      <c r="G775" s="324">
        <v>2.5499999999999998</v>
      </c>
      <c r="H775" s="326">
        <v>0</v>
      </c>
      <c r="I775" s="326">
        <v>0</v>
      </c>
      <c r="J775" s="325"/>
      <c r="K775" s="324" t="s">
        <v>81</v>
      </c>
    </row>
    <row r="776" spans="1:11" ht="25.5" x14ac:dyDescent="0.2">
      <c r="A776" s="323" t="s">
        <v>4892</v>
      </c>
      <c r="B776" s="322"/>
      <c r="C776" s="321"/>
      <c r="D776" s="321"/>
      <c r="E776" s="320" t="s">
        <v>4820</v>
      </c>
      <c r="F776" s="317" t="s">
        <v>194</v>
      </c>
      <c r="G776" s="317">
        <v>0.04</v>
      </c>
      <c r="H776" s="319">
        <v>0</v>
      </c>
      <c r="I776" s="319">
        <v>0</v>
      </c>
      <c r="J776" s="318"/>
      <c r="K776" s="317" t="s">
        <v>81</v>
      </c>
    </row>
    <row r="777" spans="1:11" ht="25.5" x14ac:dyDescent="0.2">
      <c r="A777" s="330" t="s">
        <v>4891</v>
      </c>
      <c r="B777" s="329"/>
      <c r="C777" s="328"/>
      <c r="D777" s="328"/>
      <c r="E777" s="327" t="s">
        <v>4818</v>
      </c>
      <c r="F777" s="324" t="s">
        <v>194</v>
      </c>
      <c r="G777" s="324">
        <v>3.86</v>
      </c>
      <c r="H777" s="326">
        <v>0</v>
      </c>
      <c r="I777" s="326">
        <v>0</v>
      </c>
      <c r="J777" s="325"/>
      <c r="K777" s="324" t="s">
        <v>81</v>
      </c>
    </row>
    <row r="778" spans="1:11" x14ac:dyDescent="0.2">
      <c r="A778" s="323" t="s">
        <v>4890</v>
      </c>
      <c r="B778" s="322"/>
      <c r="C778" s="321"/>
      <c r="D778" s="321"/>
      <c r="E778" s="320" t="s">
        <v>4816</v>
      </c>
      <c r="F778" s="317" t="s">
        <v>194</v>
      </c>
      <c r="G778" s="317">
        <v>0.62</v>
      </c>
      <c r="H778" s="319">
        <v>0</v>
      </c>
      <c r="I778" s="319">
        <v>0</v>
      </c>
      <c r="J778" s="318"/>
      <c r="K778" s="317" t="s">
        <v>81</v>
      </c>
    </row>
    <row r="779" spans="1:11" x14ac:dyDescent="0.2">
      <c r="A779" s="330" t="s">
        <v>4889</v>
      </c>
      <c r="B779" s="329"/>
      <c r="C779" s="328"/>
      <c r="D779" s="328"/>
      <c r="E779" s="327" t="s">
        <v>4814</v>
      </c>
      <c r="F779" s="324" t="s">
        <v>194</v>
      </c>
      <c r="G779" s="324">
        <v>136.56</v>
      </c>
      <c r="H779" s="326">
        <v>0</v>
      </c>
      <c r="I779" s="326">
        <v>0</v>
      </c>
      <c r="J779" s="325"/>
      <c r="K779" s="324" t="s">
        <v>81</v>
      </c>
    </row>
    <row r="780" spans="1:11" ht="25.5" x14ac:dyDescent="0.2">
      <c r="A780" s="323" t="s">
        <v>4888</v>
      </c>
      <c r="B780" s="322"/>
      <c r="C780" s="321"/>
      <c r="D780" s="321"/>
      <c r="E780" s="320" t="s">
        <v>4812</v>
      </c>
      <c r="F780" s="317" t="s">
        <v>194</v>
      </c>
      <c r="G780" s="317">
        <v>1.07</v>
      </c>
      <c r="H780" s="319">
        <v>0</v>
      </c>
      <c r="I780" s="319">
        <v>0</v>
      </c>
      <c r="J780" s="318"/>
      <c r="K780" s="317" t="s">
        <v>81</v>
      </c>
    </row>
    <row r="781" spans="1:11" ht="25.5" x14ac:dyDescent="0.2">
      <c r="A781" s="330" t="s">
        <v>4887</v>
      </c>
      <c r="B781" s="329"/>
      <c r="C781" s="328"/>
      <c r="D781" s="328"/>
      <c r="E781" s="327" t="s">
        <v>4810</v>
      </c>
      <c r="F781" s="324" t="s">
        <v>194</v>
      </c>
      <c r="G781" s="324">
        <v>12.29</v>
      </c>
      <c r="H781" s="326">
        <v>0</v>
      </c>
      <c r="I781" s="326">
        <v>0</v>
      </c>
      <c r="J781" s="325"/>
      <c r="K781" s="324" t="s">
        <v>81</v>
      </c>
    </row>
    <row r="782" spans="1:11" ht="25.5" x14ac:dyDescent="0.2">
      <c r="A782" s="323" t="s">
        <v>4886</v>
      </c>
      <c r="B782" s="322"/>
      <c r="C782" s="321"/>
      <c r="D782" s="321"/>
      <c r="E782" s="320" t="s">
        <v>4885</v>
      </c>
      <c r="F782" s="317" t="s">
        <v>194</v>
      </c>
      <c r="G782" s="317"/>
      <c r="H782" s="319">
        <v>0</v>
      </c>
      <c r="I782" s="319">
        <v>0</v>
      </c>
      <c r="J782" s="318"/>
      <c r="K782" s="317" t="s">
        <v>81</v>
      </c>
    </row>
    <row r="783" spans="1:11" ht="25.5" x14ac:dyDescent="0.2">
      <c r="A783" s="330" t="s">
        <v>4884</v>
      </c>
      <c r="B783" s="329"/>
      <c r="C783" s="328"/>
      <c r="D783" s="328"/>
      <c r="E783" s="327" t="s">
        <v>4808</v>
      </c>
      <c r="F783" s="324" t="s">
        <v>194</v>
      </c>
      <c r="G783" s="324">
        <v>7.0000000000000007E-2</v>
      </c>
      <c r="H783" s="326">
        <v>0</v>
      </c>
      <c r="I783" s="326">
        <v>0</v>
      </c>
      <c r="J783" s="325"/>
      <c r="K783" s="324" t="s">
        <v>81</v>
      </c>
    </row>
    <row r="784" spans="1:11" x14ac:dyDescent="0.2">
      <c r="A784" s="323" t="s">
        <v>4883</v>
      </c>
      <c r="B784" s="322"/>
      <c r="C784" s="321"/>
      <c r="D784" s="321"/>
      <c r="E784" s="320" t="s">
        <v>4882</v>
      </c>
      <c r="F784" s="317" t="s">
        <v>194</v>
      </c>
      <c r="G784" s="317">
        <v>0.08</v>
      </c>
      <c r="H784" s="319">
        <v>0</v>
      </c>
      <c r="I784" s="319">
        <v>0</v>
      </c>
      <c r="J784" s="318"/>
      <c r="K784" s="317" t="s">
        <v>81</v>
      </c>
    </row>
    <row r="785" spans="1:11" x14ac:dyDescent="0.2">
      <c r="A785" s="340" t="s">
        <v>4881</v>
      </c>
      <c r="B785" s="339"/>
      <c r="C785" s="338"/>
      <c r="D785" s="338"/>
      <c r="E785" s="338" t="s">
        <v>4880</v>
      </c>
      <c r="F785" s="335"/>
      <c r="G785" s="335"/>
      <c r="H785" s="337"/>
      <c r="I785" s="337">
        <v>0</v>
      </c>
      <c r="J785" s="336"/>
      <c r="K785" s="335" t="s">
        <v>81</v>
      </c>
    </row>
    <row r="786" spans="1:11" x14ac:dyDescent="0.2">
      <c r="A786" s="330" t="s">
        <v>4879</v>
      </c>
      <c r="B786" s="329"/>
      <c r="C786" s="328"/>
      <c r="D786" s="328"/>
      <c r="E786" s="327" t="s">
        <v>4878</v>
      </c>
      <c r="F786" s="324" t="s">
        <v>194</v>
      </c>
      <c r="G786" s="324">
        <v>62.36</v>
      </c>
      <c r="H786" s="326">
        <v>0</v>
      </c>
      <c r="I786" s="326">
        <v>0</v>
      </c>
      <c r="J786" s="325"/>
      <c r="K786" s="324" t="s">
        <v>81</v>
      </c>
    </row>
    <row r="787" spans="1:11" x14ac:dyDescent="0.2">
      <c r="A787" s="323" t="s">
        <v>4877</v>
      </c>
      <c r="B787" s="322"/>
      <c r="C787" s="321"/>
      <c r="D787" s="321"/>
      <c r="E787" s="320" t="s">
        <v>4876</v>
      </c>
      <c r="F787" s="317" t="s">
        <v>194</v>
      </c>
      <c r="G787" s="317">
        <v>170.97</v>
      </c>
      <c r="H787" s="319">
        <v>0</v>
      </c>
      <c r="I787" s="319">
        <v>0</v>
      </c>
      <c r="J787" s="318"/>
      <c r="K787" s="317" t="s">
        <v>81</v>
      </c>
    </row>
    <row r="788" spans="1:11" x14ac:dyDescent="0.2">
      <c r="A788" s="330" t="s">
        <v>4875</v>
      </c>
      <c r="B788" s="329"/>
      <c r="C788" s="328"/>
      <c r="D788" s="328"/>
      <c r="E788" s="327" t="s">
        <v>4874</v>
      </c>
      <c r="F788" s="324" t="s">
        <v>194</v>
      </c>
      <c r="G788" s="324">
        <v>105.98</v>
      </c>
      <c r="H788" s="326">
        <v>0</v>
      </c>
      <c r="I788" s="326">
        <v>0</v>
      </c>
      <c r="J788" s="325"/>
      <c r="K788" s="324" t="s">
        <v>81</v>
      </c>
    </row>
    <row r="789" spans="1:11" x14ac:dyDescent="0.2">
      <c r="A789" s="323" t="s">
        <v>4873</v>
      </c>
      <c r="B789" s="322"/>
      <c r="C789" s="321"/>
      <c r="D789" s="321"/>
      <c r="E789" s="320" t="s">
        <v>4872</v>
      </c>
      <c r="F789" s="317" t="s">
        <v>194</v>
      </c>
      <c r="G789" s="317">
        <v>48.32</v>
      </c>
      <c r="H789" s="319">
        <v>0</v>
      </c>
      <c r="I789" s="319">
        <v>0</v>
      </c>
      <c r="J789" s="318"/>
      <c r="K789" s="317" t="s">
        <v>81</v>
      </c>
    </row>
    <row r="790" spans="1:11" ht="25.5" x14ac:dyDescent="0.2">
      <c r="A790" s="330" t="s">
        <v>4871</v>
      </c>
      <c r="B790" s="329"/>
      <c r="C790" s="328"/>
      <c r="D790" s="328"/>
      <c r="E790" s="327" t="s">
        <v>4870</v>
      </c>
      <c r="F790" s="324" t="s">
        <v>194</v>
      </c>
      <c r="G790" s="324">
        <v>1.96</v>
      </c>
      <c r="H790" s="326">
        <v>0</v>
      </c>
      <c r="I790" s="326">
        <v>0</v>
      </c>
      <c r="J790" s="325"/>
      <c r="K790" s="324" t="s">
        <v>81</v>
      </c>
    </row>
    <row r="791" spans="1:11" ht="25.5" x14ac:dyDescent="0.2">
      <c r="A791" s="323" t="s">
        <v>4869</v>
      </c>
      <c r="B791" s="322"/>
      <c r="C791" s="321"/>
      <c r="D791" s="321"/>
      <c r="E791" s="320" t="s">
        <v>4868</v>
      </c>
      <c r="F791" s="317" t="s">
        <v>194</v>
      </c>
      <c r="G791" s="317">
        <v>2.06</v>
      </c>
      <c r="H791" s="319">
        <v>0</v>
      </c>
      <c r="I791" s="319">
        <v>0</v>
      </c>
      <c r="J791" s="318"/>
      <c r="K791" s="317" t="s">
        <v>81</v>
      </c>
    </row>
    <row r="792" spans="1:11" ht="25.5" x14ac:dyDescent="0.2">
      <c r="A792" s="330" t="s">
        <v>4867</v>
      </c>
      <c r="B792" s="329"/>
      <c r="C792" s="328"/>
      <c r="D792" s="328"/>
      <c r="E792" s="327" t="s">
        <v>4866</v>
      </c>
      <c r="F792" s="324" t="s">
        <v>194</v>
      </c>
      <c r="G792" s="324">
        <v>1.66</v>
      </c>
      <c r="H792" s="326">
        <v>0</v>
      </c>
      <c r="I792" s="326">
        <v>0</v>
      </c>
      <c r="J792" s="325"/>
      <c r="K792" s="324" t="s">
        <v>81</v>
      </c>
    </row>
    <row r="793" spans="1:11" ht="25.5" x14ac:dyDescent="0.2">
      <c r="A793" s="323" t="s">
        <v>4865</v>
      </c>
      <c r="B793" s="322"/>
      <c r="C793" s="321"/>
      <c r="D793" s="321"/>
      <c r="E793" s="320" t="s">
        <v>4864</v>
      </c>
      <c r="F793" s="317" t="s">
        <v>194</v>
      </c>
      <c r="G793" s="317">
        <v>8.17</v>
      </c>
      <c r="H793" s="319">
        <v>0</v>
      </c>
      <c r="I793" s="319">
        <v>0</v>
      </c>
      <c r="J793" s="318"/>
      <c r="K793" s="317" t="s">
        <v>81</v>
      </c>
    </row>
    <row r="794" spans="1:11" ht="25.5" x14ac:dyDescent="0.2">
      <c r="A794" s="330" t="s">
        <v>4863</v>
      </c>
      <c r="B794" s="329"/>
      <c r="C794" s="328"/>
      <c r="D794" s="328"/>
      <c r="E794" s="327" t="s">
        <v>4862</v>
      </c>
      <c r="F794" s="324" t="s">
        <v>194</v>
      </c>
      <c r="G794" s="324">
        <v>0.01</v>
      </c>
      <c r="H794" s="326">
        <v>0</v>
      </c>
      <c r="I794" s="326">
        <v>0</v>
      </c>
      <c r="J794" s="325"/>
      <c r="K794" s="324" t="s">
        <v>81</v>
      </c>
    </row>
    <row r="795" spans="1:11" ht="25.5" x14ac:dyDescent="0.2">
      <c r="A795" s="323" t="s">
        <v>4861</v>
      </c>
      <c r="B795" s="322"/>
      <c r="C795" s="321"/>
      <c r="D795" s="321"/>
      <c r="E795" s="320" t="s">
        <v>4860</v>
      </c>
      <c r="F795" s="317" t="s">
        <v>194</v>
      </c>
      <c r="G795" s="317">
        <v>0.08</v>
      </c>
      <c r="H795" s="319">
        <v>0</v>
      </c>
      <c r="I795" s="319">
        <v>0</v>
      </c>
      <c r="J795" s="318"/>
      <c r="K795" s="317" t="s">
        <v>81</v>
      </c>
    </row>
    <row r="796" spans="1:11" ht="25.5" x14ac:dyDescent="0.2">
      <c r="A796" s="330" t="s">
        <v>4859</v>
      </c>
      <c r="B796" s="329"/>
      <c r="C796" s="328"/>
      <c r="D796" s="328"/>
      <c r="E796" s="327" t="s">
        <v>4858</v>
      </c>
      <c r="F796" s="324" t="s">
        <v>194</v>
      </c>
      <c r="G796" s="324">
        <v>5.53</v>
      </c>
      <c r="H796" s="326">
        <v>0</v>
      </c>
      <c r="I796" s="326">
        <v>0</v>
      </c>
      <c r="J796" s="325"/>
      <c r="K796" s="324" t="s">
        <v>81</v>
      </c>
    </row>
    <row r="797" spans="1:11" ht="25.5" x14ac:dyDescent="0.2">
      <c r="A797" s="323" t="s">
        <v>4857</v>
      </c>
      <c r="B797" s="322"/>
      <c r="C797" s="321"/>
      <c r="D797" s="321"/>
      <c r="E797" s="320" t="s">
        <v>4856</v>
      </c>
      <c r="F797" s="317" t="s">
        <v>194</v>
      </c>
      <c r="G797" s="317">
        <v>3.01</v>
      </c>
      <c r="H797" s="319">
        <v>0</v>
      </c>
      <c r="I797" s="319">
        <v>0</v>
      </c>
      <c r="J797" s="318"/>
      <c r="K797" s="317" t="s">
        <v>81</v>
      </c>
    </row>
    <row r="798" spans="1:11" ht="25.5" x14ac:dyDescent="0.2">
      <c r="A798" s="330" t="s">
        <v>4855</v>
      </c>
      <c r="B798" s="329"/>
      <c r="C798" s="328"/>
      <c r="D798" s="328"/>
      <c r="E798" s="327" t="s">
        <v>4854</v>
      </c>
      <c r="F798" s="324" t="s">
        <v>194</v>
      </c>
      <c r="G798" s="324">
        <v>1.2</v>
      </c>
      <c r="H798" s="326">
        <v>0</v>
      </c>
      <c r="I798" s="326">
        <v>0</v>
      </c>
      <c r="J798" s="325"/>
      <c r="K798" s="324" t="s">
        <v>81</v>
      </c>
    </row>
    <row r="799" spans="1:11" ht="25.5" x14ac:dyDescent="0.2">
      <c r="A799" s="323" t="s">
        <v>4853</v>
      </c>
      <c r="B799" s="322"/>
      <c r="C799" s="321"/>
      <c r="D799" s="321"/>
      <c r="E799" s="320" t="s">
        <v>4852</v>
      </c>
      <c r="F799" s="317" t="s">
        <v>194</v>
      </c>
      <c r="G799" s="317">
        <v>22.23</v>
      </c>
      <c r="H799" s="319">
        <v>0</v>
      </c>
      <c r="I799" s="319">
        <v>0</v>
      </c>
      <c r="J799" s="318"/>
      <c r="K799" s="317" t="s">
        <v>81</v>
      </c>
    </row>
    <row r="800" spans="1:11" ht="25.5" x14ac:dyDescent="0.2">
      <c r="A800" s="330" t="s">
        <v>4851</v>
      </c>
      <c r="B800" s="329"/>
      <c r="C800" s="328"/>
      <c r="D800" s="328"/>
      <c r="E800" s="327" t="s">
        <v>4850</v>
      </c>
      <c r="F800" s="324" t="s">
        <v>194</v>
      </c>
      <c r="G800" s="324">
        <v>2.78</v>
      </c>
      <c r="H800" s="326">
        <v>0</v>
      </c>
      <c r="I800" s="326">
        <v>0</v>
      </c>
      <c r="J800" s="325"/>
      <c r="K800" s="324" t="s">
        <v>81</v>
      </c>
    </row>
    <row r="801" spans="1:11" ht="25.5" x14ac:dyDescent="0.2">
      <c r="A801" s="323" t="s">
        <v>4849</v>
      </c>
      <c r="B801" s="322"/>
      <c r="C801" s="321"/>
      <c r="D801" s="321"/>
      <c r="E801" s="320" t="s">
        <v>4848</v>
      </c>
      <c r="F801" s="317" t="s">
        <v>194</v>
      </c>
      <c r="G801" s="317">
        <v>4.3499999999999996</v>
      </c>
      <c r="H801" s="319">
        <v>0</v>
      </c>
      <c r="I801" s="319">
        <v>0</v>
      </c>
      <c r="J801" s="318"/>
      <c r="K801" s="317" t="s">
        <v>81</v>
      </c>
    </row>
    <row r="802" spans="1:11" ht="25.5" x14ac:dyDescent="0.2">
      <c r="A802" s="330" t="s">
        <v>4847</v>
      </c>
      <c r="B802" s="329"/>
      <c r="C802" s="328"/>
      <c r="D802" s="328"/>
      <c r="E802" s="327" t="s">
        <v>4846</v>
      </c>
      <c r="F802" s="324" t="s">
        <v>194</v>
      </c>
      <c r="G802" s="324">
        <v>0.2</v>
      </c>
      <c r="H802" s="326">
        <v>0</v>
      </c>
      <c r="I802" s="326">
        <v>0</v>
      </c>
      <c r="J802" s="325"/>
      <c r="K802" s="324" t="s">
        <v>81</v>
      </c>
    </row>
    <row r="803" spans="1:11" ht="25.5" x14ac:dyDescent="0.2">
      <c r="A803" s="323" t="s">
        <v>4845</v>
      </c>
      <c r="B803" s="322"/>
      <c r="C803" s="321"/>
      <c r="D803" s="321"/>
      <c r="E803" s="320" t="s">
        <v>4844</v>
      </c>
      <c r="F803" s="317" t="s">
        <v>194</v>
      </c>
      <c r="G803" s="317">
        <v>43.81</v>
      </c>
      <c r="H803" s="319">
        <v>0</v>
      </c>
      <c r="I803" s="319">
        <v>0</v>
      </c>
      <c r="J803" s="318"/>
      <c r="K803" s="317" t="s">
        <v>81</v>
      </c>
    </row>
    <row r="804" spans="1:11" ht="25.5" x14ac:dyDescent="0.2">
      <c r="A804" s="330" t="s">
        <v>4843</v>
      </c>
      <c r="B804" s="329"/>
      <c r="C804" s="328"/>
      <c r="D804" s="328"/>
      <c r="E804" s="327" t="s">
        <v>4842</v>
      </c>
      <c r="F804" s="324" t="s">
        <v>194</v>
      </c>
      <c r="G804" s="324">
        <v>0.47</v>
      </c>
      <c r="H804" s="326">
        <v>0</v>
      </c>
      <c r="I804" s="326">
        <v>0</v>
      </c>
      <c r="J804" s="325"/>
      <c r="K804" s="324" t="s">
        <v>81</v>
      </c>
    </row>
    <row r="805" spans="1:11" ht="25.5" x14ac:dyDescent="0.2">
      <c r="A805" s="323" t="s">
        <v>4841</v>
      </c>
      <c r="B805" s="322"/>
      <c r="C805" s="321"/>
      <c r="D805" s="321"/>
      <c r="E805" s="320" t="s">
        <v>4840</v>
      </c>
      <c r="F805" s="317" t="s">
        <v>194</v>
      </c>
      <c r="G805" s="317">
        <v>0.11</v>
      </c>
      <c r="H805" s="319">
        <v>0</v>
      </c>
      <c r="I805" s="319">
        <v>0</v>
      </c>
      <c r="J805" s="318"/>
      <c r="K805" s="317" t="s">
        <v>81</v>
      </c>
    </row>
    <row r="806" spans="1:11" ht="25.5" x14ac:dyDescent="0.2">
      <c r="A806" s="330" t="s">
        <v>4839</v>
      </c>
      <c r="B806" s="329"/>
      <c r="C806" s="328"/>
      <c r="D806" s="328"/>
      <c r="E806" s="327" t="s">
        <v>4838</v>
      </c>
      <c r="F806" s="324" t="s">
        <v>194</v>
      </c>
      <c r="G806" s="324">
        <v>0.1</v>
      </c>
      <c r="H806" s="326">
        <v>0</v>
      </c>
      <c r="I806" s="326">
        <v>0</v>
      </c>
      <c r="J806" s="325"/>
      <c r="K806" s="324" t="s">
        <v>81</v>
      </c>
    </row>
    <row r="807" spans="1:11" ht="25.5" x14ac:dyDescent="0.2">
      <c r="A807" s="323" t="s">
        <v>4837</v>
      </c>
      <c r="B807" s="322"/>
      <c r="C807" s="321"/>
      <c r="D807" s="321"/>
      <c r="E807" s="320" t="s">
        <v>4836</v>
      </c>
      <c r="F807" s="317" t="s">
        <v>194</v>
      </c>
      <c r="G807" s="317">
        <v>1.5</v>
      </c>
      <c r="H807" s="319">
        <v>0</v>
      </c>
      <c r="I807" s="319">
        <v>0</v>
      </c>
      <c r="J807" s="318"/>
      <c r="K807" s="317" t="s">
        <v>81</v>
      </c>
    </row>
    <row r="808" spans="1:11" ht="25.5" x14ac:dyDescent="0.2">
      <c r="A808" s="330" t="s">
        <v>4835</v>
      </c>
      <c r="B808" s="329"/>
      <c r="C808" s="328"/>
      <c r="D808" s="328"/>
      <c r="E808" s="327" t="s">
        <v>4834</v>
      </c>
      <c r="F808" s="324" t="s">
        <v>194</v>
      </c>
      <c r="G808" s="324">
        <v>0.1</v>
      </c>
      <c r="H808" s="326">
        <v>0</v>
      </c>
      <c r="I808" s="326">
        <v>0</v>
      </c>
      <c r="J808" s="325"/>
      <c r="K808" s="324" t="s">
        <v>81</v>
      </c>
    </row>
    <row r="809" spans="1:11" ht="25.5" x14ac:dyDescent="0.2">
      <c r="A809" s="323" t="s">
        <v>4833</v>
      </c>
      <c r="B809" s="322"/>
      <c r="C809" s="321"/>
      <c r="D809" s="321"/>
      <c r="E809" s="320" t="s">
        <v>4832</v>
      </c>
      <c r="F809" s="317" t="s">
        <v>194</v>
      </c>
      <c r="G809" s="317">
        <v>0.02</v>
      </c>
      <c r="H809" s="319">
        <v>0</v>
      </c>
      <c r="I809" s="319">
        <v>0</v>
      </c>
      <c r="J809" s="318"/>
      <c r="K809" s="317" t="s">
        <v>81</v>
      </c>
    </row>
    <row r="810" spans="1:11" ht="25.5" x14ac:dyDescent="0.2">
      <c r="A810" s="330" t="s">
        <v>4831</v>
      </c>
      <c r="B810" s="329"/>
      <c r="C810" s="328"/>
      <c r="D810" s="328"/>
      <c r="E810" s="327" t="s">
        <v>4830</v>
      </c>
      <c r="F810" s="324" t="s">
        <v>194</v>
      </c>
      <c r="G810" s="324">
        <v>2.66</v>
      </c>
      <c r="H810" s="326">
        <v>0</v>
      </c>
      <c r="I810" s="326">
        <v>0</v>
      </c>
      <c r="J810" s="325"/>
      <c r="K810" s="324" t="s">
        <v>81</v>
      </c>
    </row>
    <row r="811" spans="1:11" ht="25.5" x14ac:dyDescent="0.2">
      <c r="A811" s="323" t="s">
        <v>4829</v>
      </c>
      <c r="B811" s="322"/>
      <c r="C811" s="321"/>
      <c r="D811" s="321"/>
      <c r="E811" s="320" t="s">
        <v>4828</v>
      </c>
      <c r="F811" s="317" t="s">
        <v>194</v>
      </c>
      <c r="G811" s="317">
        <v>0.15</v>
      </c>
      <c r="H811" s="319">
        <v>0</v>
      </c>
      <c r="I811" s="319">
        <v>0</v>
      </c>
      <c r="J811" s="318"/>
      <c r="K811" s="317" t="s">
        <v>81</v>
      </c>
    </row>
    <row r="812" spans="1:11" ht="25.5" x14ac:dyDescent="0.2">
      <c r="A812" s="330" t="s">
        <v>4827</v>
      </c>
      <c r="B812" s="329"/>
      <c r="C812" s="328"/>
      <c r="D812" s="328"/>
      <c r="E812" s="327" t="s">
        <v>4826</v>
      </c>
      <c r="F812" s="324" t="s">
        <v>194</v>
      </c>
      <c r="G812" s="324">
        <v>1.58</v>
      </c>
      <c r="H812" s="326">
        <v>0</v>
      </c>
      <c r="I812" s="326">
        <v>0</v>
      </c>
      <c r="J812" s="325"/>
      <c r="K812" s="324" t="s">
        <v>81</v>
      </c>
    </row>
    <row r="813" spans="1:11" ht="25.5" x14ac:dyDescent="0.2">
      <c r="A813" s="323" t="s">
        <v>4825</v>
      </c>
      <c r="B813" s="322"/>
      <c r="C813" s="321"/>
      <c r="D813" s="321"/>
      <c r="E813" s="320" t="s">
        <v>4824</v>
      </c>
      <c r="F813" s="317" t="s">
        <v>194</v>
      </c>
      <c r="G813" s="317">
        <v>7.95</v>
      </c>
      <c r="H813" s="319">
        <v>0</v>
      </c>
      <c r="I813" s="319">
        <v>0</v>
      </c>
      <c r="J813" s="318"/>
      <c r="K813" s="317" t="s">
        <v>81</v>
      </c>
    </row>
    <row r="814" spans="1:11" ht="25.5" x14ac:dyDescent="0.2">
      <c r="A814" s="330" t="s">
        <v>4823</v>
      </c>
      <c r="B814" s="329"/>
      <c r="C814" s="328"/>
      <c r="D814" s="328"/>
      <c r="E814" s="327" t="s">
        <v>4822</v>
      </c>
      <c r="F814" s="324" t="s">
        <v>194</v>
      </c>
      <c r="G814" s="324">
        <v>4.83</v>
      </c>
      <c r="H814" s="326">
        <v>0</v>
      </c>
      <c r="I814" s="326">
        <v>0</v>
      </c>
      <c r="J814" s="325"/>
      <c r="K814" s="324" t="s">
        <v>81</v>
      </c>
    </row>
    <row r="815" spans="1:11" ht="25.5" x14ac:dyDescent="0.2">
      <c r="A815" s="323" t="s">
        <v>4821</v>
      </c>
      <c r="B815" s="322"/>
      <c r="C815" s="321"/>
      <c r="D815" s="321"/>
      <c r="E815" s="320" t="s">
        <v>4820</v>
      </c>
      <c r="F815" s="317" t="s">
        <v>194</v>
      </c>
      <c r="G815" s="317">
        <v>0.05</v>
      </c>
      <c r="H815" s="319">
        <v>0</v>
      </c>
      <c r="I815" s="319">
        <v>0</v>
      </c>
      <c r="J815" s="318"/>
      <c r="K815" s="317" t="s">
        <v>81</v>
      </c>
    </row>
    <row r="816" spans="1:11" ht="25.5" x14ac:dyDescent="0.2">
      <c r="A816" s="330" t="s">
        <v>4819</v>
      </c>
      <c r="B816" s="329"/>
      <c r="C816" s="328"/>
      <c r="D816" s="328"/>
      <c r="E816" s="327" t="s">
        <v>4818</v>
      </c>
      <c r="F816" s="324" t="s">
        <v>194</v>
      </c>
      <c r="G816" s="324">
        <v>4.05</v>
      </c>
      <c r="H816" s="326">
        <v>0</v>
      </c>
      <c r="I816" s="326">
        <v>0</v>
      </c>
      <c r="J816" s="325"/>
      <c r="K816" s="324" t="s">
        <v>81</v>
      </c>
    </row>
    <row r="817" spans="1:11" x14ac:dyDescent="0.2">
      <c r="A817" s="323" t="s">
        <v>4817</v>
      </c>
      <c r="B817" s="322"/>
      <c r="C817" s="321"/>
      <c r="D817" s="321"/>
      <c r="E817" s="320" t="s">
        <v>4816</v>
      </c>
      <c r="F817" s="317" t="s">
        <v>194</v>
      </c>
      <c r="G817" s="317">
        <v>16.38</v>
      </c>
      <c r="H817" s="319">
        <v>0</v>
      </c>
      <c r="I817" s="319">
        <v>0</v>
      </c>
      <c r="J817" s="318"/>
      <c r="K817" s="317" t="s">
        <v>81</v>
      </c>
    </row>
    <row r="818" spans="1:11" x14ac:dyDescent="0.2">
      <c r="A818" s="330" t="s">
        <v>4815</v>
      </c>
      <c r="B818" s="329"/>
      <c r="C818" s="328"/>
      <c r="D818" s="328"/>
      <c r="E818" s="327" t="s">
        <v>4814</v>
      </c>
      <c r="F818" s="324" t="s">
        <v>194</v>
      </c>
      <c r="G818" s="324">
        <v>57.32</v>
      </c>
      <c r="H818" s="326">
        <v>0</v>
      </c>
      <c r="I818" s="326">
        <v>0</v>
      </c>
      <c r="J818" s="325"/>
      <c r="K818" s="324" t="s">
        <v>81</v>
      </c>
    </row>
    <row r="819" spans="1:11" ht="25.5" x14ac:dyDescent="0.2">
      <c r="A819" s="323" t="s">
        <v>4813</v>
      </c>
      <c r="B819" s="322"/>
      <c r="C819" s="321"/>
      <c r="D819" s="321"/>
      <c r="E819" s="320" t="s">
        <v>4812</v>
      </c>
      <c r="F819" s="317" t="s">
        <v>194</v>
      </c>
      <c r="G819" s="317">
        <v>1.66</v>
      </c>
      <c r="H819" s="319">
        <v>0</v>
      </c>
      <c r="I819" s="319">
        <v>0</v>
      </c>
      <c r="J819" s="318"/>
      <c r="K819" s="317" t="s">
        <v>81</v>
      </c>
    </row>
    <row r="820" spans="1:11" ht="25.5" x14ac:dyDescent="0.2">
      <c r="A820" s="330" t="s">
        <v>4811</v>
      </c>
      <c r="B820" s="329"/>
      <c r="C820" s="328"/>
      <c r="D820" s="328"/>
      <c r="E820" s="327" t="s">
        <v>4810</v>
      </c>
      <c r="F820" s="324" t="s">
        <v>194</v>
      </c>
      <c r="G820" s="324">
        <v>7.96</v>
      </c>
      <c r="H820" s="326">
        <v>0</v>
      </c>
      <c r="I820" s="326">
        <v>0</v>
      </c>
      <c r="J820" s="325"/>
      <c r="K820" s="324" t="s">
        <v>81</v>
      </c>
    </row>
    <row r="821" spans="1:11" ht="25.5" x14ac:dyDescent="0.2">
      <c r="A821" s="323" t="s">
        <v>4809</v>
      </c>
      <c r="B821" s="322"/>
      <c r="C821" s="321"/>
      <c r="D821" s="321"/>
      <c r="E821" s="320" t="s">
        <v>4808</v>
      </c>
      <c r="F821" s="317" t="s">
        <v>194</v>
      </c>
      <c r="G821" s="317">
        <v>0.1</v>
      </c>
      <c r="H821" s="319">
        <v>0</v>
      </c>
      <c r="I821" s="319">
        <v>0</v>
      </c>
      <c r="J821" s="318"/>
      <c r="K821" s="317" t="s">
        <v>81</v>
      </c>
    </row>
    <row r="822" spans="1:11" x14ac:dyDescent="0.2">
      <c r="A822" s="346" t="s">
        <v>4807</v>
      </c>
      <c r="B822" s="345"/>
      <c r="C822" s="344"/>
      <c r="D822" s="344"/>
      <c r="E822" s="344" t="s">
        <v>33</v>
      </c>
      <c r="F822" s="341"/>
      <c r="G822" s="341"/>
      <c r="H822" s="343"/>
      <c r="I822" s="343">
        <v>0</v>
      </c>
      <c r="J822" s="342"/>
      <c r="K822" s="341" t="s">
        <v>81</v>
      </c>
    </row>
    <row r="823" spans="1:11" x14ac:dyDescent="0.2">
      <c r="A823" s="340" t="s">
        <v>4806</v>
      </c>
      <c r="B823" s="339"/>
      <c r="C823" s="338"/>
      <c r="D823" s="338"/>
      <c r="E823" s="338" t="s">
        <v>4805</v>
      </c>
      <c r="F823" s="335"/>
      <c r="G823" s="335"/>
      <c r="H823" s="337"/>
      <c r="I823" s="337">
        <v>0</v>
      </c>
      <c r="J823" s="336"/>
      <c r="K823" s="335" t="s">
        <v>81</v>
      </c>
    </row>
    <row r="824" spans="1:11" x14ac:dyDescent="0.2">
      <c r="A824" s="173" t="s">
        <v>4804</v>
      </c>
      <c r="B824" s="334"/>
      <c r="C824" s="334"/>
      <c r="D824" s="334"/>
      <c r="E824" s="334" t="s">
        <v>33</v>
      </c>
      <c r="F824" s="331"/>
      <c r="G824" s="331"/>
      <c r="H824" s="333"/>
      <c r="I824" s="333">
        <v>0</v>
      </c>
      <c r="J824" s="332"/>
      <c r="K824" s="331" t="s">
        <v>81</v>
      </c>
    </row>
    <row r="825" spans="1:11" x14ac:dyDescent="0.2">
      <c r="A825" s="330" t="s">
        <v>4803</v>
      </c>
      <c r="B825" s="329"/>
      <c r="C825" s="328"/>
      <c r="D825" s="328"/>
      <c r="E825" s="327" t="s">
        <v>4802</v>
      </c>
      <c r="F825" s="324" t="s">
        <v>187</v>
      </c>
      <c r="G825" s="324">
        <v>172.89</v>
      </c>
      <c r="H825" s="326">
        <v>0</v>
      </c>
      <c r="I825" s="326">
        <v>0</v>
      </c>
      <c r="J825" s="325"/>
      <c r="K825" s="324" t="s">
        <v>81</v>
      </c>
    </row>
    <row r="826" spans="1:11" x14ac:dyDescent="0.2">
      <c r="A826" s="323" t="s">
        <v>4801</v>
      </c>
      <c r="B826" s="322"/>
      <c r="C826" s="321"/>
      <c r="D826" s="321"/>
      <c r="E826" s="320" t="s">
        <v>4800</v>
      </c>
      <c r="F826" s="317" t="s">
        <v>187</v>
      </c>
      <c r="G826" s="317">
        <v>6.73</v>
      </c>
      <c r="H826" s="319">
        <v>0</v>
      </c>
      <c r="I826" s="319">
        <v>0</v>
      </c>
      <c r="J826" s="318"/>
      <c r="K826" s="317" t="s">
        <v>81</v>
      </c>
    </row>
  </sheetData>
  <mergeCells count="29">
    <mergeCell ref="A10:E10"/>
    <mergeCell ref="C14:D14"/>
    <mergeCell ref="A17:A18"/>
    <mergeCell ref="A12:B12"/>
    <mergeCell ref="C12:D12"/>
    <mergeCell ref="A13:B13"/>
    <mergeCell ref="C13:D13"/>
    <mergeCell ref="A14:B14"/>
    <mergeCell ref="A1:G1"/>
    <mergeCell ref="B2:E2"/>
    <mergeCell ref="B3:E3"/>
    <mergeCell ref="B4:E4"/>
    <mergeCell ref="B5:E5"/>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170" customWidth="1"/>
    <col min="2" max="2" width="11.7109375" style="172" bestFit="1" customWidth="1"/>
    <col min="3" max="4" width="13.42578125" style="172" customWidth="1"/>
    <col min="5" max="5" width="70.140625" style="170" customWidth="1"/>
    <col min="6" max="6" width="8.140625" style="172" customWidth="1"/>
    <col min="7" max="7" width="13.7109375" style="171" customWidth="1"/>
    <col min="8" max="8" width="13" style="170" customWidth="1"/>
    <col min="9" max="9" width="16" style="170" customWidth="1"/>
    <col min="10" max="11" width="11.5703125" style="170"/>
    <col min="12" max="12" width="38.5703125" style="170" customWidth="1"/>
    <col min="13" max="13" width="21.85546875" style="170" customWidth="1"/>
    <col min="14" max="14" width="20.85546875" style="170" customWidth="1"/>
    <col min="15" max="16384" width="11.5703125" style="170"/>
  </cols>
  <sheetData>
    <row r="1" spans="1:15" x14ac:dyDescent="0.2">
      <c r="A1" s="400" t="s">
        <v>413</v>
      </c>
      <c r="B1" s="401"/>
      <c r="C1" s="401"/>
      <c r="D1" s="401"/>
      <c r="E1" s="401"/>
      <c r="F1" s="401"/>
      <c r="G1" s="401"/>
      <c r="H1" s="347"/>
      <c r="I1" s="347"/>
    </row>
    <row r="2" spans="1:15" x14ac:dyDescent="0.2">
      <c r="A2" s="355" t="s">
        <v>412</v>
      </c>
      <c r="B2" s="404" t="s">
        <v>1000</v>
      </c>
      <c r="C2" s="405"/>
      <c r="D2" s="405"/>
      <c r="E2" s="405"/>
      <c r="F2" s="364"/>
      <c r="G2" s="363"/>
      <c r="H2" s="347"/>
      <c r="I2" s="347"/>
    </row>
    <row r="3" spans="1:15" x14ac:dyDescent="0.2">
      <c r="A3" s="358" t="s">
        <v>219</v>
      </c>
      <c r="B3" s="393" t="s">
        <v>6044</v>
      </c>
      <c r="C3" s="394"/>
      <c r="D3" s="394"/>
      <c r="E3" s="394"/>
      <c r="F3" s="357"/>
      <c r="G3" s="360"/>
      <c r="H3" s="347"/>
      <c r="I3" s="347"/>
    </row>
    <row r="4" spans="1:15" x14ac:dyDescent="0.2">
      <c r="A4" s="355" t="s">
        <v>411</v>
      </c>
      <c r="B4" s="404" t="s">
        <v>6043</v>
      </c>
      <c r="C4" s="405"/>
      <c r="D4" s="405"/>
      <c r="E4" s="405"/>
      <c r="F4" s="361"/>
      <c r="G4" s="360"/>
      <c r="H4" s="347"/>
      <c r="I4" s="347"/>
    </row>
    <row r="5" spans="1:15" x14ac:dyDescent="0.2">
      <c r="A5" s="358" t="s">
        <v>410</v>
      </c>
      <c r="B5" s="393" t="s">
        <v>6042</v>
      </c>
      <c r="C5" s="394"/>
      <c r="D5" s="394"/>
      <c r="E5" s="394"/>
      <c r="F5" s="361"/>
      <c r="G5" s="360"/>
      <c r="H5" s="347"/>
      <c r="I5" s="347"/>
    </row>
    <row r="6" spans="1:15" x14ac:dyDescent="0.2">
      <c r="A6" s="355" t="s">
        <v>409</v>
      </c>
      <c r="B6" s="404" t="s">
        <v>81</v>
      </c>
      <c r="C6" s="405"/>
      <c r="D6" s="405"/>
      <c r="E6" s="405"/>
      <c r="F6" s="357"/>
      <c r="G6" s="356"/>
      <c r="H6" s="347"/>
      <c r="I6" s="347"/>
    </row>
    <row r="7" spans="1:15" x14ac:dyDescent="0.2">
      <c r="A7" s="358" t="s">
        <v>54</v>
      </c>
      <c r="B7" s="393" t="s">
        <v>81</v>
      </c>
      <c r="C7" s="394"/>
      <c r="D7" s="394"/>
      <c r="E7" s="394"/>
      <c r="F7" s="357"/>
      <c r="G7" s="356"/>
      <c r="H7" s="347"/>
      <c r="I7" s="347"/>
    </row>
    <row r="8" spans="1:15" x14ac:dyDescent="0.2">
      <c r="A8" s="358" t="s">
        <v>6041</v>
      </c>
      <c r="B8" s="393" t="s">
        <v>6040</v>
      </c>
      <c r="C8" s="394"/>
      <c r="D8" s="394"/>
      <c r="E8" s="394"/>
      <c r="F8" s="354"/>
      <c r="G8" s="353"/>
      <c r="H8" s="347"/>
      <c r="I8" s="347"/>
    </row>
    <row r="9" spans="1:15" x14ac:dyDescent="0.2">
      <c r="A9" s="352"/>
      <c r="B9" s="351"/>
      <c r="C9" s="351"/>
      <c r="D9" s="351"/>
      <c r="E9" s="351"/>
      <c r="F9" s="315"/>
      <c r="G9" s="350"/>
      <c r="H9" s="347"/>
      <c r="I9" s="347"/>
    </row>
    <row r="10" spans="1:15" x14ac:dyDescent="0.2">
      <c r="A10" s="347"/>
      <c r="B10" s="347"/>
      <c r="C10" s="347"/>
      <c r="D10" s="347"/>
      <c r="E10" s="347"/>
      <c r="F10" s="347"/>
      <c r="G10" s="347"/>
      <c r="H10" s="347"/>
      <c r="I10" s="347"/>
    </row>
    <row r="11" spans="1:15" x14ac:dyDescent="0.2">
      <c r="A11" s="408" t="s">
        <v>6159</v>
      </c>
      <c r="B11" s="409"/>
      <c r="C11" s="409"/>
      <c r="D11" s="409"/>
      <c r="E11" s="409"/>
      <c r="F11" s="409"/>
      <c r="G11" s="409"/>
      <c r="H11" s="409"/>
      <c r="I11" s="409"/>
      <c r="J11" s="409"/>
      <c r="K11" s="409"/>
      <c r="L11" s="409"/>
      <c r="M11" s="409"/>
      <c r="N11" s="409"/>
    </row>
    <row r="12" spans="1:15" x14ac:dyDescent="0.2">
      <c r="A12" s="398" t="s">
        <v>6034</v>
      </c>
      <c r="B12" s="398" t="s">
        <v>247</v>
      </c>
      <c r="C12" s="398" t="s">
        <v>53</v>
      </c>
      <c r="D12" s="398" t="s">
        <v>53</v>
      </c>
      <c r="E12" s="398" t="s">
        <v>54</v>
      </c>
      <c r="F12" s="398" t="s">
        <v>220</v>
      </c>
      <c r="G12" s="398" t="s">
        <v>6158</v>
      </c>
      <c r="H12" s="398" t="s">
        <v>6038</v>
      </c>
      <c r="I12" s="398"/>
      <c r="J12" s="395" t="s">
        <v>6157</v>
      </c>
      <c r="K12" s="395" t="s">
        <v>6156</v>
      </c>
      <c r="L12" s="395" t="s">
        <v>6155</v>
      </c>
      <c r="M12" s="395" t="s">
        <v>6154</v>
      </c>
      <c r="N12" s="395" t="s">
        <v>57</v>
      </c>
    </row>
    <row r="13" spans="1:15" x14ac:dyDescent="0.2">
      <c r="A13" s="398"/>
      <c r="B13" s="398"/>
      <c r="C13" s="398"/>
      <c r="D13" s="398"/>
      <c r="E13" s="398"/>
      <c r="F13" s="398"/>
      <c r="G13" s="398"/>
      <c r="H13" s="316" t="s">
        <v>6153</v>
      </c>
      <c r="I13" s="316" t="s">
        <v>178</v>
      </c>
      <c r="J13" s="397"/>
      <c r="K13" s="397"/>
      <c r="L13" s="397"/>
      <c r="M13" s="397"/>
      <c r="N13" s="397"/>
    </row>
    <row r="14" spans="1:15" ht="38.25" x14ac:dyDescent="0.2">
      <c r="A14" s="383" t="s">
        <v>5992</v>
      </c>
      <c r="B14" s="382" t="s">
        <v>5259</v>
      </c>
      <c r="C14" s="381" t="s">
        <v>81</v>
      </c>
      <c r="D14" s="376" t="s">
        <v>6047</v>
      </c>
      <c r="E14" s="376" t="s">
        <v>5991</v>
      </c>
      <c r="F14" s="380" t="s">
        <v>119</v>
      </c>
      <c r="G14" s="379"/>
      <c r="H14" s="378"/>
      <c r="I14" s="378">
        <v>25.096</v>
      </c>
      <c r="J14" s="377"/>
      <c r="K14" s="377"/>
      <c r="L14" s="376"/>
      <c r="M14" s="375"/>
      <c r="N14" s="375" t="s">
        <v>472</v>
      </c>
      <c r="O14" s="170" t="str">
        <f>A14&amp;B14&amp;C14</f>
        <v>4825Thozen - Electra</v>
      </c>
    </row>
    <row r="15" spans="1:15" ht="25.5" x14ac:dyDescent="0.2">
      <c r="A15" s="374" t="s">
        <v>6148</v>
      </c>
      <c r="B15" s="373" t="s">
        <v>5259</v>
      </c>
      <c r="C15" s="372" t="s">
        <v>6048</v>
      </c>
      <c r="D15" s="371" t="s">
        <v>6047</v>
      </c>
      <c r="E15" s="371" t="s">
        <v>78</v>
      </c>
      <c r="F15" s="317" t="s">
        <v>191</v>
      </c>
      <c r="G15" s="317">
        <v>1.2500000000000001E-2</v>
      </c>
      <c r="H15" s="319">
        <v>480</v>
      </c>
      <c r="I15" s="319">
        <v>6</v>
      </c>
      <c r="J15" s="318"/>
      <c r="K15" s="318"/>
      <c r="L15" s="371"/>
      <c r="M15" s="370"/>
      <c r="N15" s="370"/>
    </row>
    <row r="16" spans="1:15" ht="25.5" x14ac:dyDescent="0.2">
      <c r="A16" s="369" t="s">
        <v>6152</v>
      </c>
      <c r="B16" s="368" t="s">
        <v>5259</v>
      </c>
      <c r="C16" s="367" t="s">
        <v>6048</v>
      </c>
      <c r="D16" s="366" t="s">
        <v>6047</v>
      </c>
      <c r="E16" s="366" t="s">
        <v>6151</v>
      </c>
      <c r="F16" s="324" t="s">
        <v>100</v>
      </c>
      <c r="G16" s="324">
        <v>17.36</v>
      </c>
      <c r="H16" s="326">
        <v>1.1000000000000001</v>
      </c>
      <c r="I16" s="326">
        <v>19.096</v>
      </c>
      <c r="J16" s="325"/>
      <c r="K16" s="325"/>
      <c r="L16" s="366"/>
      <c r="M16" s="365"/>
      <c r="N16" s="365"/>
    </row>
    <row r="17" spans="1:15" ht="25.5" x14ac:dyDescent="0.2">
      <c r="A17" s="383" t="s">
        <v>5989</v>
      </c>
      <c r="B17" s="382" t="s">
        <v>5259</v>
      </c>
      <c r="C17" s="381" t="s">
        <v>81</v>
      </c>
      <c r="D17" s="376" t="s">
        <v>6047</v>
      </c>
      <c r="E17" s="376" t="s">
        <v>5988</v>
      </c>
      <c r="F17" s="380" t="s">
        <v>119</v>
      </c>
      <c r="G17" s="379"/>
      <c r="H17" s="378"/>
      <c r="I17" s="378">
        <v>40.766399999999997</v>
      </c>
      <c r="J17" s="377"/>
      <c r="K17" s="377"/>
      <c r="L17" s="376"/>
      <c r="M17" s="375"/>
      <c r="N17" s="375" t="s">
        <v>472</v>
      </c>
      <c r="O17" s="170" t="str">
        <f>A17&amp;B17&amp;C17</f>
        <v>4826Thozen - Electra</v>
      </c>
    </row>
    <row r="18" spans="1:15" ht="25.5" x14ac:dyDescent="0.2">
      <c r="A18" s="374" t="s">
        <v>6148</v>
      </c>
      <c r="B18" s="373" t="s">
        <v>5259</v>
      </c>
      <c r="C18" s="372" t="s">
        <v>6048</v>
      </c>
      <c r="D18" s="371" t="s">
        <v>6047</v>
      </c>
      <c r="E18" s="371" t="s">
        <v>78</v>
      </c>
      <c r="F18" s="317" t="s">
        <v>191</v>
      </c>
      <c r="G18" s="317">
        <v>2.1999999999999999E-2</v>
      </c>
      <c r="H18" s="319">
        <v>480</v>
      </c>
      <c r="I18" s="319">
        <v>10.559999999999999</v>
      </c>
      <c r="J18" s="318"/>
      <c r="K18" s="318"/>
      <c r="L18" s="371"/>
      <c r="M18" s="370"/>
      <c r="N18" s="370"/>
    </row>
    <row r="19" spans="1:15" ht="25.5" x14ac:dyDescent="0.2">
      <c r="A19" s="369" t="s">
        <v>6150</v>
      </c>
      <c r="B19" s="368" t="s">
        <v>5259</v>
      </c>
      <c r="C19" s="367" t="s">
        <v>6048</v>
      </c>
      <c r="D19" s="366" t="s">
        <v>6047</v>
      </c>
      <c r="E19" s="366" t="s">
        <v>6149</v>
      </c>
      <c r="F19" s="324" t="s">
        <v>100</v>
      </c>
      <c r="G19" s="324">
        <v>17.36</v>
      </c>
      <c r="H19" s="326">
        <v>1.74</v>
      </c>
      <c r="I19" s="326">
        <v>30.206399999999999</v>
      </c>
      <c r="J19" s="325"/>
      <c r="K19" s="325"/>
      <c r="L19" s="366"/>
      <c r="M19" s="365"/>
      <c r="N19" s="365"/>
    </row>
    <row r="20" spans="1:15" ht="25.5" x14ac:dyDescent="0.2">
      <c r="A20" s="383" t="s">
        <v>5986</v>
      </c>
      <c r="B20" s="382" t="s">
        <v>5259</v>
      </c>
      <c r="C20" s="381" t="s">
        <v>81</v>
      </c>
      <c r="D20" s="376" t="s">
        <v>6047</v>
      </c>
      <c r="E20" s="376" t="s">
        <v>5985</v>
      </c>
      <c r="F20" s="380" t="s">
        <v>119</v>
      </c>
      <c r="G20" s="379"/>
      <c r="H20" s="378"/>
      <c r="I20" s="378">
        <v>56.584800000000001</v>
      </c>
      <c r="J20" s="377"/>
      <c r="K20" s="377"/>
      <c r="L20" s="376"/>
      <c r="M20" s="375"/>
      <c r="N20" s="375" t="s">
        <v>472</v>
      </c>
      <c r="O20" s="170" t="str">
        <f>A20&amp;B20&amp;C20</f>
        <v>90472Thozen - Electra</v>
      </c>
    </row>
    <row r="21" spans="1:15" ht="25.5" x14ac:dyDescent="0.2">
      <c r="A21" s="374" t="s">
        <v>6148</v>
      </c>
      <c r="B21" s="373" t="s">
        <v>5259</v>
      </c>
      <c r="C21" s="372" t="s">
        <v>6048</v>
      </c>
      <c r="D21" s="371" t="s">
        <v>6047</v>
      </c>
      <c r="E21" s="371" t="s">
        <v>78</v>
      </c>
      <c r="F21" s="317" t="s">
        <v>191</v>
      </c>
      <c r="G21" s="317">
        <v>0.03</v>
      </c>
      <c r="H21" s="319">
        <v>480</v>
      </c>
      <c r="I21" s="319">
        <v>14.399999999999999</v>
      </c>
      <c r="J21" s="318"/>
      <c r="K21" s="318"/>
      <c r="L21" s="371"/>
      <c r="M21" s="370"/>
      <c r="N21" s="370"/>
    </row>
    <row r="22" spans="1:15" ht="25.5" x14ac:dyDescent="0.2">
      <c r="A22" s="369" t="s">
        <v>6147</v>
      </c>
      <c r="B22" s="368" t="s">
        <v>5259</v>
      </c>
      <c r="C22" s="367" t="s">
        <v>6048</v>
      </c>
      <c r="D22" s="366" t="s">
        <v>6047</v>
      </c>
      <c r="E22" s="366" t="s">
        <v>6146</v>
      </c>
      <c r="F22" s="324" t="s">
        <v>100</v>
      </c>
      <c r="G22" s="324">
        <v>17.36</v>
      </c>
      <c r="H22" s="326">
        <v>2.4300000000000002</v>
      </c>
      <c r="I22" s="326">
        <v>42.184800000000003</v>
      </c>
      <c r="J22" s="325"/>
      <c r="K22" s="325"/>
      <c r="L22" s="366"/>
      <c r="M22" s="365"/>
      <c r="N22" s="365"/>
    </row>
    <row r="23" spans="1:15" ht="25.5" x14ac:dyDescent="0.2">
      <c r="A23" s="383" t="s">
        <v>5968</v>
      </c>
      <c r="B23" s="382" t="s">
        <v>5259</v>
      </c>
      <c r="C23" s="381" t="s">
        <v>81</v>
      </c>
      <c r="D23" s="376" t="s">
        <v>6047</v>
      </c>
      <c r="E23" s="376" t="s">
        <v>5967</v>
      </c>
      <c r="F23" s="380" t="s">
        <v>136</v>
      </c>
      <c r="G23" s="379"/>
      <c r="H23" s="378"/>
      <c r="I23" s="378">
        <v>43.712511999999997</v>
      </c>
      <c r="J23" s="377"/>
      <c r="K23" s="377"/>
      <c r="L23" s="376"/>
      <c r="M23" s="375"/>
      <c r="N23" s="375" t="s">
        <v>81</v>
      </c>
      <c r="O23" s="170" t="str">
        <f>A23&amp;B23&amp;C23</f>
        <v>4831Thozen - Electra</v>
      </c>
    </row>
    <row r="24" spans="1:15" ht="25.5" x14ac:dyDescent="0.2">
      <c r="A24" s="374" t="s">
        <v>6145</v>
      </c>
      <c r="B24" s="373" t="s">
        <v>5259</v>
      </c>
      <c r="C24" s="372" t="s">
        <v>6048</v>
      </c>
      <c r="D24" s="371" t="s">
        <v>6047</v>
      </c>
      <c r="E24" s="371" t="s">
        <v>6144</v>
      </c>
      <c r="F24" s="317" t="s">
        <v>191</v>
      </c>
      <c r="G24" s="317">
        <v>2.64E-2</v>
      </c>
      <c r="H24" s="319">
        <v>450</v>
      </c>
      <c r="I24" s="319">
        <v>11.88</v>
      </c>
      <c r="J24" s="318"/>
      <c r="K24" s="318"/>
      <c r="L24" s="371"/>
      <c r="M24" s="370"/>
      <c r="N24" s="370"/>
    </row>
    <row r="25" spans="1:15" ht="25.5" x14ac:dyDescent="0.2">
      <c r="A25" s="369" t="s">
        <v>6143</v>
      </c>
      <c r="B25" s="368" t="s">
        <v>5259</v>
      </c>
      <c r="C25" s="367" t="s">
        <v>6048</v>
      </c>
      <c r="D25" s="366" t="s">
        <v>6047</v>
      </c>
      <c r="E25" s="366" t="s">
        <v>6142</v>
      </c>
      <c r="F25" s="324" t="s">
        <v>6045</v>
      </c>
      <c r="G25" s="324">
        <v>7.0000000000000001E-3</v>
      </c>
      <c r="H25" s="326">
        <v>6.45</v>
      </c>
      <c r="I25" s="326">
        <v>4.5150000000000003E-2</v>
      </c>
      <c r="J25" s="325"/>
      <c r="K25" s="325"/>
      <c r="L25" s="366"/>
      <c r="M25" s="365"/>
      <c r="N25" s="365"/>
    </row>
    <row r="26" spans="1:15" ht="25.5" x14ac:dyDescent="0.2">
      <c r="A26" s="374" t="s">
        <v>6086</v>
      </c>
      <c r="B26" s="373" t="s">
        <v>5259</v>
      </c>
      <c r="C26" s="372" t="s">
        <v>6048</v>
      </c>
      <c r="D26" s="371" t="s">
        <v>6047</v>
      </c>
      <c r="E26" s="371" t="s">
        <v>6085</v>
      </c>
      <c r="F26" s="317" t="s">
        <v>100</v>
      </c>
      <c r="G26" s="317">
        <v>6</v>
      </c>
      <c r="H26" s="319">
        <v>0.15</v>
      </c>
      <c r="I26" s="319">
        <v>0.89999999999999991</v>
      </c>
      <c r="J26" s="318"/>
      <c r="K26" s="318"/>
      <c r="L26" s="371"/>
      <c r="M26" s="370"/>
      <c r="N26" s="370"/>
    </row>
    <row r="27" spans="1:15" ht="25.5" x14ac:dyDescent="0.2">
      <c r="A27" s="369" t="s">
        <v>6141</v>
      </c>
      <c r="B27" s="368" t="s">
        <v>5259</v>
      </c>
      <c r="C27" s="367" t="s">
        <v>6048</v>
      </c>
      <c r="D27" s="366" t="s">
        <v>6047</v>
      </c>
      <c r="E27" s="366" t="s">
        <v>6140</v>
      </c>
      <c r="F27" s="324" t="s">
        <v>191</v>
      </c>
      <c r="G27" s="324">
        <v>1.1999999999999999E-3</v>
      </c>
      <c r="H27" s="326">
        <v>1310</v>
      </c>
      <c r="I27" s="326">
        <v>1.5719999999999998</v>
      </c>
      <c r="J27" s="325"/>
      <c r="K27" s="325"/>
      <c r="L27" s="366"/>
      <c r="M27" s="365"/>
      <c r="N27" s="365"/>
    </row>
    <row r="28" spans="1:15" ht="25.5" x14ac:dyDescent="0.2">
      <c r="A28" s="374" t="s">
        <v>6139</v>
      </c>
      <c r="B28" s="373" t="s">
        <v>5259</v>
      </c>
      <c r="C28" s="372" t="s">
        <v>6048</v>
      </c>
      <c r="D28" s="371" t="s">
        <v>6047</v>
      </c>
      <c r="E28" s="371" t="s">
        <v>6138</v>
      </c>
      <c r="F28" s="317" t="s">
        <v>157</v>
      </c>
      <c r="G28" s="317">
        <v>5.1200000000000002E-2</v>
      </c>
      <c r="H28" s="319">
        <v>10.91</v>
      </c>
      <c r="I28" s="319">
        <v>0.55859200000000009</v>
      </c>
      <c r="J28" s="318"/>
      <c r="K28" s="318"/>
      <c r="L28" s="371"/>
      <c r="M28" s="370"/>
      <c r="N28" s="370"/>
    </row>
    <row r="29" spans="1:15" ht="25.5" x14ac:dyDescent="0.2">
      <c r="A29" s="369" t="s">
        <v>6137</v>
      </c>
      <c r="B29" s="368" t="s">
        <v>5259</v>
      </c>
      <c r="C29" s="367" t="s">
        <v>6048</v>
      </c>
      <c r="D29" s="366" t="s">
        <v>6047</v>
      </c>
      <c r="E29" s="366" t="s">
        <v>6136</v>
      </c>
      <c r="F29" s="324" t="s">
        <v>191</v>
      </c>
      <c r="G29" s="324">
        <v>3.1710000000000002E-3</v>
      </c>
      <c r="H29" s="326">
        <v>1300</v>
      </c>
      <c r="I29" s="326">
        <v>4.1223000000000001</v>
      </c>
      <c r="J29" s="325"/>
      <c r="K29" s="325"/>
      <c r="L29" s="366"/>
      <c r="M29" s="365"/>
      <c r="N29" s="365"/>
    </row>
    <row r="30" spans="1:15" ht="25.5" x14ac:dyDescent="0.2">
      <c r="A30" s="374" t="s">
        <v>6135</v>
      </c>
      <c r="B30" s="373" t="s">
        <v>5259</v>
      </c>
      <c r="C30" s="372" t="s">
        <v>6048</v>
      </c>
      <c r="D30" s="371" t="s">
        <v>6047</v>
      </c>
      <c r="E30" s="371" t="s">
        <v>6134</v>
      </c>
      <c r="F30" s="317" t="s">
        <v>191</v>
      </c>
      <c r="G30" s="317">
        <v>1.1676000000000001E-2</v>
      </c>
      <c r="H30" s="319">
        <v>1800</v>
      </c>
      <c r="I30" s="319">
        <v>21.0168</v>
      </c>
      <c r="J30" s="318"/>
      <c r="K30" s="318"/>
      <c r="L30" s="371"/>
      <c r="M30" s="370"/>
      <c r="N30" s="370"/>
    </row>
    <row r="31" spans="1:15" ht="25.5" x14ac:dyDescent="0.2">
      <c r="A31" s="369" t="s">
        <v>6133</v>
      </c>
      <c r="B31" s="368" t="s">
        <v>5259</v>
      </c>
      <c r="C31" s="367" t="s">
        <v>6048</v>
      </c>
      <c r="D31" s="366" t="s">
        <v>6047</v>
      </c>
      <c r="E31" s="366" t="s">
        <v>6132</v>
      </c>
      <c r="F31" s="324" t="s">
        <v>157</v>
      </c>
      <c r="G31" s="324">
        <v>0.52429999999999999</v>
      </c>
      <c r="H31" s="326">
        <v>6.9</v>
      </c>
      <c r="I31" s="326">
        <v>3.6176699999999999</v>
      </c>
      <c r="J31" s="325"/>
      <c r="K31" s="325"/>
      <c r="L31" s="366"/>
      <c r="M31" s="365"/>
      <c r="N31" s="365"/>
    </row>
    <row r="32" spans="1:15" ht="25.5" x14ac:dyDescent="0.2">
      <c r="A32" s="383" t="s">
        <v>5974</v>
      </c>
      <c r="B32" s="382" t="s">
        <v>5259</v>
      </c>
      <c r="C32" s="381" t="s">
        <v>81</v>
      </c>
      <c r="D32" s="376" t="s">
        <v>6047</v>
      </c>
      <c r="E32" s="376" t="s">
        <v>5973</v>
      </c>
      <c r="F32" s="380" t="s">
        <v>136</v>
      </c>
      <c r="G32" s="379"/>
      <c r="H32" s="378"/>
      <c r="I32" s="378">
        <v>3.6337980000000005</v>
      </c>
      <c r="J32" s="377"/>
      <c r="K32" s="377"/>
      <c r="L32" s="376"/>
      <c r="M32" s="375"/>
      <c r="N32" s="375" t="s">
        <v>6131</v>
      </c>
      <c r="O32" s="170" t="str">
        <f>A32&amp;B32&amp;C32</f>
        <v>4828Thozen - Electra</v>
      </c>
    </row>
    <row r="33" spans="1:15" ht="25.5" x14ac:dyDescent="0.2">
      <c r="A33" s="374" t="s">
        <v>6130</v>
      </c>
      <c r="B33" s="373" t="s">
        <v>5259</v>
      </c>
      <c r="C33" s="372" t="s">
        <v>6048</v>
      </c>
      <c r="D33" s="371" t="s">
        <v>6047</v>
      </c>
      <c r="E33" s="371" t="s">
        <v>6129</v>
      </c>
      <c r="F33" s="317" t="s">
        <v>265</v>
      </c>
      <c r="G33" s="317">
        <v>0.21540000000000001</v>
      </c>
      <c r="H33" s="319">
        <v>16.87</v>
      </c>
      <c r="I33" s="319">
        <v>3.6337980000000005</v>
      </c>
      <c r="J33" s="318"/>
      <c r="K33" s="318"/>
      <c r="L33" s="371"/>
      <c r="M33" s="370"/>
      <c r="N33" s="370"/>
    </row>
    <row r="34" spans="1:15" ht="25.5" x14ac:dyDescent="0.2">
      <c r="A34" s="383" t="s">
        <v>5971</v>
      </c>
      <c r="B34" s="382" t="s">
        <v>5259</v>
      </c>
      <c r="C34" s="381" t="s">
        <v>81</v>
      </c>
      <c r="D34" s="376" t="s">
        <v>6047</v>
      </c>
      <c r="E34" s="376" t="s">
        <v>5970</v>
      </c>
      <c r="F34" s="380" t="s">
        <v>187</v>
      </c>
      <c r="G34" s="379"/>
      <c r="H34" s="378"/>
      <c r="I34" s="378">
        <v>1.85</v>
      </c>
      <c r="J34" s="377"/>
      <c r="K34" s="377"/>
      <c r="L34" s="376"/>
      <c r="M34" s="375"/>
      <c r="N34" s="375" t="s">
        <v>81</v>
      </c>
      <c r="O34" s="170" t="str">
        <f>A34&amp;B34&amp;C34</f>
        <v>4829Thozen - Electra</v>
      </c>
    </row>
    <row r="35" spans="1:15" ht="25.5" x14ac:dyDescent="0.2">
      <c r="A35" s="374" t="s">
        <v>6128</v>
      </c>
      <c r="B35" s="373" t="s">
        <v>5259</v>
      </c>
      <c r="C35" s="372" t="s">
        <v>6048</v>
      </c>
      <c r="D35" s="371" t="s">
        <v>6047</v>
      </c>
      <c r="E35" s="371" t="s">
        <v>6127</v>
      </c>
      <c r="F35" s="317" t="s">
        <v>100</v>
      </c>
      <c r="G35" s="317">
        <v>1</v>
      </c>
      <c r="H35" s="319">
        <v>0.3</v>
      </c>
      <c r="I35" s="319">
        <v>0.3</v>
      </c>
      <c r="J35" s="318"/>
      <c r="K35" s="318"/>
      <c r="L35" s="371"/>
      <c r="M35" s="370"/>
      <c r="N35" s="370"/>
    </row>
    <row r="36" spans="1:15" ht="25.5" x14ac:dyDescent="0.2">
      <c r="A36" s="369" t="s">
        <v>6126</v>
      </c>
      <c r="B36" s="368" t="s">
        <v>5259</v>
      </c>
      <c r="C36" s="367" t="s">
        <v>6048</v>
      </c>
      <c r="D36" s="366" t="s">
        <v>6047</v>
      </c>
      <c r="E36" s="366" t="s">
        <v>6125</v>
      </c>
      <c r="F36" s="324" t="s">
        <v>100</v>
      </c>
      <c r="G36" s="324">
        <v>1</v>
      </c>
      <c r="H36" s="326">
        <v>0.3</v>
      </c>
      <c r="I36" s="326">
        <v>0.3</v>
      </c>
      <c r="J36" s="325"/>
      <c r="K36" s="325"/>
      <c r="L36" s="366"/>
      <c r="M36" s="365"/>
      <c r="N36" s="365"/>
    </row>
    <row r="37" spans="1:15" ht="25.5" x14ac:dyDescent="0.2">
      <c r="A37" s="374" t="s">
        <v>6124</v>
      </c>
      <c r="B37" s="373" t="s">
        <v>5259</v>
      </c>
      <c r="C37" s="372" t="s">
        <v>6048</v>
      </c>
      <c r="D37" s="371" t="s">
        <v>6047</v>
      </c>
      <c r="E37" s="371" t="s">
        <v>6123</v>
      </c>
      <c r="F37" s="317" t="s">
        <v>119</v>
      </c>
      <c r="G37" s="317">
        <v>0.5</v>
      </c>
      <c r="H37" s="319">
        <v>2.5</v>
      </c>
      <c r="I37" s="319">
        <v>1.25</v>
      </c>
      <c r="J37" s="318"/>
      <c r="K37" s="318"/>
      <c r="L37" s="371"/>
      <c r="M37" s="370"/>
      <c r="N37" s="370"/>
    </row>
    <row r="38" spans="1:15" ht="25.5" x14ac:dyDescent="0.2">
      <c r="A38" s="383" t="s">
        <v>5941</v>
      </c>
      <c r="B38" s="382" t="s">
        <v>5259</v>
      </c>
      <c r="C38" s="381" t="s">
        <v>81</v>
      </c>
      <c r="D38" s="376" t="s">
        <v>6047</v>
      </c>
      <c r="E38" s="376" t="s">
        <v>5940</v>
      </c>
      <c r="F38" s="380" t="s">
        <v>119</v>
      </c>
      <c r="G38" s="379"/>
      <c r="H38" s="378"/>
      <c r="I38" s="378">
        <v>36.225000000000001</v>
      </c>
      <c r="J38" s="377"/>
      <c r="K38" s="377"/>
      <c r="L38" s="376"/>
      <c r="M38" s="375"/>
      <c r="N38" s="375" t="s">
        <v>81</v>
      </c>
      <c r="O38" s="170" t="str">
        <f>A38&amp;B38&amp;C38</f>
        <v>4842Thozen - Electra</v>
      </c>
    </row>
    <row r="39" spans="1:15" ht="25.5" x14ac:dyDescent="0.2">
      <c r="A39" s="374" t="s">
        <v>6122</v>
      </c>
      <c r="B39" s="373" t="s">
        <v>5259</v>
      </c>
      <c r="C39" s="372" t="s">
        <v>6048</v>
      </c>
      <c r="D39" s="371" t="s">
        <v>6047</v>
      </c>
      <c r="E39" s="371" t="s">
        <v>6121</v>
      </c>
      <c r="F39" s="317" t="s">
        <v>157</v>
      </c>
      <c r="G39" s="317">
        <v>3.15</v>
      </c>
      <c r="H39" s="319">
        <v>11.5</v>
      </c>
      <c r="I39" s="319">
        <v>36.225000000000001</v>
      </c>
      <c r="J39" s="318"/>
      <c r="K39" s="318"/>
      <c r="L39" s="371"/>
      <c r="M39" s="370"/>
      <c r="N39" s="370"/>
    </row>
    <row r="40" spans="1:15" ht="25.5" x14ac:dyDescent="0.2">
      <c r="A40" s="383" t="s">
        <v>5896</v>
      </c>
      <c r="B40" s="382" t="s">
        <v>5259</v>
      </c>
      <c r="C40" s="381" t="s">
        <v>81</v>
      </c>
      <c r="D40" s="376" t="s">
        <v>6047</v>
      </c>
      <c r="E40" s="376" t="s">
        <v>5895</v>
      </c>
      <c r="F40" s="380" t="s">
        <v>119</v>
      </c>
      <c r="G40" s="379"/>
      <c r="H40" s="378"/>
      <c r="I40" s="378">
        <v>6.4589999999999996</v>
      </c>
      <c r="J40" s="377"/>
      <c r="K40" s="377"/>
      <c r="L40" s="376"/>
      <c r="M40" s="375"/>
      <c r="N40" s="375" t="s">
        <v>234</v>
      </c>
      <c r="O40" s="170" t="str">
        <f>A40&amp;B40&amp;C40</f>
        <v>90541Thozen - Electra</v>
      </c>
    </row>
    <row r="41" spans="1:15" ht="25.5" x14ac:dyDescent="0.2">
      <c r="A41" s="374" t="s">
        <v>6117</v>
      </c>
      <c r="B41" s="373" t="s">
        <v>5259</v>
      </c>
      <c r="C41" s="372" t="s">
        <v>6048</v>
      </c>
      <c r="D41" s="371" t="s">
        <v>6047</v>
      </c>
      <c r="E41" s="371" t="s">
        <v>6116</v>
      </c>
      <c r="F41" s="317" t="s">
        <v>191</v>
      </c>
      <c r="G41" s="317">
        <v>3.3E-3</v>
      </c>
      <c r="H41" s="319">
        <v>480</v>
      </c>
      <c r="I41" s="319">
        <v>1.5840000000000001</v>
      </c>
      <c r="J41" s="318"/>
      <c r="K41" s="318"/>
      <c r="L41" s="371"/>
      <c r="M41" s="370"/>
      <c r="N41" s="370"/>
    </row>
    <row r="42" spans="1:15" ht="25.5" x14ac:dyDescent="0.2">
      <c r="A42" s="369" t="s">
        <v>6120</v>
      </c>
      <c r="B42" s="368" t="s">
        <v>5259</v>
      </c>
      <c r="C42" s="367" t="s">
        <v>6048</v>
      </c>
      <c r="D42" s="366" t="s">
        <v>6047</v>
      </c>
      <c r="E42" s="366" t="s">
        <v>6119</v>
      </c>
      <c r="F42" s="324" t="s">
        <v>159</v>
      </c>
      <c r="G42" s="324">
        <v>0.625</v>
      </c>
      <c r="H42" s="326">
        <v>7.8</v>
      </c>
      <c r="I42" s="326">
        <v>4.875</v>
      </c>
      <c r="J42" s="325"/>
      <c r="K42" s="325"/>
      <c r="L42" s="366"/>
      <c r="M42" s="365"/>
      <c r="N42" s="365"/>
    </row>
    <row r="43" spans="1:15" ht="25.5" x14ac:dyDescent="0.2">
      <c r="A43" s="383" t="s">
        <v>5893</v>
      </c>
      <c r="B43" s="382" t="s">
        <v>5259</v>
      </c>
      <c r="C43" s="381" t="s">
        <v>81</v>
      </c>
      <c r="D43" s="376" t="s">
        <v>6047</v>
      </c>
      <c r="E43" s="376" t="s">
        <v>5892</v>
      </c>
      <c r="F43" s="380" t="s">
        <v>119</v>
      </c>
      <c r="G43" s="379"/>
      <c r="H43" s="378"/>
      <c r="I43" s="378">
        <v>5.5020000000000007</v>
      </c>
      <c r="J43" s="377"/>
      <c r="K43" s="377"/>
      <c r="L43" s="376"/>
      <c r="M43" s="375"/>
      <c r="N43" s="375" t="s">
        <v>234</v>
      </c>
      <c r="O43" s="170" t="str">
        <f>A43&amp;B43&amp;C43</f>
        <v>90507Thozen - Electra</v>
      </c>
    </row>
    <row r="44" spans="1:15" ht="25.5" x14ac:dyDescent="0.2">
      <c r="A44" s="374" t="s">
        <v>6060</v>
      </c>
      <c r="B44" s="373" t="s">
        <v>5259</v>
      </c>
      <c r="C44" s="372" t="s">
        <v>6048</v>
      </c>
      <c r="D44" s="371" t="s">
        <v>6047</v>
      </c>
      <c r="E44" s="371" t="s">
        <v>6059</v>
      </c>
      <c r="F44" s="317" t="s">
        <v>265</v>
      </c>
      <c r="G44" s="317">
        <v>4.2</v>
      </c>
      <c r="H44" s="319">
        <v>1.31</v>
      </c>
      <c r="I44" s="319">
        <v>5.5020000000000007</v>
      </c>
      <c r="J44" s="318"/>
      <c r="K44" s="318"/>
      <c r="L44" s="371"/>
      <c r="M44" s="370"/>
      <c r="N44" s="370"/>
    </row>
    <row r="45" spans="1:15" ht="25.5" x14ac:dyDescent="0.2">
      <c r="A45" s="383" t="s">
        <v>5890</v>
      </c>
      <c r="B45" s="382" t="s">
        <v>5259</v>
      </c>
      <c r="C45" s="381" t="s">
        <v>81</v>
      </c>
      <c r="D45" s="376" t="s">
        <v>6047</v>
      </c>
      <c r="E45" s="376" t="s">
        <v>5889</v>
      </c>
      <c r="F45" s="380" t="s">
        <v>119</v>
      </c>
      <c r="G45" s="379"/>
      <c r="H45" s="378"/>
      <c r="I45" s="378">
        <v>18.048000000000002</v>
      </c>
      <c r="J45" s="377"/>
      <c r="K45" s="377"/>
      <c r="L45" s="376"/>
      <c r="M45" s="375"/>
      <c r="N45" s="375" t="s">
        <v>6118</v>
      </c>
      <c r="O45" s="170" t="str">
        <f>A45&amp;B45&amp;C45</f>
        <v>4861Thozen - Electra</v>
      </c>
    </row>
    <row r="46" spans="1:15" ht="25.5" x14ac:dyDescent="0.2">
      <c r="A46" s="374" t="s">
        <v>6117</v>
      </c>
      <c r="B46" s="373" t="s">
        <v>5259</v>
      </c>
      <c r="C46" s="372" t="s">
        <v>6048</v>
      </c>
      <c r="D46" s="371" t="s">
        <v>6047</v>
      </c>
      <c r="E46" s="371" t="s">
        <v>6116</v>
      </c>
      <c r="F46" s="317" t="s">
        <v>191</v>
      </c>
      <c r="G46" s="317">
        <v>3.7600000000000001E-2</v>
      </c>
      <c r="H46" s="319">
        <v>480</v>
      </c>
      <c r="I46" s="319">
        <v>18.048000000000002</v>
      </c>
      <c r="J46" s="318"/>
      <c r="K46" s="318"/>
      <c r="L46" s="371"/>
      <c r="M46" s="370"/>
      <c r="N46" s="370"/>
    </row>
    <row r="47" spans="1:15" ht="25.5" x14ac:dyDescent="0.2">
      <c r="A47" s="383" t="s">
        <v>5885</v>
      </c>
      <c r="B47" s="382" t="s">
        <v>5259</v>
      </c>
      <c r="C47" s="381" t="s">
        <v>81</v>
      </c>
      <c r="D47" s="376" t="s">
        <v>6047</v>
      </c>
      <c r="E47" s="376" t="s">
        <v>5884</v>
      </c>
      <c r="F47" s="380" t="s">
        <v>119</v>
      </c>
      <c r="G47" s="379"/>
      <c r="H47" s="378"/>
      <c r="I47" s="378">
        <v>35</v>
      </c>
      <c r="J47" s="377"/>
      <c r="K47" s="377"/>
      <c r="L47" s="376"/>
      <c r="M47" s="375"/>
      <c r="N47" s="375" t="s">
        <v>81</v>
      </c>
      <c r="O47" s="170" t="str">
        <f>A47&amp;B47&amp;C47</f>
        <v>4865Thozen - Electra</v>
      </c>
    </row>
    <row r="48" spans="1:15" ht="25.5" x14ac:dyDescent="0.2">
      <c r="A48" s="374" t="s">
        <v>6115</v>
      </c>
      <c r="B48" s="373" t="s">
        <v>5259</v>
      </c>
      <c r="C48" s="372" t="s">
        <v>6048</v>
      </c>
      <c r="D48" s="371" t="s">
        <v>6047</v>
      </c>
      <c r="E48" s="371" t="s">
        <v>6114</v>
      </c>
      <c r="F48" s="317" t="s">
        <v>119</v>
      </c>
      <c r="G48" s="317">
        <v>1</v>
      </c>
      <c r="H48" s="319">
        <v>35</v>
      </c>
      <c r="I48" s="319">
        <v>35</v>
      </c>
      <c r="J48" s="318"/>
      <c r="K48" s="318"/>
      <c r="L48" s="371"/>
      <c r="M48" s="370"/>
      <c r="N48" s="370"/>
    </row>
    <row r="49" spans="1:15" ht="25.5" x14ac:dyDescent="0.2">
      <c r="A49" s="383" t="s">
        <v>5857</v>
      </c>
      <c r="B49" s="382" t="s">
        <v>5259</v>
      </c>
      <c r="C49" s="381" t="s">
        <v>81</v>
      </c>
      <c r="D49" s="376" t="s">
        <v>6047</v>
      </c>
      <c r="E49" s="376" t="s">
        <v>5856</v>
      </c>
      <c r="F49" s="380" t="s">
        <v>119</v>
      </c>
      <c r="G49" s="379"/>
      <c r="H49" s="378"/>
      <c r="I49" s="378">
        <v>97.430075000000002</v>
      </c>
      <c r="J49" s="377"/>
      <c r="K49" s="377"/>
      <c r="L49" s="376"/>
      <c r="M49" s="375"/>
      <c r="N49" s="375" t="s">
        <v>81</v>
      </c>
      <c r="O49" s="170" t="str">
        <f>A49&amp;B49&amp;C49</f>
        <v>4899Thozen - Electra</v>
      </c>
    </row>
    <row r="50" spans="1:15" ht="25.5" x14ac:dyDescent="0.2">
      <c r="A50" s="374" t="s">
        <v>6082</v>
      </c>
      <c r="B50" s="373" t="s">
        <v>5259</v>
      </c>
      <c r="C50" s="372" t="s">
        <v>6048</v>
      </c>
      <c r="D50" s="371" t="s">
        <v>6047</v>
      </c>
      <c r="E50" s="371" t="s">
        <v>6081</v>
      </c>
      <c r="F50" s="317" t="s">
        <v>157</v>
      </c>
      <c r="G50" s="317">
        <v>9</v>
      </c>
      <c r="H50" s="319">
        <v>2.3450000000000002</v>
      </c>
      <c r="I50" s="319">
        <v>21.105</v>
      </c>
      <c r="J50" s="318"/>
      <c r="K50" s="318"/>
      <c r="L50" s="371"/>
      <c r="M50" s="370"/>
      <c r="N50" s="370"/>
    </row>
    <row r="51" spans="1:15" ht="25.5" x14ac:dyDescent="0.2">
      <c r="A51" s="369" t="s">
        <v>6098</v>
      </c>
      <c r="B51" s="368" t="s">
        <v>5259</v>
      </c>
      <c r="C51" s="367" t="s">
        <v>6048</v>
      </c>
      <c r="D51" s="366" t="s">
        <v>6047</v>
      </c>
      <c r="E51" s="366" t="s">
        <v>6097</v>
      </c>
      <c r="F51" s="324" t="s">
        <v>100</v>
      </c>
      <c r="G51" s="324">
        <v>4</v>
      </c>
      <c r="H51" s="326">
        <v>0.2</v>
      </c>
      <c r="I51" s="326">
        <v>0.8</v>
      </c>
      <c r="J51" s="325"/>
      <c r="K51" s="325"/>
      <c r="L51" s="366"/>
      <c r="M51" s="365"/>
      <c r="N51" s="365"/>
    </row>
    <row r="52" spans="1:15" ht="25.5" x14ac:dyDescent="0.2">
      <c r="A52" s="374" t="s">
        <v>6078</v>
      </c>
      <c r="B52" s="373" t="s">
        <v>5259</v>
      </c>
      <c r="C52" s="372" t="s">
        <v>6048</v>
      </c>
      <c r="D52" s="371" t="s">
        <v>6047</v>
      </c>
      <c r="E52" s="371" t="s">
        <v>6077</v>
      </c>
      <c r="F52" s="317" t="s">
        <v>119</v>
      </c>
      <c r="G52" s="317">
        <v>0.25</v>
      </c>
      <c r="H52" s="319">
        <v>2.0642999999999998</v>
      </c>
      <c r="I52" s="319">
        <v>0.51607499999999995</v>
      </c>
      <c r="J52" s="318"/>
      <c r="K52" s="318"/>
      <c r="L52" s="371"/>
      <c r="M52" s="370"/>
      <c r="N52" s="370"/>
    </row>
    <row r="53" spans="1:15" ht="25.5" x14ac:dyDescent="0.2">
      <c r="A53" s="369" t="s">
        <v>6113</v>
      </c>
      <c r="B53" s="368" t="s">
        <v>5259</v>
      </c>
      <c r="C53" s="367" t="s">
        <v>6048</v>
      </c>
      <c r="D53" s="366" t="s">
        <v>6047</v>
      </c>
      <c r="E53" s="366" t="s">
        <v>6112</v>
      </c>
      <c r="F53" s="324" t="s">
        <v>119</v>
      </c>
      <c r="G53" s="324">
        <v>1.1000000000000001</v>
      </c>
      <c r="H53" s="326">
        <v>68.19</v>
      </c>
      <c r="I53" s="326">
        <v>75.009</v>
      </c>
      <c r="J53" s="325"/>
      <c r="K53" s="325"/>
      <c r="L53" s="366"/>
      <c r="M53" s="365"/>
      <c r="N53" s="365"/>
    </row>
    <row r="54" spans="1:15" ht="25.5" x14ac:dyDescent="0.2">
      <c r="A54" s="383" t="s">
        <v>5852</v>
      </c>
      <c r="B54" s="382" t="s">
        <v>5259</v>
      </c>
      <c r="C54" s="381" t="s">
        <v>81</v>
      </c>
      <c r="D54" s="376" t="s">
        <v>6047</v>
      </c>
      <c r="E54" s="376" t="s">
        <v>5851</v>
      </c>
      <c r="F54" s="380" t="s">
        <v>187</v>
      </c>
      <c r="G54" s="379"/>
      <c r="H54" s="378"/>
      <c r="I54" s="378">
        <v>623.4138999999999</v>
      </c>
      <c r="J54" s="377"/>
      <c r="K54" s="377"/>
      <c r="L54" s="376"/>
      <c r="M54" s="375"/>
      <c r="N54" s="375" t="s">
        <v>6111</v>
      </c>
      <c r="O54" s="170" t="str">
        <f>A54&amp;B54&amp;C54</f>
        <v>90511Thozen - Electra</v>
      </c>
    </row>
    <row r="55" spans="1:15" ht="25.5" x14ac:dyDescent="0.2">
      <c r="A55" s="374" t="s">
        <v>6082</v>
      </c>
      <c r="B55" s="373" t="s">
        <v>5259</v>
      </c>
      <c r="C55" s="372" t="s">
        <v>6048</v>
      </c>
      <c r="D55" s="371" t="s">
        <v>6047</v>
      </c>
      <c r="E55" s="371" t="s">
        <v>6081</v>
      </c>
      <c r="F55" s="317" t="s">
        <v>157</v>
      </c>
      <c r="G55" s="317">
        <v>8.6199999999999992</v>
      </c>
      <c r="H55" s="319">
        <v>2.3450000000000002</v>
      </c>
      <c r="I55" s="319">
        <v>20.213899999999999</v>
      </c>
      <c r="J55" s="318"/>
      <c r="K55" s="318"/>
      <c r="L55" s="371"/>
      <c r="M55" s="370"/>
      <c r="N55" s="370"/>
    </row>
    <row r="56" spans="1:15" ht="25.5" x14ac:dyDescent="0.2">
      <c r="A56" s="369" t="s">
        <v>6080</v>
      </c>
      <c r="B56" s="368" t="s">
        <v>5259</v>
      </c>
      <c r="C56" s="367" t="s">
        <v>6048</v>
      </c>
      <c r="D56" s="366" t="s">
        <v>6047</v>
      </c>
      <c r="E56" s="366" t="s">
        <v>6079</v>
      </c>
      <c r="F56" s="324" t="s">
        <v>119</v>
      </c>
      <c r="G56" s="324">
        <v>1.1599999999999999</v>
      </c>
      <c r="H56" s="326">
        <v>520</v>
      </c>
      <c r="I56" s="326">
        <v>603.19999999999993</v>
      </c>
      <c r="J56" s="325"/>
      <c r="K56" s="325"/>
      <c r="L56" s="366"/>
      <c r="M56" s="365"/>
      <c r="N56" s="365"/>
    </row>
    <row r="57" spans="1:15" ht="25.5" x14ac:dyDescent="0.2">
      <c r="A57" s="383" t="s">
        <v>5847</v>
      </c>
      <c r="B57" s="382" t="s">
        <v>5259</v>
      </c>
      <c r="C57" s="381" t="s">
        <v>81</v>
      </c>
      <c r="D57" s="376" t="s">
        <v>6047</v>
      </c>
      <c r="E57" s="376" t="s">
        <v>5846</v>
      </c>
      <c r="F57" s="380" t="s">
        <v>187</v>
      </c>
      <c r="G57" s="379"/>
      <c r="H57" s="378"/>
      <c r="I57" s="378">
        <v>623.4138999999999</v>
      </c>
      <c r="J57" s="377"/>
      <c r="K57" s="377"/>
      <c r="L57" s="376"/>
      <c r="M57" s="375"/>
      <c r="N57" s="375" t="s">
        <v>6111</v>
      </c>
      <c r="O57" s="170" t="str">
        <f>A57&amp;B57&amp;C57</f>
        <v>4902Thozen - Electra</v>
      </c>
    </row>
    <row r="58" spans="1:15" ht="25.5" x14ac:dyDescent="0.2">
      <c r="A58" s="374" t="s">
        <v>6082</v>
      </c>
      <c r="B58" s="373" t="s">
        <v>5259</v>
      </c>
      <c r="C58" s="372" t="s">
        <v>6048</v>
      </c>
      <c r="D58" s="371" t="s">
        <v>6047</v>
      </c>
      <c r="E58" s="371" t="s">
        <v>6081</v>
      </c>
      <c r="F58" s="317" t="s">
        <v>157</v>
      </c>
      <c r="G58" s="317">
        <v>8.6199999999999992</v>
      </c>
      <c r="H58" s="319">
        <v>2.3450000000000002</v>
      </c>
      <c r="I58" s="319">
        <v>20.213899999999999</v>
      </c>
      <c r="J58" s="318"/>
      <c r="K58" s="318"/>
      <c r="L58" s="371"/>
      <c r="M58" s="370"/>
      <c r="N58" s="370"/>
    </row>
    <row r="59" spans="1:15" ht="25.5" x14ac:dyDescent="0.2">
      <c r="A59" s="369" t="s">
        <v>6080</v>
      </c>
      <c r="B59" s="368" t="s">
        <v>5259</v>
      </c>
      <c r="C59" s="367" t="s">
        <v>6048</v>
      </c>
      <c r="D59" s="366" t="s">
        <v>6047</v>
      </c>
      <c r="E59" s="366" t="s">
        <v>6079</v>
      </c>
      <c r="F59" s="324" t="s">
        <v>119</v>
      </c>
      <c r="G59" s="324">
        <v>1.1599999999999999</v>
      </c>
      <c r="H59" s="326">
        <v>520</v>
      </c>
      <c r="I59" s="326">
        <v>603.19999999999993</v>
      </c>
      <c r="J59" s="325"/>
      <c r="K59" s="325"/>
      <c r="L59" s="366"/>
      <c r="M59" s="365"/>
      <c r="N59" s="365"/>
    </row>
    <row r="60" spans="1:15" ht="25.5" x14ac:dyDescent="0.2">
      <c r="A60" s="383" t="s">
        <v>5813</v>
      </c>
      <c r="B60" s="382" t="s">
        <v>5259</v>
      </c>
      <c r="C60" s="381" t="s">
        <v>81</v>
      </c>
      <c r="D60" s="376" t="s">
        <v>6047</v>
      </c>
      <c r="E60" s="376" t="s">
        <v>5812</v>
      </c>
      <c r="F60" s="380" t="s">
        <v>119</v>
      </c>
      <c r="G60" s="379"/>
      <c r="H60" s="378"/>
      <c r="I60" s="378">
        <v>126.4</v>
      </c>
      <c r="J60" s="377"/>
      <c r="K60" s="377"/>
      <c r="L60" s="376"/>
      <c r="M60" s="375"/>
      <c r="N60" s="375" t="s">
        <v>6108</v>
      </c>
      <c r="O60" s="170" t="str">
        <f>A60&amp;B60&amp;C60</f>
        <v>4872Thozen - Electra</v>
      </c>
    </row>
    <row r="61" spans="1:15" ht="25.5" x14ac:dyDescent="0.2">
      <c r="A61" s="374" t="s">
        <v>6110</v>
      </c>
      <c r="B61" s="373" t="s">
        <v>5259</v>
      </c>
      <c r="C61" s="372" t="s">
        <v>6048</v>
      </c>
      <c r="D61" s="371" t="s">
        <v>6047</v>
      </c>
      <c r="E61" s="371" t="s">
        <v>6109</v>
      </c>
      <c r="F61" s="317" t="s">
        <v>119</v>
      </c>
      <c r="G61" s="317">
        <v>1</v>
      </c>
      <c r="H61" s="319">
        <v>100</v>
      </c>
      <c r="I61" s="319">
        <v>100</v>
      </c>
      <c r="J61" s="318"/>
      <c r="K61" s="318"/>
      <c r="L61" s="371"/>
      <c r="M61" s="370"/>
      <c r="N61" s="370"/>
    </row>
    <row r="62" spans="1:15" ht="25.5" x14ac:dyDescent="0.2">
      <c r="A62" s="369" t="s">
        <v>6105</v>
      </c>
      <c r="B62" s="368" t="s">
        <v>5259</v>
      </c>
      <c r="C62" s="367" t="s">
        <v>6048</v>
      </c>
      <c r="D62" s="366" t="s">
        <v>6047</v>
      </c>
      <c r="E62" s="366" t="s">
        <v>6104</v>
      </c>
      <c r="F62" s="324" t="s">
        <v>136</v>
      </c>
      <c r="G62" s="324">
        <v>1.2</v>
      </c>
      <c r="H62" s="326">
        <v>22</v>
      </c>
      <c r="I62" s="326">
        <v>26.4</v>
      </c>
      <c r="J62" s="325"/>
      <c r="K62" s="325"/>
      <c r="L62" s="366"/>
      <c r="M62" s="365"/>
      <c r="N62" s="365"/>
    </row>
    <row r="63" spans="1:15" ht="25.5" x14ac:dyDescent="0.2">
      <c r="A63" s="383" t="s">
        <v>5810</v>
      </c>
      <c r="B63" s="382" t="s">
        <v>5259</v>
      </c>
      <c r="C63" s="381" t="s">
        <v>81</v>
      </c>
      <c r="D63" s="376" t="s">
        <v>6047</v>
      </c>
      <c r="E63" s="376" t="s">
        <v>5809</v>
      </c>
      <c r="F63" s="380" t="s">
        <v>136</v>
      </c>
      <c r="G63" s="379"/>
      <c r="H63" s="378"/>
      <c r="I63" s="378">
        <v>22</v>
      </c>
      <c r="J63" s="377"/>
      <c r="K63" s="377"/>
      <c r="L63" s="376"/>
      <c r="M63" s="375"/>
      <c r="N63" s="375" t="s">
        <v>81</v>
      </c>
      <c r="O63" s="170" t="str">
        <f>A63&amp;B63&amp;C63</f>
        <v>4876Thozen - Electra</v>
      </c>
    </row>
    <row r="64" spans="1:15" ht="25.5" x14ac:dyDescent="0.2">
      <c r="A64" s="374" t="s">
        <v>6105</v>
      </c>
      <c r="B64" s="373" t="s">
        <v>5259</v>
      </c>
      <c r="C64" s="372" t="s">
        <v>6048</v>
      </c>
      <c r="D64" s="371" t="s">
        <v>6047</v>
      </c>
      <c r="E64" s="371" t="s">
        <v>6104</v>
      </c>
      <c r="F64" s="317" t="s">
        <v>136</v>
      </c>
      <c r="G64" s="317">
        <v>1</v>
      </c>
      <c r="H64" s="319">
        <v>22</v>
      </c>
      <c r="I64" s="319">
        <v>22</v>
      </c>
      <c r="J64" s="318"/>
      <c r="K64" s="318"/>
      <c r="L64" s="371"/>
      <c r="M64" s="370"/>
      <c r="N64" s="370"/>
    </row>
    <row r="65" spans="1:15" ht="25.5" x14ac:dyDescent="0.2">
      <c r="A65" s="383" t="s">
        <v>5617</v>
      </c>
      <c r="B65" s="382" t="s">
        <v>5259</v>
      </c>
      <c r="C65" s="381" t="s">
        <v>81</v>
      </c>
      <c r="D65" s="376" t="s">
        <v>6047</v>
      </c>
      <c r="E65" s="376" t="s">
        <v>5616</v>
      </c>
      <c r="F65" s="380" t="s">
        <v>119</v>
      </c>
      <c r="G65" s="379"/>
      <c r="H65" s="378"/>
      <c r="I65" s="378">
        <v>9.1710359999999991</v>
      </c>
      <c r="J65" s="377"/>
      <c r="K65" s="377"/>
      <c r="L65" s="376"/>
      <c r="M65" s="375"/>
      <c r="N65" s="375" t="s">
        <v>6069</v>
      </c>
      <c r="O65" s="170" t="str">
        <f>A65&amp;B65&amp;C65</f>
        <v>1481Thozen - Electra</v>
      </c>
    </row>
    <row r="66" spans="1:15" ht="25.5" x14ac:dyDescent="0.2">
      <c r="A66" s="374" t="s">
        <v>6051</v>
      </c>
      <c r="B66" s="373" t="s">
        <v>5259</v>
      </c>
      <c r="C66" s="372" t="s">
        <v>6048</v>
      </c>
      <c r="D66" s="371" t="s">
        <v>6047</v>
      </c>
      <c r="E66" s="371" t="s">
        <v>6050</v>
      </c>
      <c r="F66" s="317" t="s">
        <v>157</v>
      </c>
      <c r="G66" s="317">
        <v>1.1073999999999999</v>
      </c>
      <c r="H66" s="319">
        <v>7.23</v>
      </c>
      <c r="I66" s="319">
        <v>8.0065019999999993</v>
      </c>
      <c r="J66" s="318"/>
      <c r="K66" s="318"/>
      <c r="L66" s="371"/>
      <c r="M66" s="370"/>
      <c r="N66" s="370"/>
    </row>
    <row r="67" spans="1:15" ht="25.5" x14ac:dyDescent="0.2">
      <c r="A67" s="369" t="s">
        <v>6056</v>
      </c>
      <c r="B67" s="368" t="s">
        <v>5259</v>
      </c>
      <c r="C67" s="367" t="s">
        <v>6048</v>
      </c>
      <c r="D67" s="366" t="s">
        <v>6047</v>
      </c>
      <c r="E67" s="366" t="s">
        <v>6055</v>
      </c>
      <c r="F67" s="324" t="s">
        <v>6045</v>
      </c>
      <c r="G67" s="324">
        <v>0.1666</v>
      </c>
      <c r="H67" s="326">
        <v>6.99</v>
      </c>
      <c r="I67" s="326">
        <v>1.164534</v>
      </c>
      <c r="J67" s="325"/>
      <c r="K67" s="325"/>
      <c r="L67" s="366"/>
      <c r="M67" s="365"/>
      <c r="N67" s="365"/>
    </row>
    <row r="68" spans="1:15" ht="25.5" x14ac:dyDescent="0.2">
      <c r="A68" s="383" t="s">
        <v>5816</v>
      </c>
      <c r="B68" s="382" t="s">
        <v>5259</v>
      </c>
      <c r="C68" s="381" t="s">
        <v>81</v>
      </c>
      <c r="D68" s="376" t="s">
        <v>6047</v>
      </c>
      <c r="E68" s="376" t="s">
        <v>5815</v>
      </c>
      <c r="F68" s="380" t="s">
        <v>119</v>
      </c>
      <c r="G68" s="379"/>
      <c r="H68" s="378"/>
      <c r="I68" s="378">
        <v>136.4</v>
      </c>
      <c r="J68" s="377"/>
      <c r="K68" s="377"/>
      <c r="L68" s="376"/>
      <c r="M68" s="375"/>
      <c r="N68" s="375" t="s">
        <v>6108</v>
      </c>
      <c r="O68" s="170" t="str">
        <f>A68&amp;B68&amp;C68</f>
        <v>4873Thozen - Electra</v>
      </c>
    </row>
    <row r="69" spans="1:15" ht="25.5" x14ac:dyDescent="0.2">
      <c r="A69" s="374" t="s">
        <v>6107</v>
      </c>
      <c r="B69" s="373" t="s">
        <v>5259</v>
      </c>
      <c r="C69" s="372" t="s">
        <v>6048</v>
      </c>
      <c r="D69" s="371" t="s">
        <v>6047</v>
      </c>
      <c r="E69" s="371" t="s">
        <v>6106</v>
      </c>
      <c r="F69" s="317" t="s">
        <v>119</v>
      </c>
      <c r="G69" s="317">
        <v>1</v>
      </c>
      <c r="H69" s="319">
        <v>110</v>
      </c>
      <c r="I69" s="319">
        <v>110</v>
      </c>
      <c r="J69" s="318"/>
      <c r="K69" s="318"/>
      <c r="L69" s="371"/>
      <c r="M69" s="370"/>
      <c r="N69" s="370"/>
    </row>
    <row r="70" spans="1:15" ht="25.5" x14ac:dyDescent="0.2">
      <c r="A70" s="369" t="s">
        <v>6105</v>
      </c>
      <c r="B70" s="368" t="s">
        <v>5259</v>
      </c>
      <c r="C70" s="367" t="s">
        <v>6048</v>
      </c>
      <c r="D70" s="366" t="s">
        <v>6047</v>
      </c>
      <c r="E70" s="366" t="s">
        <v>6104</v>
      </c>
      <c r="F70" s="324" t="s">
        <v>136</v>
      </c>
      <c r="G70" s="324">
        <v>1.2</v>
      </c>
      <c r="H70" s="326">
        <v>22</v>
      </c>
      <c r="I70" s="326">
        <v>26.4</v>
      </c>
      <c r="J70" s="325"/>
      <c r="K70" s="325"/>
      <c r="L70" s="366"/>
      <c r="M70" s="365"/>
      <c r="N70" s="365"/>
    </row>
    <row r="71" spans="1:15" ht="25.5" x14ac:dyDescent="0.2">
      <c r="A71" s="383" t="s">
        <v>5785</v>
      </c>
      <c r="B71" s="382" t="s">
        <v>5259</v>
      </c>
      <c r="C71" s="381" t="s">
        <v>81</v>
      </c>
      <c r="D71" s="376" t="s">
        <v>6047</v>
      </c>
      <c r="E71" s="376" t="s">
        <v>114</v>
      </c>
      <c r="F71" s="380" t="s">
        <v>119</v>
      </c>
      <c r="G71" s="379"/>
      <c r="H71" s="378"/>
      <c r="I71" s="378">
        <v>26.4</v>
      </c>
      <c r="J71" s="377"/>
      <c r="K71" s="377"/>
      <c r="L71" s="376"/>
      <c r="M71" s="375"/>
      <c r="N71" s="375" t="s">
        <v>6103</v>
      </c>
      <c r="O71" s="170" t="str">
        <f>A71&amp;B71&amp;C71</f>
        <v>60Thozen - Electra</v>
      </c>
    </row>
    <row r="72" spans="1:15" ht="25.5" x14ac:dyDescent="0.2">
      <c r="A72" s="374" t="s">
        <v>6102</v>
      </c>
      <c r="B72" s="373" t="s">
        <v>5259</v>
      </c>
      <c r="C72" s="372" t="s">
        <v>6048</v>
      </c>
      <c r="D72" s="371" t="s">
        <v>6047</v>
      </c>
      <c r="E72" s="371" t="s">
        <v>6101</v>
      </c>
      <c r="F72" s="317" t="s">
        <v>65</v>
      </c>
      <c r="G72" s="317">
        <v>5.5E-2</v>
      </c>
      <c r="H72" s="319">
        <v>480</v>
      </c>
      <c r="I72" s="319">
        <v>26.4</v>
      </c>
      <c r="J72" s="318"/>
      <c r="K72" s="318"/>
      <c r="L72" s="371"/>
      <c r="M72" s="370"/>
      <c r="N72" s="370"/>
    </row>
    <row r="73" spans="1:15" ht="25.5" x14ac:dyDescent="0.2">
      <c r="A73" s="383" t="s">
        <v>5781</v>
      </c>
      <c r="B73" s="382" t="s">
        <v>5259</v>
      </c>
      <c r="C73" s="381" t="s">
        <v>81</v>
      </c>
      <c r="D73" s="376" t="s">
        <v>6047</v>
      </c>
      <c r="E73" s="376" t="s">
        <v>5780</v>
      </c>
      <c r="F73" s="380" t="s">
        <v>119</v>
      </c>
      <c r="G73" s="379"/>
      <c r="H73" s="378"/>
      <c r="I73" s="378">
        <v>32</v>
      </c>
      <c r="J73" s="377"/>
      <c r="K73" s="377"/>
      <c r="L73" s="376"/>
      <c r="M73" s="375"/>
      <c r="N73" s="375" t="s">
        <v>81</v>
      </c>
      <c r="O73" s="170" t="str">
        <f>A73&amp;B73&amp;C73</f>
        <v>4863Thozen - Electra</v>
      </c>
    </row>
    <row r="74" spans="1:15" ht="25.5" x14ac:dyDescent="0.2">
      <c r="A74" s="374" t="s">
        <v>6100</v>
      </c>
      <c r="B74" s="373" t="s">
        <v>5259</v>
      </c>
      <c r="C74" s="372" t="s">
        <v>6048</v>
      </c>
      <c r="D74" s="371" t="s">
        <v>6047</v>
      </c>
      <c r="E74" s="371" t="s">
        <v>6099</v>
      </c>
      <c r="F74" s="317" t="s">
        <v>119</v>
      </c>
      <c r="G74" s="317">
        <v>1</v>
      </c>
      <c r="H74" s="319">
        <v>32</v>
      </c>
      <c r="I74" s="319">
        <v>32</v>
      </c>
      <c r="J74" s="318"/>
      <c r="K74" s="318"/>
      <c r="L74" s="371"/>
      <c r="M74" s="370"/>
      <c r="N74" s="370"/>
    </row>
    <row r="75" spans="1:15" ht="25.5" x14ac:dyDescent="0.2">
      <c r="A75" s="383" t="s">
        <v>5720</v>
      </c>
      <c r="B75" s="382" t="s">
        <v>5259</v>
      </c>
      <c r="C75" s="381" t="s">
        <v>81</v>
      </c>
      <c r="D75" s="376" t="s">
        <v>6047</v>
      </c>
      <c r="E75" s="376" t="s">
        <v>5719</v>
      </c>
      <c r="F75" s="380" t="s">
        <v>119</v>
      </c>
      <c r="G75" s="379"/>
      <c r="H75" s="378"/>
      <c r="I75" s="378">
        <v>93.871700000000004</v>
      </c>
      <c r="J75" s="377"/>
      <c r="K75" s="377"/>
      <c r="L75" s="376"/>
      <c r="M75" s="375"/>
      <c r="N75" s="375" t="s">
        <v>81</v>
      </c>
      <c r="O75" s="170" t="str">
        <f>A75&amp;B75&amp;C75</f>
        <v>4883Thozen - Electra</v>
      </c>
    </row>
    <row r="76" spans="1:15" ht="25.5" x14ac:dyDescent="0.2">
      <c r="A76" s="374" t="s">
        <v>6082</v>
      </c>
      <c r="B76" s="373" t="s">
        <v>5259</v>
      </c>
      <c r="C76" s="372" t="s">
        <v>6048</v>
      </c>
      <c r="D76" s="371" t="s">
        <v>6047</v>
      </c>
      <c r="E76" s="371" t="s">
        <v>6081</v>
      </c>
      <c r="F76" s="317" t="s">
        <v>157</v>
      </c>
      <c r="G76" s="317">
        <v>9</v>
      </c>
      <c r="H76" s="319">
        <v>2.3450000000000002</v>
      </c>
      <c r="I76" s="319">
        <v>21.105</v>
      </c>
      <c r="J76" s="318"/>
      <c r="K76" s="318"/>
      <c r="L76" s="371"/>
      <c r="M76" s="370"/>
      <c r="N76" s="370"/>
    </row>
    <row r="77" spans="1:15" ht="25.5" x14ac:dyDescent="0.2">
      <c r="A77" s="369" t="s">
        <v>6098</v>
      </c>
      <c r="B77" s="368" t="s">
        <v>5259</v>
      </c>
      <c r="C77" s="367" t="s">
        <v>6048</v>
      </c>
      <c r="D77" s="366" t="s">
        <v>6047</v>
      </c>
      <c r="E77" s="366" t="s">
        <v>6097</v>
      </c>
      <c r="F77" s="324" t="s">
        <v>100</v>
      </c>
      <c r="G77" s="324">
        <v>4</v>
      </c>
      <c r="H77" s="326">
        <v>0.2</v>
      </c>
      <c r="I77" s="326">
        <v>0.8</v>
      </c>
      <c r="J77" s="325"/>
      <c r="K77" s="325"/>
      <c r="L77" s="366"/>
      <c r="M77" s="365"/>
      <c r="N77" s="365"/>
    </row>
    <row r="78" spans="1:15" ht="25.5" x14ac:dyDescent="0.2">
      <c r="A78" s="374" t="s">
        <v>6084</v>
      </c>
      <c r="B78" s="373" t="s">
        <v>5259</v>
      </c>
      <c r="C78" s="372" t="s">
        <v>6048</v>
      </c>
      <c r="D78" s="371" t="s">
        <v>6047</v>
      </c>
      <c r="E78" s="371" t="s">
        <v>6083</v>
      </c>
      <c r="F78" s="317" t="s">
        <v>119</v>
      </c>
      <c r="G78" s="317">
        <v>1.1000000000000001</v>
      </c>
      <c r="H78" s="319">
        <v>65</v>
      </c>
      <c r="I78" s="319">
        <v>71.5</v>
      </c>
      <c r="J78" s="318"/>
      <c r="K78" s="318"/>
      <c r="L78" s="371"/>
      <c r="M78" s="370"/>
      <c r="N78" s="370"/>
    </row>
    <row r="79" spans="1:15" ht="25.5" x14ac:dyDescent="0.2">
      <c r="A79" s="369" t="s">
        <v>6096</v>
      </c>
      <c r="B79" s="368" t="s">
        <v>5259</v>
      </c>
      <c r="C79" s="367" t="s">
        <v>6048</v>
      </c>
      <c r="D79" s="366" t="s">
        <v>6047</v>
      </c>
      <c r="E79" s="366" t="s">
        <v>6095</v>
      </c>
      <c r="F79" s="324" t="s">
        <v>157</v>
      </c>
      <c r="G79" s="324">
        <v>0.13</v>
      </c>
      <c r="H79" s="326">
        <v>3.59</v>
      </c>
      <c r="I79" s="326">
        <v>0.4667</v>
      </c>
      <c r="J79" s="325"/>
      <c r="K79" s="325"/>
      <c r="L79" s="366"/>
      <c r="M79" s="365"/>
      <c r="N79" s="365"/>
    </row>
    <row r="80" spans="1:15" ht="25.5" x14ac:dyDescent="0.2">
      <c r="A80" s="383" t="s">
        <v>5702</v>
      </c>
      <c r="B80" s="382" t="s">
        <v>5259</v>
      </c>
      <c r="C80" s="381" t="s">
        <v>81</v>
      </c>
      <c r="D80" s="376" t="s">
        <v>6047</v>
      </c>
      <c r="E80" s="376" t="s">
        <v>5701</v>
      </c>
      <c r="F80" s="380" t="s">
        <v>136</v>
      </c>
      <c r="G80" s="379"/>
      <c r="H80" s="378"/>
      <c r="I80" s="378">
        <v>82.225796819999999</v>
      </c>
      <c r="J80" s="377"/>
      <c r="K80" s="377"/>
      <c r="L80" s="376"/>
      <c r="M80" s="375"/>
      <c r="N80" s="375" t="s">
        <v>81</v>
      </c>
      <c r="O80" s="170" t="str">
        <f>A80&amp;B80&amp;C80</f>
        <v>90521Thozen - Electra</v>
      </c>
    </row>
    <row r="81" spans="1:15" ht="25.5" x14ac:dyDescent="0.2">
      <c r="A81" s="374" t="s">
        <v>6092</v>
      </c>
      <c r="B81" s="373" t="s">
        <v>5259</v>
      </c>
      <c r="C81" s="372" t="s">
        <v>6048</v>
      </c>
      <c r="D81" s="371" t="s">
        <v>6047</v>
      </c>
      <c r="E81" s="371" t="s">
        <v>6091</v>
      </c>
      <c r="F81" s="317" t="s">
        <v>100</v>
      </c>
      <c r="G81" s="317">
        <v>2.5</v>
      </c>
      <c r="H81" s="319">
        <v>1.99</v>
      </c>
      <c r="I81" s="319">
        <v>4.9749999999999996</v>
      </c>
      <c r="J81" s="318"/>
      <c r="K81" s="318"/>
      <c r="L81" s="371"/>
      <c r="M81" s="370"/>
      <c r="N81" s="370"/>
    </row>
    <row r="82" spans="1:15" ht="25.5" x14ac:dyDescent="0.2">
      <c r="A82" s="369" t="s">
        <v>6090</v>
      </c>
      <c r="B82" s="368" t="s">
        <v>5259</v>
      </c>
      <c r="C82" s="367" t="s">
        <v>6048</v>
      </c>
      <c r="D82" s="366" t="s">
        <v>6047</v>
      </c>
      <c r="E82" s="366" t="s">
        <v>6089</v>
      </c>
      <c r="F82" s="324" t="s">
        <v>157</v>
      </c>
      <c r="G82" s="324">
        <v>6.9400000000000003E-2</v>
      </c>
      <c r="H82" s="326">
        <v>5.0403000000000002</v>
      </c>
      <c r="I82" s="326">
        <v>0.34979682000000001</v>
      </c>
      <c r="J82" s="325"/>
      <c r="K82" s="325"/>
      <c r="L82" s="366"/>
      <c r="M82" s="365"/>
      <c r="N82" s="365"/>
    </row>
    <row r="83" spans="1:15" ht="25.5" x14ac:dyDescent="0.2">
      <c r="A83" s="374" t="s">
        <v>6094</v>
      </c>
      <c r="B83" s="373" t="s">
        <v>5259</v>
      </c>
      <c r="C83" s="372" t="s">
        <v>6048</v>
      </c>
      <c r="D83" s="371" t="s">
        <v>6047</v>
      </c>
      <c r="E83" s="371" t="s">
        <v>6093</v>
      </c>
      <c r="F83" s="317" t="s">
        <v>136</v>
      </c>
      <c r="G83" s="317">
        <v>1.1000000000000001</v>
      </c>
      <c r="H83" s="319">
        <v>69.91</v>
      </c>
      <c r="I83" s="319">
        <v>76.900999999999996</v>
      </c>
      <c r="J83" s="318"/>
      <c r="K83" s="318"/>
      <c r="L83" s="371"/>
      <c r="M83" s="370"/>
      <c r="N83" s="370"/>
    </row>
    <row r="84" spans="1:15" ht="25.5" x14ac:dyDescent="0.2">
      <c r="A84" s="383" t="s">
        <v>5705</v>
      </c>
      <c r="B84" s="382" t="s">
        <v>5259</v>
      </c>
      <c r="C84" s="381" t="s">
        <v>81</v>
      </c>
      <c r="D84" s="376" t="s">
        <v>6047</v>
      </c>
      <c r="E84" s="376" t="s">
        <v>5704</v>
      </c>
      <c r="F84" s="380" t="s">
        <v>136</v>
      </c>
      <c r="G84" s="379"/>
      <c r="H84" s="378"/>
      <c r="I84" s="378">
        <v>17.655796819999999</v>
      </c>
      <c r="J84" s="377"/>
      <c r="K84" s="377"/>
      <c r="L84" s="376"/>
      <c r="M84" s="375"/>
      <c r="N84" s="375" t="s">
        <v>81</v>
      </c>
      <c r="O84" s="170" t="str">
        <f>A84&amp;B84&amp;C84</f>
        <v>4882Thozen - Electra</v>
      </c>
    </row>
    <row r="85" spans="1:15" ht="25.5" x14ac:dyDescent="0.2">
      <c r="A85" s="374" t="s">
        <v>6092</v>
      </c>
      <c r="B85" s="373" t="s">
        <v>5259</v>
      </c>
      <c r="C85" s="372" t="s">
        <v>6048</v>
      </c>
      <c r="D85" s="371" t="s">
        <v>6047</v>
      </c>
      <c r="E85" s="371" t="s">
        <v>6091</v>
      </c>
      <c r="F85" s="317" t="s">
        <v>100</v>
      </c>
      <c r="G85" s="317">
        <v>2.5</v>
      </c>
      <c r="H85" s="319">
        <v>1.99</v>
      </c>
      <c r="I85" s="319">
        <v>4.9749999999999996</v>
      </c>
      <c r="J85" s="318"/>
      <c r="K85" s="318"/>
      <c r="L85" s="371"/>
      <c r="M85" s="370"/>
      <c r="N85" s="370"/>
    </row>
    <row r="86" spans="1:15" ht="25.5" x14ac:dyDescent="0.2">
      <c r="A86" s="369" t="s">
        <v>6090</v>
      </c>
      <c r="B86" s="368" t="s">
        <v>5259</v>
      </c>
      <c r="C86" s="367" t="s">
        <v>6048</v>
      </c>
      <c r="D86" s="366" t="s">
        <v>6047</v>
      </c>
      <c r="E86" s="366" t="s">
        <v>6089</v>
      </c>
      <c r="F86" s="324" t="s">
        <v>157</v>
      </c>
      <c r="G86" s="324">
        <v>6.9400000000000003E-2</v>
      </c>
      <c r="H86" s="326">
        <v>5.0403000000000002</v>
      </c>
      <c r="I86" s="326">
        <v>0.34979682000000001</v>
      </c>
      <c r="J86" s="325"/>
      <c r="K86" s="325"/>
      <c r="L86" s="366"/>
      <c r="M86" s="365"/>
      <c r="N86" s="365"/>
    </row>
    <row r="87" spans="1:15" ht="25.5" x14ac:dyDescent="0.2">
      <c r="A87" s="374" t="s">
        <v>6088</v>
      </c>
      <c r="B87" s="373" t="s">
        <v>5259</v>
      </c>
      <c r="C87" s="372" t="s">
        <v>6048</v>
      </c>
      <c r="D87" s="371" t="s">
        <v>6047</v>
      </c>
      <c r="E87" s="371" t="s">
        <v>6087</v>
      </c>
      <c r="F87" s="317" t="s">
        <v>136</v>
      </c>
      <c r="G87" s="317">
        <v>1.1000000000000001</v>
      </c>
      <c r="H87" s="319">
        <v>11.21</v>
      </c>
      <c r="I87" s="319">
        <v>12.331000000000001</v>
      </c>
      <c r="J87" s="318"/>
      <c r="K87" s="318"/>
      <c r="L87" s="371"/>
      <c r="M87" s="370"/>
      <c r="N87" s="370"/>
    </row>
    <row r="88" spans="1:15" ht="25.5" x14ac:dyDescent="0.2">
      <c r="A88" s="383" t="s">
        <v>5699</v>
      </c>
      <c r="B88" s="382" t="s">
        <v>5259</v>
      </c>
      <c r="C88" s="381" t="s">
        <v>81</v>
      </c>
      <c r="D88" s="376" t="s">
        <v>6047</v>
      </c>
      <c r="E88" s="376" t="s">
        <v>5698</v>
      </c>
      <c r="F88" s="380" t="s">
        <v>136</v>
      </c>
      <c r="G88" s="379"/>
      <c r="H88" s="378"/>
      <c r="I88" s="378">
        <v>9.7339012000000018</v>
      </c>
      <c r="J88" s="377"/>
      <c r="K88" s="377"/>
      <c r="L88" s="376"/>
      <c r="M88" s="375"/>
      <c r="N88" s="375" t="s">
        <v>81</v>
      </c>
      <c r="O88" s="170" t="str">
        <f>A88&amp;B88&amp;C88</f>
        <v>4891Thozen - Electra</v>
      </c>
    </row>
    <row r="89" spans="1:15" ht="25.5" x14ac:dyDescent="0.2">
      <c r="A89" s="374" t="s">
        <v>6082</v>
      </c>
      <c r="B89" s="373" t="s">
        <v>5259</v>
      </c>
      <c r="C89" s="372" t="s">
        <v>6048</v>
      </c>
      <c r="D89" s="371" t="s">
        <v>6047</v>
      </c>
      <c r="E89" s="371" t="s">
        <v>6081</v>
      </c>
      <c r="F89" s="317" t="s">
        <v>157</v>
      </c>
      <c r="G89" s="317">
        <v>0.9</v>
      </c>
      <c r="H89" s="319">
        <v>2.3450000000000002</v>
      </c>
      <c r="I89" s="319">
        <v>2.1105</v>
      </c>
      <c r="J89" s="318"/>
      <c r="K89" s="318"/>
      <c r="L89" s="371"/>
      <c r="M89" s="370"/>
      <c r="N89" s="370"/>
    </row>
    <row r="90" spans="1:15" ht="25.5" x14ac:dyDescent="0.2">
      <c r="A90" s="369" t="s">
        <v>6086</v>
      </c>
      <c r="B90" s="368" t="s">
        <v>5259</v>
      </c>
      <c r="C90" s="367" t="s">
        <v>6048</v>
      </c>
      <c r="D90" s="366" t="s">
        <v>6047</v>
      </c>
      <c r="E90" s="366" t="s">
        <v>6085</v>
      </c>
      <c r="F90" s="324" t="s">
        <v>100</v>
      </c>
      <c r="G90" s="324">
        <v>2</v>
      </c>
      <c r="H90" s="326">
        <v>0.15</v>
      </c>
      <c r="I90" s="326">
        <v>0.3</v>
      </c>
      <c r="J90" s="325"/>
      <c r="K90" s="325"/>
      <c r="L90" s="366"/>
      <c r="M90" s="365"/>
      <c r="N90" s="365"/>
    </row>
    <row r="91" spans="1:15" ht="25.5" x14ac:dyDescent="0.2">
      <c r="A91" s="374" t="s">
        <v>6084</v>
      </c>
      <c r="B91" s="373" t="s">
        <v>5259</v>
      </c>
      <c r="C91" s="372" t="s">
        <v>6048</v>
      </c>
      <c r="D91" s="371" t="s">
        <v>6047</v>
      </c>
      <c r="E91" s="371" t="s">
        <v>6083</v>
      </c>
      <c r="F91" s="317" t="s">
        <v>119</v>
      </c>
      <c r="G91" s="317">
        <v>0.11</v>
      </c>
      <c r="H91" s="319">
        <v>65</v>
      </c>
      <c r="I91" s="319">
        <v>7.15</v>
      </c>
      <c r="J91" s="318"/>
      <c r="K91" s="318"/>
      <c r="L91" s="371"/>
      <c r="M91" s="370"/>
      <c r="N91" s="370"/>
    </row>
    <row r="92" spans="1:15" ht="25.5" x14ac:dyDescent="0.2">
      <c r="A92" s="369" t="s">
        <v>6078</v>
      </c>
      <c r="B92" s="368" t="s">
        <v>5259</v>
      </c>
      <c r="C92" s="367" t="s">
        <v>6048</v>
      </c>
      <c r="D92" s="366" t="s">
        <v>6047</v>
      </c>
      <c r="E92" s="366" t="s">
        <v>6077</v>
      </c>
      <c r="F92" s="324" t="s">
        <v>119</v>
      </c>
      <c r="G92" s="324">
        <v>8.4000000000000005E-2</v>
      </c>
      <c r="H92" s="326">
        <v>2.0642999999999998</v>
      </c>
      <c r="I92" s="326">
        <v>0.17340120000000001</v>
      </c>
      <c r="J92" s="325"/>
      <c r="K92" s="325"/>
      <c r="L92" s="366"/>
      <c r="M92" s="365"/>
      <c r="N92" s="365"/>
    </row>
    <row r="93" spans="1:15" ht="25.5" x14ac:dyDescent="0.2">
      <c r="A93" s="383" t="s">
        <v>5690</v>
      </c>
      <c r="B93" s="382" t="s">
        <v>5259</v>
      </c>
      <c r="C93" s="381" t="s">
        <v>81</v>
      </c>
      <c r="D93" s="376" t="s">
        <v>6047</v>
      </c>
      <c r="E93" s="376" t="s">
        <v>5689</v>
      </c>
      <c r="F93" s="380" t="s">
        <v>119</v>
      </c>
      <c r="G93" s="379"/>
      <c r="H93" s="378"/>
      <c r="I93" s="378">
        <v>593.64171799999997</v>
      </c>
      <c r="J93" s="377"/>
      <c r="K93" s="377"/>
      <c r="L93" s="376"/>
      <c r="M93" s="375"/>
      <c r="N93" s="375" t="s">
        <v>81</v>
      </c>
      <c r="O93" s="170" t="str">
        <f>A93&amp;B93&amp;C93</f>
        <v>4898Thozen - Electra</v>
      </c>
    </row>
    <row r="94" spans="1:15" ht="25.5" x14ac:dyDescent="0.2">
      <c r="A94" s="374" t="s">
        <v>6082</v>
      </c>
      <c r="B94" s="373" t="s">
        <v>5259</v>
      </c>
      <c r="C94" s="372" t="s">
        <v>6048</v>
      </c>
      <c r="D94" s="371" t="s">
        <v>6047</v>
      </c>
      <c r="E94" s="371" t="s">
        <v>6081</v>
      </c>
      <c r="F94" s="317" t="s">
        <v>157</v>
      </c>
      <c r="G94" s="317">
        <v>9</v>
      </c>
      <c r="H94" s="319">
        <v>2.3450000000000002</v>
      </c>
      <c r="I94" s="319">
        <v>21.105</v>
      </c>
      <c r="J94" s="318"/>
      <c r="K94" s="318"/>
      <c r="L94" s="371"/>
      <c r="M94" s="370"/>
      <c r="N94" s="370"/>
    </row>
    <row r="95" spans="1:15" ht="25.5" x14ac:dyDescent="0.2">
      <c r="A95" s="369" t="s">
        <v>6080</v>
      </c>
      <c r="B95" s="368" t="s">
        <v>5259</v>
      </c>
      <c r="C95" s="367" t="s">
        <v>6048</v>
      </c>
      <c r="D95" s="366" t="s">
        <v>6047</v>
      </c>
      <c r="E95" s="366" t="s">
        <v>6079</v>
      </c>
      <c r="F95" s="324" t="s">
        <v>119</v>
      </c>
      <c r="G95" s="324">
        <v>1.1000000000000001</v>
      </c>
      <c r="H95" s="326">
        <v>520</v>
      </c>
      <c r="I95" s="326">
        <v>572</v>
      </c>
      <c r="J95" s="325"/>
      <c r="K95" s="325"/>
      <c r="L95" s="366"/>
      <c r="M95" s="365"/>
      <c r="N95" s="365"/>
    </row>
    <row r="96" spans="1:15" ht="25.5" x14ac:dyDescent="0.2">
      <c r="A96" s="374" t="s">
        <v>6078</v>
      </c>
      <c r="B96" s="373" t="s">
        <v>5259</v>
      </c>
      <c r="C96" s="372" t="s">
        <v>6048</v>
      </c>
      <c r="D96" s="371" t="s">
        <v>6047</v>
      </c>
      <c r="E96" s="371" t="s">
        <v>6077</v>
      </c>
      <c r="F96" s="317" t="s">
        <v>119</v>
      </c>
      <c r="G96" s="317">
        <v>0.26</v>
      </c>
      <c r="H96" s="319">
        <v>2.0642999999999998</v>
      </c>
      <c r="I96" s="319">
        <v>0.53671799999999992</v>
      </c>
      <c r="J96" s="318"/>
      <c r="K96" s="318"/>
      <c r="L96" s="371"/>
      <c r="M96" s="370"/>
      <c r="N96" s="370"/>
    </row>
    <row r="97" spans="1:15" ht="25.5" x14ac:dyDescent="0.2">
      <c r="A97" s="383" t="s">
        <v>5637</v>
      </c>
      <c r="B97" s="382" t="s">
        <v>5259</v>
      </c>
      <c r="C97" s="381" t="s">
        <v>81</v>
      </c>
      <c r="D97" s="376" t="s">
        <v>6047</v>
      </c>
      <c r="E97" s="376" t="s">
        <v>5636</v>
      </c>
      <c r="F97" s="380" t="s">
        <v>119</v>
      </c>
      <c r="G97" s="379"/>
      <c r="H97" s="378"/>
      <c r="I97" s="378">
        <v>11.9703</v>
      </c>
      <c r="J97" s="377"/>
      <c r="K97" s="377"/>
      <c r="L97" s="376"/>
      <c r="M97" s="375"/>
      <c r="N97" s="375" t="s">
        <v>6076</v>
      </c>
      <c r="O97" s="170" t="str">
        <f>A97&amp;B97&amp;C97</f>
        <v>90559Thozen - Electra</v>
      </c>
    </row>
    <row r="98" spans="1:15" ht="25.5" x14ac:dyDescent="0.2">
      <c r="A98" s="374" t="s">
        <v>6071</v>
      </c>
      <c r="B98" s="373" t="s">
        <v>5259</v>
      </c>
      <c r="C98" s="372" t="s">
        <v>6048</v>
      </c>
      <c r="D98" s="371" t="s">
        <v>6047</v>
      </c>
      <c r="E98" s="371" t="s">
        <v>6070</v>
      </c>
      <c r="F98" s="317" t="s">
        <v>67</v>
      </c>
      <c r="G98" s="317">
        <v>0.1</v>
      </c>
      <c r="H98" s="319">
        <v>18.48</v>
      </c>
      <c r="I98" s="319">
        <v>1.8480000000000001</v>
      </c>
      <c r="J98" s="318"/>
      <c r="K98" s="318"/>
      <c r="L98" s="371"/>
      <c r="M98" s="370"/>
      <c r="N98" s="370"/>
    </row>
    <row r="99" spans="1:15" ht="25.5" x14ac:dyDescent="0.2">
      <c r="A99" s="369" t="s">
        <v>6075</v>
      </c>
      <c r="B99" s="368" t="s">
        <v>5259</v>
      </c>
      <c r="C99" s="367" t="s">
        <v>6048</v>
      </c>
      <c r="D99" s="366" t="s">
        <v>6047</v>
      </c>
      <c r="E99" s="366" t="s">
        <v>6074</v>
      </c>
      <c r="F99" s="324" t="s">
        <v>157</v>
      </c>
      <c r="G99" s="324">
        <v>0.88019999999999998</v>
      </c>
      <c r="H99" s="326">
        <v>11.5</v>
      </c>
      <c r="I99" s="326">
        <v>10.122299999999999</v>
      </c>
      <c r="J99" s="325"/>
      <c r="K99" s="325"/>
      <c r="L99" s="366"/>
      <c r="M99" s="365"/>
      <c r="N99" s="365"/>
    </row>
    <row r="100" spans="1:15" ht="25.5" x14ac:dyDescent="0.2">
      <c r="A100" s="383" t="s">
        <v>5634</v>
      </c>
      <c r="B100" s="382" t="s">
        <v>5259</v>
      </c>
      <c r="C100" s="381" t="s">
        <v>81</v>
      </c>
      <c r="D100" s="376" t="s">
        <v>6047</v>
      </c>
      <c r="E100" s="376" t="s">
        <v>5633</v>
      </c>
      <c r="F100" s="380" t="s">
        <v>119</v>
      </c>
      <c r="G100" s="379"/>
      <c r="H100" s="378"/>
      <c r="I100" s="378">
        <v>20.0353125</v>
      </c>
      <c r="J100" s="377"/>
      <c r="K100" s="377"/>
      <c r="L100" s="376"/>
      <c r="M100" s="375"/>
      <c r="N100" s="375" t="s">
        <v>6073</v>
      </c>
      <c r="O100" s="170" t="str">
        <f>A100&amp;B100&amp;C100</f>
        <v>4926Thozen - Electra</v>
      </c>
    </row>
    <row r="101" spans="1:15" ht="25.5" x14ac:dyDescent="0.2">
      <c r="A101" s="374" t="s">
        <v>6058</v>
      </c>
      <c r="B101" s="373" t="s">
        <v>5259</v>
      </c>
      <c r="C101" s="372" t="s">
        <v>6048</v>
      </c>
      <c r="D101" s="371" t="s">
        <v>6047</v>
      </c>
      <c r="E101" s="371" t="s">
        <v>6057</v>
      </c>
      <c r="F101" s="317" t="s">
        <v>6045</v>
      </c>
      <c r="G101" s="317">
        <v>0.34275</v>
      </c>
      <c r="H101" s="319">
        <v>36.67</v>
      </c>
      <c r="I101" s="319">
        <v>12.568642500000001</v>
      </c>
      <c r="J101" s="318"/>
      <c r="K101" s="318"/>
      <c r="L101" s="371"/>
      <c r="M101" s="370"/>
      <c r="N101" s="370"/>
    </row>
    <row r="102" spans="1:15" ht="25.5" x14ac:dyDescent="0.2">
      <c r="A102" s="369" t="s">
        <v>6054</v>
      </c>
      <c r="B102" s="368" t="s">
        <v>5259</v>
      </c>
      <c r="C102" s="367" t="s">
        <v>6048</v>
      </c>
      <c r="D102" s="366" t="s">
        <v>6047</v>
      </c>
      <c r="E102" s="366" t="s">
        <v>6053</v>
      </c>
      <c r="F102" s="324" t="s">
        <v>157</v>
      </c>
      <c r="G102" s="324">
        <v>1.3389</v>
      </c>
      <c r="H102" s="326">
        <v>3.6</v>
      </c>
      <c r="I102" s="326">
        <v>4.8200399999999997</v>
      </c>
      <c r="J102" s="325"/>
      <c r="K102" s="325"/>
      <c r="L102" s="366"/>
      <c r="M102" s="365"/>
      <c r="N102" s="365"/>
    </row>
    <row r="103" spans="1:15" ht="25.5" x14ac:dyDescent="0.2">
      <c r="A103" s="374" t="s">
        <v>6056</v>
      </c>
      <c r="B103" s="373" t="s">
        <v>5259</v>
      </c>
      <c r="C103" s="372" t="s">
        <v>6048</v>
      </c>
      <c r="D103" s="371" t="s">
        <v>6047</v>
      </c>
      <c r="E103" s="371" t="s">
        <v>6055</v>
      </c>
      <c r="F103" s="317" t="s">
        <v>6045</v>
      </c>
      <c r="G103" s="317">
        <v>0.1666</v>
      </c>
      <c r="H103" s="319">
        <v>6.99</v>
      </c>
      <c r="I103" s="319">
        <v>1.164534</v>
      </c>
      <c r="J103" s="318"/>
      <c r="K103" s="318"/>
      <c r="L103" s="371"/>
      <c r="M103" s="370"/>
      <c r="N103" s="370"/>
    </row>
    <row r="104" spans="1:15" ht="25.5" x14ac:dyDescent="0.2">
      <c r="A104" s="369" t="s">
        <v>6071</v>
      </c>
      <c r="B104" s="368" t="s">
        <v>5259</v>
      </c>
      <c r="C104" s="367" t="s">
        <v>6048</v>
      </c>
      <c r="D104" s="366" t="s">
        <v>6047</v>
      </c>
      <c r="E104" s="366" t="s">
        <v>6070</v>
      </c>
      <c r="F104" s="324" t="s">
        <v>67</v>
      </c>
      <c r="G104" s="324">
        <v>8.0199999999999994E-2</v>
      </c>
      <c r="H104" s="326">
        <v>18.48</v>
      </c>
      <c r="I104" s="326">
        <v>1.4820959999999999</v>
      </c>
      <c r="J104" s="325"/>
      <c r="K104" s="325"/>
      <c r="L104" s="366"/>
      <c r="M104" s="365"/>
      <c r="N104" s="365"/>
    </row>
    <row r="105" spans="1:15" ht="25.5" x14ac:dyDescent="0.2">
      <c r="A105" s="383" t="s">
        <v>5631</v>
      </c>
      <c r="B105" s="382" t="s">
        <v>5259</v>
      </c>
      <c r="C105" s="381" t="s">
        <v>81</v>
      </c>
      <c r="D105" s="376" t="s">
        <v>6047</v>
      </c>
      <c r="E105" s="376" t="s">
        <v>5630</v>
      </c>
      <c r="F105" s="380" t="s">
        <v>119</v>
      </c>
      <c r="G105" s="379"/>
      <c r="H105" s="378"/>
      <c r="I105" s="378">
        <v>1.3980000000000001</v>
      </c>
      <c r="J105" s="377"/>
      <c r="K105" s="377"/>
      <c r="L105" s="376"/>
      <c r="M105" s="375"/>
      <c r="N105" s="375" t="s">
        <v>81</v>
      </c>
      <c r="O105" s="170" t="str">
        <f>A105&amp;B105&amp;C105</f>
        <v>4924Thozen - Electra</v>
      </c>
    </row>
    <row r="106" spans="1:15" ht="25.5" x14ac:dyDescent="0.2">
      <c r="A106" s="374" t="s">
        <v>6056</v>
      </c>
      <c r="B106" s="373" t="s">
        <v>5259</v>
      </c>
      <c r="C106" s="372" t="s">
        <v>6048</v>
      </c>
      <c r="D106" s="371" t="s">
        <v>6047</v>
      </c>
      <c r="E106" s="371" t="s">
        <v>6055</v>
      </c>
      <c r="F106" s="317" t="s">
        <v>6045</v>
      </c>
      <c r="G106" s="317">
        <v>0.2</v>
      </c>
      <c r="H106" s="319">
        <v>6.99</v>
      </c>
      <c r="I106" s="319">
        <v>1.3980000000000001</v>
      </c>
      <c r="J106" s="318"/>
      <c r="K106" s="318"/>
      <c r="L106" s="371"/>
      <c r="M106" s="370"/>
      <c r="N106" s="370"/>
    </row>
    <row r="107" spans="1:15" ht="25.5" x14ac:dyDescent="0.2">
      <c r="A107" s="383" t="s">
        <v>5628</v>
      </c>
      <c r="B107" s="382" t="s">
        <v>5259</v>
      </c>
      <c r="C107" s="381" t="s">
        <v>81</v>
      </c>
      <c r="D107" s="376" t="s">
        <v>6047</v>
      </c>
      <c r="E107" s="376" t="s">
        <v>5627</v>
      </c>
      <c r="F107" s="380" t="s">
        <v>119</v>
      </c>
      <c r="G107" s="379"/>
      <c r="H107" s="378"/>
      <c r="I107" s="378">
        <v>9.2907000000000011</v>
      </c>
      <c r="J107" s="377"/>
      <c r="K107" s="377"/>
      <c r="L107" s="376"/>
      <c r="M107" s="375"/>
      <c r="N107" s="375" t="s">
        <v>6066</v>
      </c>
      <c r="O107" s="170" t="str">
        <f>A107&amp;B107&amp;C107</f>
        <v>4927Thozen - Electra</v>
      </c>
    </row>
    <row r="108" spans="1:15" ht="25.5" x14ac:dyDescent="0.2">
      <c r="A108" s="374" t="s">
        <v>6051</v>
      </c>
      <c r="B108" s="373" t="s">
        <v>5259</v>
      </c>
      <c r="C108" s="372" t="s">
        <v>6048</v>
      </c>
      <c r="D108" s="371" t="s">
        <v>6047</v>
      </c>
      <c r="E108" s="371" t="s">
        <v>6050</v>
      </c>
      <c r="F108" s="317" t="s">
        <v>157</v>
      </c>
      <c r="G108" s="317">
        <v>1.1399999999999999</v>
      </c>
      <c r="H108" s="319">
        <v>7.23</v>
      </c>
      <c r="I108" s="319">
        <v>8.2422000000000004</v>
      </c>
      <c r="J108" s="318"/>
      <c r="K108" s="318"/>
      <c r="L108" s="371"/>
      <c r="M108" s="370"/>
      <c r="N108" s="370"/>
    </row>
    <row r="109" spans="1:15" ht="25.5" x14ac:dyDescent="0.2">
      <c r="A109" s="369" t="s">
        <v>6056</v>
      </c>
      <c r="B109" s="368" t="s">
        <v>5259</v>
      </c>
      <c r="C109" s="367" t="s">
        <v>6048</v>
      </c>
      <c r="D109" s="366" t="s">
        <v>6047</v>
      </c>
      <c r="E109" s="366" t="s">
        <v>6055</v>
      </c>
      <c r="F109" s="324" t="s">
        <v>6045</v>
      </c>
      <c r="G109" s="324">
        <v>0.15</v>
      </c>
      <c r="H109" s="326">
        <v>6.99</v>
      </c>
      <c r="I109" s="326">
        <v>1.0485</v>
      </c>
      <c r="J109" s="325"/>
      <c r="K109" s="325"/>
      <c r="L109" s="366"/>
      <c r="M109" s="365"/>
      <c r="N109" s="365"/>
    </row>
    <row r="110" spans="1:15" ht="25.5" x14ac:dyDescent="0.2">
      <c r="A110" s="383" t="s">
        <v>5623</v>
      </c>
      <c r="B110" s="382" t="s">
        <v>5259</v>
      </c>
      <c r="C110" s="381" t="s">
        <v>81</v>
      </c>
      <c r="D110" s="376" t="s">
        <v>6047</v>
      </c>
      <c r="E110" s="376" t="s">
        <v>5622</v>
      </c>
      <c r="F110" s="380" t="s">
        <v>119</v>
      </c>
      <c r="G110" s="379"/>
      <c r="H110" s="378"/>
      <c r="I110" s="378">
        <v>2.8</v>
      </c>
      <c r="J110" s="377"/>
      <c r="K110" s="377"/>
      <c r="L110" s="376"/>
      <c r="M110" s="375"/>
      <c r="N110" s="375" t="s">
        <v>6069</v>
      </c>
      <c r="O110" s="170" t="str">
        <f>A110&amp;B110&amp;C110</f>
        <v>4929Thozen - Electra</v>
      </c>
    </row>
    <row r="111" spans="1:15" ht="25.5" x14ac:dyDescent="0.2">
      <c r="A111" s="374" t="s">
        <v>6072</v>
      </c>
      <c r="B111" s="373" t="s">
        <v>5259</v>
      </c>
      <c r="C111" s="372" t="s">
        <v>6048</v>
      </c>
      <c r="D111" s="371" t="s">
        <v>6047</v>
      </c>
      <c r="E111" s="371" t="s">
        <v>98</v>
      </c>
      <c r="F111" s="317" t="s">
        <v>100</v>
      </c>
      <c r="G111" s="317">
        <v>0.1</v>
      </c>
      <c r="H111" s="319">
        <v>2.8</v>
      </c>
      <c r="I111" s="319">
        <v>0.27999999999999997</v>
      </c>
      <c r="J111" s="318"/>
      <c r="K111" s="318"/>
      <c r="L111" s="371"/>
      <c r="M111" s="370"/>
      <c r="N111" s="370"/>
    </row>
    <row r="112" spans="1:15" ht="25.5" x14ac:dyDescent="0.2">
      <c r="A112" s="369" t="s">
        <v>6054</v>
      </c>
      <c r="B112" s="368" t="s">
        <v>5259</v>
      </c>
      <c r="C112" s="367" t="s">
        <v>6048</v>
      </c>
      <c r="D112" s="366" t="s">
        <v>6047</v>
      </c>
      <c r="E112" s="366" t="s">
        <v>6053</v>
      </c>
      <c r="F112" s="324" t="s">
        <v>157</v>
      </c>
      <c r="G112" s="324">
        <v>0.7</v>
      </c>
      <c r="H112" s="326">
        <v>3.6</v>
      </c>
      <c r="I112" s="326">
        <v>2.52</v>
      </c>
      <c r="J112" s="325"/>
      <c r="K112" s="325"/>
      <c r="L112" s="366"/>
      <c r="M112" s="365"/>
      <c r="N112" s="365"/>
    </row>
    <row r="113" spans="1:15" ht="25.5" x14ac:dyDescent="0.2">
      <c r="A113" s="383" t="s">
        <v>5620</v>
      </c>
      <c r="B113" s="382" t="s">
        <v>5259</v>
      </c>
      <c r="C113" s="381" t="s">
        <v>81</v>
      </c>
      <c r="D113" s="376" t="s">
        <v>6047</v>
      </c>
      <c r="E113" s="376" t="s">
        <v>5619</v>
      </c>
      <c r="F113" s="380" t="s">
        <v>119</v>
      </c>
      <c r="G113" s="379"/>
      <c r="H113" s="378"/>
      <c r="I113" s="378">
        <v>20.033479</v>
      </c>
      <c r="J113" s="377"/>
      <c r="K113" s="377"/>
      <c r="L113" s="376"/>
      <c r="M113" s="375"/>
      <c r="N113" s="375" t="s">
        <v>6069</v>
      </c>
      <c r="O113" s="170" t="str">
        <f>A113&amp;B113&amp;C113</f>
        <v>4930Thozen - Electra</v>
      </c>
    </row>
    <row r="114" spans="1:15" ht="25.5" x14ac:dyDescent="0.2">
      <c r="A114" s="374" t="s">
        <v>6058</v>
      </c>
      <c r="B114" s="373" t="s">
        <v>5259</v>
      </c>
      <c r="C114" s="372" t="s">
        <v>6048</v>
      </c>
      <c r="D114" s="371" t="s">
        <v>6047</v>
      </c>
      <c r="E114" s="371" t="s">
        <v>6057</v>
      </c>
      <c r="F114" s="317" t="s">
        <v>6045</v>
      </c>
      <c r="G114" s="317">
        <v>0.3427</v>
      </c>
      <c r="H114" s="319">
        <v>36.67</v>
      </c>
      <c r="I114" s="319">
        <v>12.566809000000001</v>
      </c>
      <c r="J114" s="318"/>
      <c r="K114" s="318"/>
      <c r="L114" s="371"/>
      <c r="M114" s="370"/>
      <c r="N114" s="370"/>
    </row>
    <row r="115" spans="1:15" ht="25.5" x14ac:dyDescent="0.2">
      <c r="A115" s="369" t="s">
        <v>6054</v>
      </c>
      <c r="B115" s="368" t="s">
        <v>5259</v>
      </c>
      <c r="C115" s="367" t="s">
        <v>6048</v>
      </c>
      <c r="D115" s="366" t="s">
        <v>6047</v>
      </c>
      <c r="E115" s="366" t="s">
        <v>6053</v>
      </c>
      <c r="F115" s="324" t="s">
        <v>157</v>
      </c>
      <c r="G115" s="324">
        <v>1.3389</v>
      </c>
      <c r="H115" s="326">
        <v>3.6</v>
      </c>
      <c r="I115" s="326">
        <v>4.8200399999999997</v>
      </c>
      <c r="J115" s="325"/>
      <c r="K115" s="325"/>
      <c r="L115" s="366"/>
      <c r="M115" s="365"/>
      <c r="N115" s="365"/>
    </row>
    <row r="116" spans="1:15" ht="25.5" x14ac:dyDescent="0.2">
      <c r="A116" s="374" t="s">
        <v>6056</v>
      </c>
      <c r="B116" s="373" t="s">
        <v>5259</v>
      </c>
      <c r="C116" s="372" t="s">
        <v>6048</v>
      </c>
      <c r="D116" s="371" t="s">
        <v>6047</v>
      </c>
      <c r="E116" s="371" t="s">
        <v>6055</v>
      </c>
      <c r="F116" s="317" t="s">
        <v>6045</v>
      </c>
      <c r="G116" s="317">
        <v>0.1666</v>
      </c>
      <c r="H116" s="319">
        <v>6.99</v>
      </c>
      <c r="I116" s="319">
        <v>1.164534</v>
      </c>
      <c r="J116" s="318"/>
      <c r="K116" s="318"/>
      <c r="L116" s="371"/>
      <c r="M116" s="370"/>
      <c r="N116" s="370"/>
    </row>
    <row r="117" spans="1:15" ht="25.5" x14ac:dyDescent="0.2">
      <c r="A117" s="369" t="s">
        <v>6071</v>
      </c>
      <c r="B117" s="368" t="s">
        <v>5259</v>
      </c>
      <c r="C117" s="367" t="s">
        <v>6048</v>
      </c>
      <c r="D117" s="366" t="s">
        <v>6047</v>
      </c>
      <c r="E117" s="366" t="s">
        <v>6070</v>
      </c>
      <c r="F117" s="324" t="s">
        <v>67</v>
      </c>
      <c r="G117" s="324">
        <v>8.0199999999999994E-2</v>
      </c>
      <c r="H117" s="326">
        <v>18.48</v>
      </c>
      <c r="I117" s="326">
        <v>1.4820959999999999</v>
      </c>
      <c r="J117" s="325"/>
      <c r="K117" s="325"/>
      <c r="L117" s="366"/>
      <c r="M117" s="365"/>
      <c r="N117" s="365"/>
    </row>
    <row r="118" spans="1:15" ht="25.5" x14ac:dyDescent="0.2">
      <c r="A118" s="383" t="s">
        <v>5614</v>
      </c>
      <c r="B118" s="382" t="s">
        <v>5259</v>
      </c>
      <c r="C118" s="381" t="s">
        <v>81</v>
      </c>
      <c r="D118" s="376" t="s">
        <v>6047</v>
      </c>
      <c r="E118" s="376" t="s">
        <v>5613</v>
      </c>
      <c r="F118" s="380" t="s">
        <v>119</v>
      </c>
      <c r="G118" s="379"/>
      <c r="H118" s="378"/>
      <c r="I118" s="378">
        <v>1.1184000000000001</v>
      </c>
      <c r="J118" s="377"/>
      <c r="K118" s="377"/>
      <c r="L118" s="376"/>
      <c r="M118" s="375"/>
      <c r="N118" s="375" t="s">
        <v>6069</v>
      </c>
      <c r="O118" s="170" t="str">
        <f>A118&amp;B118&amp;C118</f>
        <v>245Thozen - Electra</v>
      </c>
    </row>
    <row r="119" spans="1:15" ht="25.5" x14ac:dyDescent="0.2">
      <c r="A119" s="374" t="s">
        <v>6056</v>
      </c>
      <c r="B119" s="373" t="s">
        <v>5259</v>
      </c>
      <c r="C119" s="372" t="s">
        <v>6048</v>
      </c>
      <c r="D119" s="371" t="s">
        <v>6047</v>
      </c>
      <c r="E119" s="371" t="s">
        <v>6055</v>
      </c>
      <c r="F119" s="317" t="s">
        <v>6045</v>
      </c>
      <c r="G119" s="317">
        <v>0.16</v>
      </c>
      <c r="H119" s="319">
        <v>6.99</v>
      </c>
      <c r="I119" s="319">
        <v>1.1184000000000001</v>
      </c>
      <c r="J119" s="318"/>
      <c r="K119" s="318"/>
      <c r="L119" s="371"/>
      <c r="M119" s="370"/>
      <c r="N119" s="370"/>
    </row>
    <row r="120" spans="1:15" ht="25.5" x14ac:dyDescent="0.2">
      <c r="A120" s="383" t="s">
        <v>5607</v>
      </c>
      <c r="B120" s="382" t="s">
        <v>5259</v>
      </c>
      <c r="C120" s="381" t="s">
        <v>81</v>
      </c>
      <c r="D120" s="376" t="s">
        <v>6047</v>
      </c>
      <c r="E120" s="376" t="s">
        <v>5606</v>
      </c>
      <c r="F120" s="380" t="s">
        <v>119</v>
      </c>
      <c r="G120" s="379"/>
      <c r="H120" s="378"/>
      <c r="I120" s="378">
        <v>34</v>
      </c>
      <c r="J120" s="377"/>
      <c r="K120" s="377"/>
      <c r="L120" s="376"/>
      <c r="M120" s="375"/>
      <c r="N120" s="375" t="s">
        <v>81</v>
      </c>
      <c r="O120" s="170" t="str">
        <f>A120&amp;B120&amp;C120</f>
        <v>4937Thozen - Electra</v>
      </c>
    </row>
    <row r="121" spans="1:15" ht="25.5" x14ac:dyDescent="0.2">
      <c r="A121" s="374" t="s">
        <v>6068</v>
      </c>
      <c r="B121" s="373" t="s">
        <v>5259</v>
      </c>
      <c r="C121" s="372" t="s">
        <v>6048</v>
      </c>
      <c r="D121" s="371" t="s">
        <v>6047</v>
      </c>
      <c r="E121" s="371" t="s">
        <v>6067</v>
      </c>
      <c r="F121" s="317" t="s">
        <v>119</v>
      </c>
      <c r="G121" s="317">
        <v>1</v>
      </c>
      <c r="H121" s="319">
        <v>34</v>
      </c>
      <c r="I121" s="319">
        <v>34</v>
      </c>
      <c r="J121" s="318"/>
      <c r="K121" s="318"/>
      <c r="L121" s="371"/>
      <c r="M121" s="370"/>
      <c r="N121" s="370"/>
    </row>
    <row r="122" spans="1:15" ht="25.5" x14ac:dyDescent="0.2">
      <c r="A122" s="383" t="s">
        <v>5604</v>
      </c>
      <c r="B122" s="382" t="s">
        <v>5259</v>
      </c>
      <c r="C122" s="381" t="s">
        <v>81</v>
      </c>
      <c r="D122" s="376" t="s">
        <v>6047</v>
      </c>
      <c r="E122" s="376" t="s">
        <v>5603</v>
      </c>
      <c r="F122" s="380" t="s">
        <v>119</v>
      </c>
      <c r="G122" s="379"/>
      <c r="H122" s="378"/>
      <c r="I122" s="378">
        <v>41</v>
      </c>
      <c r="J122" s="377"/>
      <c r="K122" s="377"/>
      <c r="L122" s="376"/>
      <c r="M122" s="375"/>
      <c r="N122" s="375" t="s">
        <v>6066</v>
      </c>
      <c r="O122" s="170" t="str">
        <f>A122&amp;B122&amp;C122</f>
        <v>80040Thozen - Electra</v>
      </c>
    </row>
    <row r="123" spans="1:15" ht="25.5" x14ac:dyDescent="0.2">
      <c r="A123" s="374" t="s">
        <v>6065</v>
      </c>
      <c r="B123" s="373" t="s">
        <v>5259</v>
      </c>
      <c r="C123" s="372" t="s">
        <v>6048</v>
      </c>
      <c r="D123" s="371" t="s">
        <v>6047</v>
      </c>
      <c r="E123" s="371" t="s">
        <v>6064</v>
      </c>
      <c r="F123" s="317" t="s">
        <v>119</v>
      </c>
      <c r="G123" s="317">
        <v>1</v>
      </c>
      <c r="H123" s="319">
        <v>41</v>
      </c>
      <c r="I123" s="319">
        <v>41</v>
      </c>
      <c r="J123" s="318"/>
      <c r="K123" s="318"/>
      <c r="L123" s="371"/>
      <c r="M123" s="370"/>
      <c r="N123" s="370"/>
    </row>
    <row r="124" spans="1:15" ht="25.5" x14ac:dyDescent="0.2">
      <c r="A124" s="383" t="s">
        <v>5271</v>
      </c>
      <c r="B124" s="382" t="s">
        <v>5259</v>
      </c>
      <c r="C124" s="381" t="s">
        <v>81</v>
      </c>
      <c r="D124" s="376" t="s">
        <v>6047</v>
      </c>
      <c r="E124" s="376" t="s">
        <v>5270</v>
      </c>
      <c r="F124" s="380" t="s">
        <v>119</v>
      </c>
      <c r="G124" s="379"/>
      <c r="H124" s="378"/>
      <c r="I124" s="378">
        <v>1.3365</v>
      </c>
      <c r="J124" s="377"/>
      <c r="K124" s="377"/>
      <c r="L124" s="376"/>
      <c r="M124" s="375"/>
      <c r="N124" s="375" t="s">
        <v>6061</v>
      </c>
      <c r="O124" s="170" t="str">
        <f>A124&amp;B124&amp;C124</f>
        <v>42Thozen - Electra</v>
      </c>
    </row>
    <row r="125" spans="1:15" ht="25.5" x14ac:dyDescent="0.2">
      <c r="A125" s="374" t="s">
        <v>6063</v>
      </c>
      <c r="B125" s="373" t="s">
        <v>5259</v>
      </c>
      <c r="C125" s="372" t="s">
        <v>6048</v>
      </c>
      <c r="D125" s="371" t="s">
        <v>6047</v>
      </c>
      <c r="E125" s="371" t="s">
        <v>6062</v>
      </c>
      <c r="F125" s="317" t="s">
        <v>191</v>
      </c>
      <c r="G125" s="317">
        <v>3.3E-3</v>
      </c>
      <c r="H125" s="319">
        <v>405</v>
      </c>
      <c r="I125" s="319">
        <v>1.3365</v>
      </c>
      <c r="J125" s="318"/>
      <c r="K125" s="318"/>
      <c r="L125" s="371"/>
      <c r="M125" s="370"/>
      <c r="N125" s="370"/>
    </row>
    <row r="126" spans="1:15" ht="25.5" x14ac:dyDescent="0.2">
      <c r="A126" s="383" t="s">
        <v>5268</v>
      </c>
      <c r="B126" s="382" t="s">
        <v>5259</v>
      </c>
      <c r="C126" s="381" t="s">
        <v>81</v>
      </c>
      <c r="D126" s="376" t="s">
        <v>6047</v>
      </c>
      <c r="E126" s="376" t="s">
        <v>5267</v>
      </c>
      <c r="F126" s="380" t="s">
        <v>119</v>
      </c>
      <c r="G126" s="379"/>
      <c r="H126" s="378"/>
      <c r="I126" s="378">
        <v>5.5020000000000007</v>
      </c>
      <c r="J126" s="377"/>
      <c r="K126" s="377"/>
      <c r="L126" s="376"/>
      <c r="M126" s="375"/>
      <c r="N126" s="375" t="s">
        <v>6061</v>
      </c>
      <c r="O126" s="170" t="str">
        <f>A126&amp;B126&amp;C126</f>
        <v>90546Thozen - Electra</v>
      </c>
    </row>
    <row r="127" spans="1:15" ht="25.5" x14ac:dyDescent="0.2">
      <c r="A127" s="374" t="s">
        <v>6060</v>
      </c>
      <c r="B127" s="373" t="s">
        <v>5259</v>
      </c>
      <c r="C127" s="372" t="s">
        <v>6048</v>
      </c>
      <c r="D127" s="371" t="s">
        <v>6047</v>
      </c>
      <c r="E127" s="371" t="s">
        <v>6059</v>
      </c>
      <c r="F127" s="317" t="s">
        <v>265</v>
      </c>
      <c r="G127" s="317">
        <v>4.2</v>
      </c>
      <c r="H127" s="319">
        <v>1.31</v>
      </c>
      <c r="I127" s="319">
        <v>5.5020000000000007</v>
      </c>
      <c r="J127" s="318"/>
      <c r="K127" s="318"/>
      <c r="L127" s="371"/>
      <c r="M127" s="370"/>
      <c r="N127" s="370"/>
    </row>
    <row r="128" spans="1:15" ht="25.5" x14ac:dyDescent="0.2">
      <c r="A128" s="383" t="s">
        <v>5262</v>
      </c>
      <c r="B128" s="382" t="s">
        <v>5259</v>
      </c>
      <c r="C128" s="381" t="s">
        <v>81</v>
      </c>
      <c r="D128" s="376" t="s">
        <v>6047</v>
      </c>
      <c r="E128" s="376" t="s">
        <v>5261</v>
      </c>
      <c r="F128" s="380" t="s">
        <v>119</v>
      </c>
      <c r="G128" s="379"/>
      <c r="H128" s="378"/>
      <c r="I128" s="378">
        <v>17.209589999999999</v>
      </c>
      <c r="J128" s="377"/>
      <c r="K128" s="377"/>
      <c r="L128" s="376"/>
      <c r="M128" s="375"/>
      <c r="N128" s="375" t="s">
        <v>6052</v>
      </c>
      <c r="O128" s="170" t="str">
        <f>A128&amp;B128&amp;C128</f>
        <v>4979Thozen - Electra</v>
      </c>
    </row>
    <row r="129" spans="1:15" ht="25.5" x14ac:dyDescent="0.2">
      <c r="A129" s="374" t="s">
        <v>6058</v>
      </c>
      <c r="B129" s="373" t="s">
        <v>5259</v>
      </c>
      <c r="C129" s="372" t="s">
        <v>6048</v>
      </c>
      <c r="D129" s="371" t="s">
        <v>6047</v>
      </c>
      <c r="E129" s="371" t="s">
        <v>6057</v>
      </c>
      <c r="F129" s="317" t="s">
        <v>6045</v>
      </c>
      <c r="G129" s="317">
        <v>0.3</v>
      </c>
      <c r="H129" s="319">
        <v>36.67</v>
      </c>
      <c r="I129" s="319">
        <v>11.000999999999999</v>
      </c>
      <c r="J129" s="318"/>
      <c r="K129" s="318"/>
      <c r="L129" s="371"/>
      <c r="M129" s="370"/>
      <c r="N129" s="370"/>
    </row>
    <row r="130" spans="1:15" ht="25.5" x14ac:dyDescent="0.2">
      <c r="A130" s="369" t="s">
        <v>6056</v>
      </c>
      <c r="B130" s="368" t="s">
        <v>5259</v>
      </c>
      <c r="C130" s="367" t="s">
        <v>6048</v>
      </c>
      <c r="D130" s="366" t="s">
        <v>6047</v>
      </c>
      <c r="E130" s="366" t="s">
        <v>6055</v>
      </c>
      <c r="F130" s="324" t="s">
        <v>6045</v>
      </c>
      <c r="G130" s="324">
        <v>8.8999999999999996E-2</v>
      </c>
      <c r="H130" s="326">
        <v>6.99</v>
      </c>
      <c r="I130" s="326">
        <v>0.62210999999999994</v>
      </c>
      <c r="J130" s="325"/>
      <c r="K130" s="325"/>
      <c r="L130" s="366"/>
      <c r="M130" s="365"/>
      <c r="N130" s="365"/>
    </row>
    <row r="131" spans="1:15" ht="25.5" x14ac:dyDescent="0.2">
      <c r="A131" s="374" t="s">
        <v>6054</v>
      </c>
      <c r="B131" s="373" t="s">
        <v>5259</v>
      </c>
      <c r="C131" s="372" t="s">
        <v>6048</v>
      </c>
      <c r="D131" s="371" t="s">
        <v>6047</v>
      </c>
      <c r="E131" s="371" t="s">
        <v>6053</v>
      </c>
      <c r="F131" s="317" t="s">
        <v>157</v>
      </c>
      <c r="G131" s="317">
        <v>1.5518000000000001</v>
      </c>
      <c r="H131" s="319">
        <v>3.6</v>
      </c>
      <c r="I131" s="319">
        <v>5.5864800000000008</v>
      </c>
      <c r="J131" s="318"/>
      <c r="K131" s="318"/>
      <c r="L131" s="371"/>
      <c r="M131" s="370"/>
      <c r="N131" s="370"/>
    </row>
    <row r="132" spans="1:15" ht="25.5" x14ac:dyDescent="0.2">
      <c r="A132" s="383" t="s">
        <v>5257</v>
      </c>
      <c r="B132" s="382" t="s">
        <v>5259</v>
      </c>
      <c r="C132" s="381" t="s">
        <v>81</v>
      </c>
      <c r="D132" s="376" t="s">
        <v>6047</v>
      </c>
      <c r="E132" s="376" t="s">
        <v>5256</v>
      </c>
      <c r="F132" s="380" t="s">
        <v>119</v>
      </c>
      <c r="G132" s="379"/>
      <c r="H132" s="378"/>
      <c r="I132" s="378">
        <v>17.585707999999997</v>
      </c>
      <c r="J132" s="377"/>
      <c r="K132" s="377"/>
      <c r="L132" s="376"/>
      <c r="M132" s="375"/>
      <c r="N132" s="375" t="s">
        <v>6052</v>
      </c>
      <c r="O132" s="170" t="str">
        <f>A132&amp;B132&amp;C132</f>
        <v>1497Thozen - Electra</v>
      </c>
    </row>
    <row r="133" spans="1:15" ht="25.5" x14ac:dyDescent="0.2">
      <c r="A133" s="374" t="s">
        <v>6051</v>
      </c>
      <c r="B133" s="373" t="s">
        <v>5259</v>
      </c>
      <c r="C133" s="372" t="s">
        <v>6048</v>
      </c>
      <c r="D133" s="371" t="s">
        <v>6047</v>
      </c>
      <c r="E133" s="371" t="s">
        <v>6050</v>
      </c>
      <c r="F133" s="317" t="s">
        <v>157</v>
      </c>
      <c r="G133" s="317">
        <v>2.2147999999999999</v>
      </c>
      <c r="H133" s="319">
        <v>7.23</v>
      </c>
      <c r="I133" s="319">
        <v>16.013003999999999</v>
      </c>
      <c r="J133" s="318"/>
      <c r="K133" s="318"/>
      <c r="L133" s="371"/>
      <c r="M133" s="370"/>
      <c r="N133" s="370"/>
    </row>
    <row r="134" spans="1:15" ht="25.5" x14ac:dyDescent="0.2">
      <c r="A134" s="369" t="s">
        <v>6049</v>
      </c>
      <c r="B134" s="368" t="s">
        <v>5259</v>
      </c>
      <c r="C134" s="367" t="s">
        <v>6048</v>
      </c>
      <c r="D134" s="366" t="s">
        <v>6047</v>
      </c>
      <c r="E134" s="366" t="s">
        <v>6046</v>
      </c>
      <c r="F134" s="324" t="s">
        <v>6045</v>
      </c>
      <c r="G134" s="324">
        <v>0.1666</v>
      </c>
      <c r="H134" s="326">
        <v>9.44</v>
      </c>
      <c r="I134" s="326">
        <v>1.5727039999999999</v>
      </c>
      <c r="J134" s="325"/>
      <c r="K134" s="325"/>
      <c r="L134" s="366"/>
      <c r="M134" s="365"/>
      <c r="N134" s="365"/>
    </row>
  </sheetData>
  <mergeCells count="22">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 ref="B6:E6"/>
    <mergeCell ref="A1:G1"/>
    <mergeCell ref="B2:E2"/>
    <mergeCell ref="B3:E3"/>
    <mergeCell ref="B4:E4"/>
    <mergeCell ref="B5:E5"/>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170" customWidth="1"/>
    <col min="2" max="2" width="12.28515625" style="172" customWidth="1"/>
    <col min="3" max="3" width="14.28515625" style="172" customWidth="1"/>
    <col min="4" max="4" width="77.7109375" style="170" customWidth="1"/>
    <col min="5" max="5" width="9.42578125" style="172" customWidth="1"/>
    <col min="6" max="6" width="13.140625" style="171" customWidth="1"/>
    <col min="7" max="7" width="12.85546875" style="171" customWidth="1"/>
    <col min="8" max="8" width="44" style="171" customWidth="1"/>
    <col min="9" max="16384" width="11.5703125" style="170"/>
  </cols>
  <sheetData>
    <row r="1" spans="1:9" x14ac:dyDescent="0.2">
      <c r="A1" s="410" t="s">
        <v>413</v>
      </c>
      <c r="B1" s="411"/>
      <c r="C1" s="411"/>
      <c r="D1" s="411"/>
      <c r="E1" s="411"/>
      <c r="F1" s="411"/>
      <c r="G1" s="412"/>
      <c r="H1" s="362"/>
    </row>
    <row r="2" spans="1:9" x14ac:dyDescent="0.2">
      <c r="A2" s="389" t="s">
        <v>412</v>
      </c>
      <c r="B2" s="413" t="s">
        <v>6165</v>
      </c>
      <c r="C2" s="414"/>
      <c r="D2" s="414"/>
      <c r="E2" s="414"/>
      <c r="F2" s="415"/>
      <c r="G2" s="416"/>
      <c r="H2" s="362"/>
    </row>
    <row r="3" spans="1:9" x14ac:dyDescent="0.2">
      <c r="A3" s="388" t="s">
        <v>219</v>
      </c>
      <c r="B3" s="421" t="s">
        <v>6044</v>
      </c>
      <c r="C3" s="422"/>
      <c r="D3" s="422"/>
      <c r="E3" s="422"/>
      <c r="F3" s="417"/>
      <c r="G3" s="418"/>
      <c r="H3" s="362"/>
    </row>
    <row r="4" spans="1:9" x14ac:dyDescent="0.2">
      <c r="A4" s="389" t="s">
        <v>411</v>
      </c>
      <c r="B4" s="413" t="s">
        <v>6043</v>
      </c>
      <c r="C4" s="414"/>
      <c r="D4" s="414"/>
      <c r="E4" s="414"/>
      <c r="F4" s="417"/>
      <c r="G4" s="418"/>
      <c r="H4" s="362"/>
    </row>
    <row r="5" spans="1:9" x14ac:dyDescent="0.2">
      <c r="A5" s="388" t="s">
        <v>410</v>
      </c>
      <c r="B5" s="421" t="s">
        <v>6042</v>
      </c>
      <c r="C5" s="422"/>
      <c r="D5" s="422"/>
      <c r="E5" s="422"/>
      <c r="F5" s="417"/>
      <c r="G5" s="418"/>
      <c r="H5" s="362"/>
    </row>
    <row r="6" spans="1:9" x14ac:dyDescent="0.2">
      <c r="A6" s="389" t="s">
        <v>409</v>
      </c>
      <c r="B6" s="413" t="s">
        <v>81</v>
      </c>
      <c r="C6" s="414"/>
      <c r="D6" s="414"/>
      <c r="E6" s="414"/>
      <c r="F6" s="417"/>
      <c r="G6" s="418"/>
      <c r="H6" s="362"/>
    </row>
    <row r="7" spans="1:9" x14ac:dyDescent="0.2">
      <c r="A7" s="388" t="s">
        <v>54</v>
      </c>
      <c r="B7" s="421" t="s">
        <v>81</v>
      </c>
      <c r="C7" s="422"/>
      <c r="D7" s="422"/>
      <c r="E7" s="422"/>
      <c r="F7" s="417"/>
      <c r="G7" s="418"/>
      <c r="H7" s="362"/>
    </row>
    <row r="8" spans="1:9" x14ac:dyDescent="0.2">
      <c r="A8" s="387" t="s">
        <v>6041</v>
      </c>
      <c r="B8" s="423" t="s">
        <v>6040</v>
      </c>
      <c r="C8" s="424"/>
      <c r="D8" s="424"/>
      <c r="E8" s="424"/>
      <c r="F8" s="419"/>
      <c r="G8" s="420"/>
      <c r="H8" s="362"/>
    </row>
    <row r="9" spans="1:9" x14ac:dyDescent="0.2">
      <c r="A9" s="352"/>
      <c r="B9" s="351"/>
      <c r="C9" s="351"/>
      <c r="D9" s="351"/>
      <c r="E9" s="315"/>
      <c r="F9" s="350"/>
      <c r="G9" s="347"/>
      <c r="H9" s="347"/>
    </row>
    <row r="10" spans="1:9" x14ac:dyDescent="0.2">
      <c r="A10" s="347"/>
      <c r="B10" s="347"/>
      <c r="C10" s="347"/>
      <c r="D10" s="347"/>
      <c r="E10" s="347"/>
      <c r="F10" s="347"/>
      <c r="G10" s="347"/>
      <c r="H10" s="347"/>
    </row>
    <row r="11" spans="1:9" x14ac:dyDescent="0.2">
      <c r="A11" s="408" t="s">
        <v>6164</v>
      </c>
      <c r="B11" s="409"/>
      <c r="C11" s="409"/>
      <c r="D11" s="409"/>
      <c r="E11" s="409"/>
      <c r="F11" s="409"/>
      <c r="G11" s="409"/>
      <c r="H11" s="174"/>
    </row>
    <row r="12" spans="1:9" ht="21.75" customHeight="1" x14ac:dyDescent="0.2">
      <c r="A12" s="398" t="s">
        <v>6034</v>
      </c>
      <c r="B12" s="398" t="s">
        <v>6163</v>
      </c>
      <c r="C12" s="398" t="s">
        <v>53</v>
      </c>
      <c r="D12" s="398" t="s">
        <v>54</v>
      </c>
      <c r="E12" s="398" t="s">
        <v>220</v>
      </c>
      <c r="F12" s="398" t="s">
        <v>6038</v>
      </c>
      <c r="G12" s="395" t="s">
        <v>6162</v>
      </c>
      <c r="H12" s="395" t="s">
        <v>6155</v>
      </c>
    </row>
    <row r="13" spans="1:9" ht="17.25" customHeight="1" x14ac:dyDescent="0.2">
      <c r="A13" s="398"/>
      <c r="B13" s="398"/>
      <c r="C13" s="398"/>
      <c r="D13" s="398"/>
      <c r="E13" s="398"/>
      <c r="F13" s="398"/>
      <c r="G13" s="397"/>
      <c r="H13" s="397"/>
    </row>
    <row r="14" spans="1:9" ht="25.5" x14ac:dyDescent="0.2">
      <c r="A14" s="374" t="s">
        <v>6148</v>
      </c>
      <c r="B14" s="373" t="s">
        <v>5259</v>
      </c>
      <c r="C14" s="373" t="s">
        <v>825</v>
      </c>
      <c r="D14" s="371" t="s">
        <v>78</v>
      </c>
      <c r="E14" s="317" t="s">
        <v>191</v>
      </c>
      <c r="F14" s="319">
        <v>480</v>
      </c>
      <c r="G14" s="318" t="s">
        <v>81</v>
      </c>
      <c r="H14" s="386"/>
      <c r="I14" s="170" t="str">
        <f t="shared" ref="I14:I61" si="0">A14&amp;B14</f>
        <v>194Thozen - Electra</v>
      </c>
    </row>
    <row r="15" spans="1:9" ht="25.5" x14ac:dyDescent="0.2">
      <c r="A15" s="369" t="s">
        <v>6152</v>
      </c>
      <c r="B15" s="368" t="s">
        <v>5259</v>
      </c>
      <c r="C15" s="385" t="s">
        <v>825</v>
      </c>
      <c r="D15" s="366" t="s">
        <v>6151</v>
      </c>
      <c r="E15" s="324" t="s">
        <v>100</v>
      </c>
      <c r="F15" s="326">
        <v>1.1000000000000001</v>
      </c>
      <c r="G15" s="325" t="s">
        <v>81</v>
      </c>
      <c r="H15" s="384"/>
      <c r="I15" s="170" t="str">
        <f t="shared" si="0"/>
        <v>228Thozen - Electra</v>
      </c>
    </row>
    <row r="16" spans="1:9" ht="25.5" x14ac:dyDescent="0.2">
      <c r="A16" s="374" t="s">
        <v>6150</v>
      </c>
      <c r="B16" s="373" t="s">
        <v>5259</v>
      </c>
      <c r="C16" s="373" t="s">
        <v>825</v>
      </c>
      <c r="D16" s="371" t="s">
        <v>6149</v>
      </c>
      <c r="E16" s="317" t="s">
        <v>100</v>
      </c>
      <c r="F16" s="319">
        <v>1.74</v>
      </c>
      <c r="G16" s="318" t="s">
        <v>81</v>
      </c>
      <c r="H16" s="386"/>
      <c r="I16" s="170" t="str">
        <f t="shared" si="0"/>
        <v>232Thozen - Electra</v>
      </c>
    </row>
    <row r="17" spans="1:9" ht="25.5" x14ac:dyDescent="0.2">
      <c r="A17" s="369" t="s">
        <v>6147</v>
      </c>
      <c r="B17" s="368" t="s">
        <v>5259</v>
      </c>
      <c r="C17" s="385" t="s">
        <v>825</v>
      </c>
      <c r="D17" s="366" t="s">
        <v>6146</v>
      </c>
      <c r="E17" s="324" t="s">
        <v>100</v>
      </c>
      <c r="F17" s="326">
        <v>2.4300000000000002</v>
      </c>
      <c r="G17" s="325" t="s">
        <v>81</v>
      </c>
      <c r="H17" s="384"/>
      <c r="I17" s="170" t="str">
        <f t="shared" si="0"/>
        <v>48433Thozen - Electra</v>
      </c>
    </row>
    <row r="18" spans="1:9" ht="25.5" x14ac:dyDescent="0.2">
      <c r="A18" s="374" t="s">
        <v>6145</v>
      </c>
      <c r="B18" s="373" t="s">
        <v>5259</v>
      </c>
      <c r="C18" s="373" t="s">
        <v>825</v>
      </c>
      <c r="D18" s="371" t="s">
        <v>6144</v>
      </c>
      <c r="E18" s="317" t="s">
        <v>191</v>
      </c>
      <c r="F18" s="319">
        <v>450</v>
      </c>
      <c r="G18" s="318" t="s">
        <v>81</v>
      </c>
      <c r="H18" s="386"/>
      <c r="I18" s="170" t="str">
        <f t="shared" si="0"/>
        <v>759Thozen - Electra</v>
      </c>
    </row>
    <row r="19" spans="1:9" ht="25.5" x14ac:dyDescent="0.2">
      <c r="A19" s="369" t="s">
        <v>6143</v>
      </c>
      <c r="B19" s="368" t="s">
        <v>5259</v>
      </c>
      <c r="C19" s="385" t="s">
        <v>825</v>
      </c>
      <c r="D19" s="366" t="s">
        <v>6142</v>
      </c>
      <c r="E19" s="324" t="s">
        <v>6045</v>
      </c>
      <c r="F19" s="326">
        <v>6.45</v>
      </c>
      <c r="G19" s="325" t="s">
        <v>81</v>
      </c>
      <c r="H19" s="384"/>
      <c r="I19" s="170" t="str">
        <f t="shared" si="0"/>
        <v>4800Thozen - Electra</v>
      </c>
    </row>
    <row r="20" spans="1:9" ht="25.5" x14ac:dyDescent="0.2">
      <c r="A20" s="374" t="s">
        <v>6086</v>
      </c>
      <c r="B20" s="373" t="s">
        <v>5259</v>
      </c>
      <c r="C20" s="373" t="s">
        <v>825</v>
      </c>
      <c r="D20" s="371" t="s">
        <v>6085</v>
      </c>
      <c r="E20" s="317" t="s">
        <v>100</v>
      </c>
      <c r="F20" s="319">
        <v>0.15</v>
      </c>
      <c r="G20" s="318" t="s">
        <v>81</v>
      </c>
      <c r="H20" s="386"/>
      <c r="I20" s="170" t="str">
        <f t="shared" si="0"/>
        <v>1412Thozen - Electra</v>
      </c>
    </row>
    <row r="21" spans="1:9" ht="25.5" x14ac:dyDescent="0.2">
      <c r="A21" s="369" t="s">
        <v>6141</v>
      </c>
      <c r="B21" s="368" t="s">
        <v>5259</v>
      </c>
      <c r="C21" s="385" t="s">
        <v>825</v>
      </c>
      <c r="D21" s="366" t="s">
        <v>6140</v>
      </c>
      <c r="E21" s="324" t="s">
        <v>191</v>
      </c>
      <c r="F21" s="326">
        <v>1310</v>
      </c>
      <c r="G21" s="325" t="s">
        <v>81</v>
      </c>
      <c r="H21" s="384"/>
      <c r="I21" s="170" t="str">
        <f t="shared" si="0"/>
        <v>2324Thozen - Electra</v>
      </c>
    </row>
    <row r="22" spans="1:9" ht="25.5" x14ac:dyDescent="0.2">
      <c r="A22" s="374" t="s">
        <v>6139</v>
      </c>
      <c r="B22" s="373" t="s">
        <v>5259</v>
      </c>
      <c r="C22" s="373" t="s">
        <v>825</v>
      </c>
      <c r="D22" s="371" t="s">
        <v>6138</v>
      </c>
      <c r="E22" s="317" t="s">
        <v>157</v>
      </c>
      <c r="F22" s="319">
        <v>10.91</v>
      </c>
      <c r="G22" s="318" t="s">
        <v>81</v>
      </c>
      <c r="H22" s="386"/>
      <c r="I22" s="170" t="str">
        <f t="shared" si="0"/>
        <v>2362Thozen - Electra</v>
      </c>
    </row>
    <row r="23" spans="1:9" ht="25.5" x14ac:dyDescent="0.2">
      <c r="A23" s="369" t="s">
        <v>6137</v>
      </c>
      <c r="B23" s="368" t="s">
        <v>5259</v>
      </c>
      <c r="C23" s="385" t="s">
        <v>825</v>
      </c>
      <c r="D23" s="366" t="s">
        <v>6136</v>
      </c>
      <c r="E23" s="324" t="s">
        <v>191</v>
      </c>
      <c r="F23" s="326">
        <v>1300</v>
      </c>
      <c r="G23" s="325" t="s">
        <v>81</v>
      </c>
      <c r="H23" s="384"/>
      <c r="I23" s="170" t="str">
        <f t="shared" si="0"/>
        <v>2546Thozen - Electra</v>
      </c>
    </row>
    <row r="24" spans="1:9" ht="25.5" x14ac:dyDescent="0.2">
      <c r="A24" s="374" t="s">
        <v>6135</v>
      </c>
      <c r="B24" s="373" t="s">
        <v>5259</v>
      </c>
      <c r="C24" s="373" t="s">
        <v>825</v>
      </c>
      <c r="D24" s="371" t="s">
        <v>6134</v>
      </c>
      <c r="E24" s="317" t="s">
        <v>191</v>
      </c>
      <c r="F24" s="319">
        <v>1800</v>
      </c>
      <c r="G24" s="318" t="s">
        <v>81</v>
      </c>
      <c r="H24" s="386"/>
      <c r="I24" s="170" t="str">
        <f t="shared" si="0"/>
        <v>2611Thozen - Electra</v>
      </c>
    </row>
    <row r="25" spans="1:9" ht="25.5" x14ac:dyDescent="0.2">
      <c r="A25" s="369" t="s">
        <v>6133</v>
      </c>
      <c r="B25" s="368" t="s">
        <v>5259</v>
      </c>
      <c r="C25" s="385" t="s">
        <v>825</v>
      </c>
      <c r="D25" s="366" t="s">
        <v>6132</v>
      </c>
      <c r="E25" s="324" t="s">
        <v>157</v>
      </c>
      <c r="F25" s="326">
        <v>6.9</v>
      </c>
      <c r="G25" s="325" t="s">
        <v>6161</v>
      </c>
      <c r="H25" s="384"/>
      <c r="I25" s="170" t="str">
        <f t="shared" si="0"/>
        <v>32Thozen - Electra</v>
      </c>
    </row>
    <row r="26" spans="1:9" ht="25.5" x14ac:dyDescent="0.2">
      <c r="A26" s="374" t="s">
        <v>6130</v>
      </c>
      <c r="B26" s="373" t="s">
        <v>5259</v>
      </c>
      <c r="C26" s="373" t="s">
        <v>825</v>
      </c>
      <c r="D26" s="371" t="s">
        <v>6129</v>
      </c>
      <c r="E26" s="317" t="s">
        <v>265</v>
      </c>
      <c r="F26" s="319">
        <v>16.87</v>
      </c>
      <c r="G26" s="318" t="s">
        <v>81</v>
      </c>
      <c r="H26" s="386"/>
      <c r="I26" s="170" t="str">
        <f t="shared" si="0"/>
        <v>48435Thozen - Electra</v>
      </c>
    </row>
    <row r="27" spans="1:9" ht="25.5" x14ac:dyDescent="0.2">
      <c r="A27" s="369" t="s">
        <v>6128</v>
      </c>
      <c r="B27" s="368" t="s">
        <v>5259</v>
      </c>
      <c r="C27" s="385" t="s">
        <v>825</v>
      </c>
      <c r="D27" s="366" t="s">
        <v>6127</v>
      </c>
      <c r="E27" s="324" t="s">
        <v>100</v>
      </c>
      <c r="F27" s="326">
        <v>0.3</v>
      </c>
      <c r="G27" s="325" t="s">
        <v>81</v>
      </c>
      <c r="H27" s="384"/>
      <c r="I27" s="170" t="str">
        <f t="shared" si="0"/>
        <v>718Thozen - Electra</v>
      </c>
    </row>
    <row r="28" spans="1:9" ht="25.5" x14ac:dyDescent="0.2">
      <c r="A28" s="374" t="s">
        <v>6126</v>
      </c>
      <c r="B28" s="373" t="s">
        <v>5259</v>
      </c>
      <c r="C28" s="373" t="s">
        <v>825</v>
      </c>
      <c r="D28" s="371" t="s">
        <v>6125</v>
      </c>
      <c r="E28" s="317" t="s">
        <v>100</v>
      </c>
      <c r="F28" s="319">
        <v>0.3</v>
      </c>
      <c r="G28" s="318" t="s">
        <v>81</v>
      </c>
      <c r="H28" s="386"/>
      <c r="I28" s="170" t="str">
        <f t="shared" si="0"/>
        <v>2260Thozen - Electra</v>
      </c>
    </row>
    <row r="29" spans="1:9" ht="25.5" x14ac:dyDescent="0.2">
      <c r="A29" s="369" t="s">
        <v>6124</v>
      </c>
      <c r="B29" s="368" t="s">
        <v>5259</v>
      </c>
      <c r="C29" s="385" t="s">
        <v>825</v>
      </c>
      <c r="D29" s="366" t="s">
        <v>6123</v>
      </c>
      <c r="E29" s="324" t="s">
        <v>119</v>
      </c>
      <c r="F29" s="326">
        <v>2.5</v>
      </c>
      <c r="G29" s="325" t="s">
        <v>81</v>
      </c>
      <c r="H29" s="384"/>
      <c r="I29" s="170" t="str">
        <f t="shared" si="0"/>
        <v>2901Thozen - Electra</v>
      </c>
    </row>
    <row r="30" spans="1:9" ht="25.5" x14ac:dyDescent="0.2">
      <c r="A30" s="374" t="s">
        <v>6122</v>
      </c>
      <c r="B30" s="373" t="s">
        <v>5259</v>
      </c>
      <c r="C30" s="373" t="s">
        <v>825</v>
      </c>
      <c r="D30" s="371" t="s">
        <v>6121</v>
      </c>
      <c r="E30" s="317" t="s">
        <v>157</v>
      </c>
      <c r="F30" s="319">
        <v>11.5</v>
      </c>
      <c r="G30" s="318" t="s">
        <v>81</v>
      </c>
      <c r="H30" s="386"/>
      <c r="I30" s="170" t="str">
        <f t="shared" si="0"/>
        <v>202Thozen - Electra</v>
      </c>
    </row>
    <row r="31" spans="1:9" ht="25.5" x14ac:dyDescent="0.2">
      <c r="A31" s="369" t="s">
        <v>6117</v>
      </c>
      <c r="B31" s="368" t="s">
        <v>5259</v>
      </c>
      <c r="C31" s="385" t="s">
        <v>825</v>
      </c>
      <c r="D31" s="366" t="s">
        <v>6116</v>
      </c>
      <c r="E31" s="324" t="s">
        <v>191</v>
      </c>
      <c r="F31" s="326">
        <v>480</v>
      </c>
      <c r="G31" s="325" t="s">
        <v>81</v>
      </c>
      <c r="H31" s="384"/>
      <c r="I31" s="170" t="str">
        <f t="shared" si="0"/>
        <v>197Thozen - Electra</v>
      </c>
    </row>
    <row r="32" spans="1:9" ht="25.5" x14ac:dyDescent="0.2">
      <c r="A32" s="374" t="s">
        <v>6120</v>
      </c>
      <c r="B32" s="373" t="s">
        <v>5259</v>
      </c>
      <c r="C32" s="373" t="s">
        <v>825</v>
      </c>
      <c r="D32" s="371" t="s">
        <v>6119</v>
      </c>
      <c r="E32" s="317" t="s">
        <v>159</v>
      </c>
      <c r="F32" s="319">
        <v>7.8</v>
      </c>
      <c r="G32" s="318" t="s">
        <v>81</v>
      </c>
      <c r="H32" s="386"/>
      <c r="I32" s="170" t="str">
        <f t="shared" si="0"/>
        <v>48481Thozen - Electra</v>
      </c>
    </row>
    <row r="33" spans="1:9" ht="25.5" x14ac:dyDescent="0.2">
      <c r="A33" s="369" t="s">
        <v>6060</v>
      </c>
      <c r="B33" s="368" t="s">
        <v>5259</v>
      </c>
      <c r="C33" s="385" t="s">
        <v>825</v>
      </c>
      <c r="D33" s="366" t="s">
        <v>6059</v>
      </c>
      <c r="E33" s="324" t="s">
        <v>265</v>
      </c>
      <c r="F33" s="326">
        <v>1.31</v>
      </c>
      <c r="G33" s="325" t="s">
        <v>81</v>
      </c>
      <c r="H33" s="384"/>
      <c r="I33" s="170" t="str">
        <f t="shared" si="0"/>
        <v>48373Thozen - Electra</v>
      </c>
    </row>
    <row r="34" spans="1:9" ht="25.5" x14ac:dyDescent="0.2">
      <c r="A34" s="374" t="s">
        <v>6115</v>
      </c>
      <c r="B34" s="373" t="s">
        <v>5259</v>
      </c>
      <c r="C34" s="373" t="s">
        <v>6160</v>
      </c>
      <c r="D34" s="371" t="s">
        <v>6114</v>
      </c>
      <c r="E34" s="317" t="s">
        <v>119</v>
      </c>
      <c r="F34" s="319">
        <v>35</v>
      </c>
      <c r="G34" s="318" t="s">
        <v>81</v>
      </c>
      <c r="H34" s="386"/>
      <c r="I34" s="170" t="str">
        <f t="shared" si="0"/>
        <v>2154Thozen - Electra</v>
      </c>
    </row>
    <row r="35" spans="1:9" ht="25.5" x14ac:dyDescent="0.2">
      <c r="A35" s="369" t="s">
        <v>6082</v>
      </c>
      <c r="B35" s="368" t="s">
        <v>5259</v>
      </c>
      <c r="C35" s="385" t="s">
        <v>825</v>
      </c>
      <c r="D35" s="366" t="s">
        <v>6081</v>
      </c>
      <c r="E35" s="324" t="s">
        <v>157</v>
      </c>
      <c r="F35" s="326">
        <v>2.3450000000000002</v>
      </c>
      <c r="G35" s="325" t="s">
        <v>81</v>
      </c>
      <c r="H35" s="384"/>
      <c r="I35" s="170" t="str">
        <f t="shared" si="0"/>
        <v>193Thozen - Electra</v>
      </c>
    </row>
    <row r="36" spans="1:9" ht="25.5" x14ac:dyDescent="0.2">
      <c r="A36" s="374" t="s">
        <v>6098</v>
      </c>
      <c r="B36" s="373" t="s">
        <v>5259</v>
      </c>
      <c r="C36" s="373" t="s">
        <v>825</v>
      </c>
      <c r="D36" s="371" t="s">
        <v>6097</v>
      </c>
      <c r="E36" s="317" t="s">
        <v>100</v>
      </c>
      <c r="F36" s="319">
        <v>0.2</v>
      </c>
      <c r="G36" s="318" t="s">
        <v>81</v>
      </c>
      <c r="H36" s="386"/>
      <c r="I36" s="170" t="str">
        <f t="shared" si="0"/>
        <v>4881Thozen - Electra</v>
      </c>
    </row>
    <row r="37" spans="1:9" ht="25.5" x14ac:dyDescent="0.2">
      <c r="A37" s="369" t="s">
        <v>6078</v>
      </c>
      <c r="B37" s="368" t="s">
        <v>5259</v>
      </c>
      <c r="C37" s="385" t="s">
        <v>825</v>
      </c>
      <c r="D37" s="366" t="s">
        <v>6077</v>
      </c>
      <c r="E37" s="324" t="s">
        <v>119</v>
      </c>
      <c r="F37" s="326">
        <v>2.0642999999999998</v>
      </c>
      <c r="G37" s="325" t="s">
        <v>81</v>
      </c>
      <c r="H37" s="384"/>
      <c r="I37" s="170" t="str">
        <f t="shared" si="0"/>
        <v>4880Thozen - Electra</v>
      </c>
    </row>
    <row r="38" spans="1:9" ht="25.5" x14ac:dyDescent="0.2">
      <c r="A38" s="374" t="s">
        <v>6113</v>
      </c>
      <c r="B38" s="373" t="s">
        <v>5259</v>
      </c>
      <c r="C38" s="373" t="s">
        <v>825</v>
      </c>
      <c r="D38" s="371" t="s">
        <v>6112</v>
      </c>
      <c r="E38" s="317" t="s">
        <v>119</v>
      </c>
      <c r="F38" s="319">
        <v>68.19</v>
      </c>
      <c r="G38" s="318" t="s">
        <v>81</v>
      </c>
      <c r="H38" s="386"/>
      <c r="I38" s="170" t="str">
        <f t="shared" si="0"/>
        <v>48500Thozen - Electra</v>
      </c>
    </row>
    <row r="39" spans="1:9" ht="25.5" x14ac:dyDescent="0.2">
      <c r="A39" s="369" t="s">
        <v>6080</v>
      </c>
      <c r="B39" s="368" t="s">
        <v>5259</v>
      </c>
      <c r="C39" s="385" t="s">
        <v>825</v>
      </c>
      <c r="D39" s="366" t="s">
        <v>6079</v>
      </c>
      <c r="E39" s="324" t="s">
        <v>119</v>
      </c>
      <c r="F39" s="326">
        <v>520</v>
      </c>
      <c r="G39" s="325" t="s">
        <v>81</v>
      </c>
      <c r="H39" s="384"/>
      <c r="I39" s="170" t="str">
        <f t="shared" si="0"/>
        <v>1526Thozen - Electra</v>
      </c>
    </row>
    <row r="40" spans="1:9" ht="25.5" x14ac:dyDescent="0.2">
      <c r="A40" s="374" t="s">
        <v>6110</v>
      </c>
      <c r="B40" s="373" t="s">
        <v>5259</v>
      </c>
      <c r="C40" s="373" t="s">
        <v>825</v>
      </c>
      <c r="D40" s="371" t="s">
        <v>6109</v>
      </c>
      <c r="E40" s="317" t="s">
        <v>119</v>
      </c>
      <c r="F40" s="319">
        <v>100</v>
      </c>
      <c r="G40" s="318" t="s">
        <v>81</v>
      </c>
      <c r="H40" s="386"/>
      <c r="I40" s="170" t="str">
        <f t="shared" si="0"/>
        <v>4874Thozen - Electra</v>
      </c>
    </row>
    <row r="41" spans="1:9" ht="25.5" x14ac:dyDescent="0.2">
      <c r="A41" s="369" t="s">
        <v>6105</v>
      </c>
      <c r="B41" s="368" t="s">
        <v>5259</v>
      </c>
      <c r="C41" s="385" t="s">
        <v>825</v>
      </c>
      <c r="D41" s="366" t="s">
        <v>6104</v>
      </c>
      <c r="E41" s="324" t="s">
        <v>136</v>
      </c>
      <c r="F41" s="326">
        <v>22</v>
      </c>
      <c r="G41" s="325" t="s">
        <v>81</v>
      </c>
      <c r="H41" s="384"/>
      <c r="I41" s="170" t="str">
        <f t="shared" si="0"/>
        <v>1514Thozen - Electra</v>
      </c>
    </row>
    <row r="42" spans="1:9" ht="25.5" x14ac:dyDescent="0.2">
      <c r="A42" s="374" t="s">
        <v>6051</v>
      </c>
      <c r="B42" s="373" t="s">
        <v>5259</v>
      </c>
      <c r="C42" s="373" t="s">
        <v>825</v>
      </c>
      <c r="D42" s="371" t="s">
        <v>6050</v>
      </c>
      <c r="E42" s="317" t="s">
        <v>157</v>
      </c>
      <c r="F42" s="319">
        <v>7.23</v>
      </c>
      <c r="G42" s="318" t="s">
        <v>81</v>
      </c>
      <c r="H42" s="386"/>
      <c r="I42" s="170" t="str">
        <f t="shared" si="0"/>
        <v>2940Thozen - Electra</v>
      </c>
    </row>
    <row r="43" spans="1:9" ht="25.5" x14ac:dyDescent="0.2">
      <c r="A43" s="369" t="s">
        <v>6056</v>
      </c>
      <c r="B43" s="368" t="s">
        <v>5259</v>
      </c>
      <c r="C43" s="385" t="s">
        <v>825</v>
      </c>
      <c r="D43" s="366" t="s">
        <v>6055</v>
      </c>
      <c r="E43" s="324" t="s">
        <v>6045</v>
      </c>
      <c r="F43" s="326">
        <v>6.99</v>
      </c>
      <c r="G43" s="325" t="s">
        <v>81</v>
      </c>
      <c r="H43" s="384"/>
      <c r="I43" s="170" t="str">
        <f t="shared" si="0"/>
        <v>2553Thozen - Electra</v>
      </c>
    </row>
    <row r="44" spans="1:9" ht="25.5" x14ac:dyDescent="0.2">
      <c r="A44" s="374" t="s">
        <v>6107</v>
      </c>
      <c r="B44" s="373" t="s">
        <v>5259</v>
      </c>
      <c r="C44" s="373" t="s">
        <v>825</v>
      </c>
      <c r="D44" s="371" t="s">
        <v>6106</v>
      </c>
      <c r="E44" s="317" t="s">
        <v>119</v>
      </c>
      <c r="F44" s="319">
        <v>110</v>
      </c>
      <c r="G44" s="318" t="s">
        <v>81</v>
      </c>
      <c r="H44" s="386"/>
      <c r="I44" s="170" t="str">
        <f t="shared" si="0"/>
        <v>4875Thozen - Electra</v>
      </c>
    </row>
    <row r="45" spans="1:9" ht="25.5" x14ac:dyDescent="0.2">
      <c r="A45" s="369" t="s">
        <v>6102</v>
      </c>
      <c r="B45" s="368" t="s">
        <v>5259</v>
      </c>
      <c r="C45" s="385" t="s">
        <v>825</v>
      </c>
      <c r="D45" s="366" t="s">
        <v>6101</v>
      </c>
      <c r="E45" s="324" t="s">
        <v>65</v>
      </c>
      <c r="F45" s="326">
        <v>480</v>
      </c>
      <c r="G45" s="325" t="s">
        <v>81</v>
      </c>
      <c r="H45" s="384"/>
      <c r="I45" s="170" t="str">
        <f t="shared" si="0"/>
        <v>458Thozen - Electra</v>
      </c>
    </row>
    <row r="46" spans="1:9" ht="25.5" x14ac:dyDescent="0.2">
      <c r="A46" s="374" t="s">
        <v>6100</v>
      </c>
      <c r="B46" s="373" t="s">
        <v>5259</v>
      </c>
      <c r="C46" s="373" t="s">
        <v>6160</v>
      </c>
      <c r="D46" s="371" t="s">
        <v>6099</v>
      </c>
      <c r="E46" s="317" t="s">
        <v>119</v>
      </c>
      <c r="F46" s="319">
        <v>32</v>
      </c>
      <c r="G46" s="318" t="s">
        <v>81</v>
      </c>
      <c r="H46" s="386"/>
      <c r="I46" s="170" t="str">
        <f t="shared" si="0"/>
        <v>2156Thozen - Electra</v>
      </c>
    </row>
    <row r="47" spans="1:9" ht="25.5" x14ac:dyDescent="0.2">
      <c r="A47" s="369" t="s">
        <v>6084</v>
      </c>
      <c r="B47" s="368" t="s">
        <v>5259</v>
      </c>
      <c r="C47" s="385" t="s">
        <v>825</v>
      </c>
      <c r="D47" s="366" t="s">
        <v>6083</v>
      </c>
      <c r="E47" s="324" t="s">
        <v>119</v>
      </c>
      <c r="F47" s="326">
        <v>65</v>
      </c>
      <c r="G47" s="325" t="s">
        <v>81</v>
      </c>
      <c r="H47" s="384"/>
      <c r="I47" s="170" t="str">
        <f t="shared" si="0"/>
        <v>4884Thozen - Electra</v>
      </c>
    </row>
    <row r="48" spans="1:9" ht="25.5" x14ac:dyDescent="0.2">
      <c r="A48" s="374" t="s">
        <v>6096</v>
      </c>
      <c r="B48" s="373" t="s">
        <v>5259</v>
      </c>
      <c r="C48" s="373" t="s">
        <v>825</v>
      </c>
      <c r="D48" s="371" t="s">
        <v>6095</v>
      </c>
      <c r="E48" s="317" t="s">
        <v>157</v>
      </c>
      <c r="F48" s="319">
        <v>3.59</v>
      </c>
      <c r="G48" s="318" t="s">
        <v>81</v>
      </c>
      <c r="H48" s="386"/>
      <c r="I48" s="170" t="str">
        <f t="shared" si="0"/>
        <v>2521Thozen - Electra</v>
      </c>
    </row>
    <row r="49" spans="1:9" ht="25.5" x14ac:dyDescent="0.2">
      <c r="A49" s="369" t="s">
        <v>6092</v>
      </c>
      <c r="B49" s="368" t="s">
        <v>5259</v>
      </c>
      <c r="C49" s="385" t="s">
        <v>825</v>
      </c>
      <c r="D49" s="366" t="s">
        <v>6091</v>
      </c>
      <c r="E49" s="324" t="s">
        <v>100</v>
      </c>
      <c r="F49" s="326">
        <v>1.99</v>
      </c>
      <c r="G49" s="325" t="s">
        <v>81</v>
      </c>
      <c r="H49" s="384"/>
      <c r="I49" s="170" t="str">
        <f t="shared" si="0"/>
        <v>417Thozen - Electra</v>
      </c>
    </row>
    <row r="50" spans="1:9" ht="25.5" x14ac:dyDescent="0.2">
      <c r="A50" s="374" t="s">
        <v>6090</v>
      </c>
      <c r="B50" s="373" t="s">
        <v>5259</v>
      </c>
      <c r="C50" s="373" t="s">
        <v>825</v>
      </c>
      <c r="D50" s="371" t="s">
        <v>6089</v>
      </c>
      <c r="E50" s="317" t="s">
        <v>157</v>
      </c>
      <c r="F50" s="319">
        <v>5.0403000000000002</v>
      </c>
      <c r="G50" s="318" t="s">
        <v>81</v>
      </c>
      <c r="H50" s="386"/>
      <c r="I50" s="170" t="str">
        <f t="shared" si="0"/>
        <v>738Thozen - Electra</v>
      </c>
    </row>
    <row r="51" spans="1:9" ht="25.5" x14ac:dyDescent="0.2">
      <c r="A51" s="369" t="s">
        <v>6094</v>
      </c>
      <c r="B51" s="368" t="s">
        <v>5259</v>
      </c>
      <c r="C51" s="385" t="s">
        <v>825</v>
      </c>
      <c r="D51" s="366" t="s">
        <v>6093</v>
      </c>
      <c r="E51" s="324" t="s">
        <v>136</v>
      </c>
      <c r="F51" s="326">
        <v>69.91</v>
      </c>
      <c r="G51" s="325" t="s">
        <v>81</v>
      </c>
      <c r="H51" s="384"/>
      <c r="I51" s="170" t="str">
        <f t="shared" si="0"/>
        <v>48465Thozen - Electra</v>
      </c>
    </row>
    <row r="52" spans="1:9" ht="25.5" x14ac:dyDescent="0.2">
      <c r="A52" s="374" t="s">
        <v>6088</v>
      </c>
      <c r="B52" s="373" t="s">
        <v>5259</v>
      </c>
      <c r="C52" s="373" t="s">
        <v>825</v>
      </c>
      <c r="D52" s="371" t="s">
        <v>6087</v>
      </c>
      <c r="E52" s="317" t="s">
        <v>136</v>
      </c>
      <c r="F52" s="319">
        <v>11.21</v>
      </c>
      <c r="G52" s="318" t="s">
        <v>81</v>
      </c>
      <c r="H52" s="386"/>
      <c r="I52" s="170" t="str">
        <f t="shared" si="0"/>
        <v>2538Thozen - Electra</v>
      </c>
    </row>
    <row r="53" spans="1:9" ht="25.5" x14ac:dyDescent="0.2">
      <c r="A53" s="369" t="s">
        <v>6071</v>
      </c>
      <c r="B53" s="368" t="s">
        <v>5259</v>
      </c>
      <c r="C53" s="385" t="s">
        <v>825</v>
      </c>
      <c r="D53" s="366" t="s">
        <v>6070</v>
      </c>
      <c r="E53" s="324" t="s">
        <v>67</v>
      </c>
      <c r="F53" s="326">
        <v>18.48</v>
      </c>
      <c r="G53" s="325" t="s">
        <v>81</v>
      </c>
      <c r="H53" s="384"/>
      <c r="I53" s="170" t="str">
        <f t="shared" si="0"/>
        <v>1400Thozen - Electra</v>
      </c>
    </row>
    <row r="54" spans="1:9" ht="25.5" x14ac:dyDescent="0.2">
      <c r="A54" s="374" t="s">
        <v>6075</v>
      </c>
      <c r="B54" s="373" t="s">
        <v>5259</v>
      </c>
      <c r="C54" s="373" t="s">
        <v>825</v>
      </c>
      <c r="D54" s="371" t="s">
        <v>6074</v>
      </c>
      <c r="E54" s="317" t="s">
        <v>157</v>
      </c>
      <c r="F54" s="319">
        <v>11.5</v>
      </c>
      <c r="G54" s="318" t="s">
        <v>81</v>
      </c>
      <c r="H54" s="386"/>
      <c r="I54" s="170" t="str">
        <f t="shared" si="0"/>
        <v>48483Thozen - Electra</v>
      </c>
    </row>
    <row r="55" spans="1:9" ht="25.5" x14ac:dyDescent="0.2">
      <c r="A55" s="369" t="s">
        <v>6058</v>
      </c>
      <c r="B55" s="368" t="s">
        <v>5259</v>
      </c>
      <c r="C55" s="385" t="s">
        <v>825</v>
      </c>
      <c r="D55" s="366" t="s">
        <v>6057</v>
      </c>
      <c r="E55" s="324" t="s">
        <v>6045</v>
      </c>
      <c r="F55" s="326">
        <v>36.67</v>
      </c>
      <c r="G55" s="325" t="s">
        <v>81</v>
      </c>
      <c r="H55" s="384"/>
      <c r="I55" s="170" t="str">
        <f t="shared" si="0"/>
        <v>2944Thozen - Electra</v>
      </c>
    </row>
    <row r="56" spans="1:9" ht="25.5" x14ac:dyDescent="0.2">
      <c r="A56" s="374" t="s">
        <v>6054</v>
      </c>
      <c r="B56" s="373" t="s">
        <v>5259</v>
      </c>
      <c r="C56" s="373" t="s">
        <v>825</v>
      </c>
      <c r="D56" s="371" t="s">
        <v>6053</v>
      </c>
      <c r="E56" s="317" t="s">
        <v>157</v>
      </c>
      <c r="F56" s="319">
        <v>3.6</v>
      </c>
      <c r="G56" s="318" t="s">
        <v>81</v>
      </c>
      <c r="H56" s="386"/>
      <c r="I56" s="170" t="str">
        <f t="shared" si="0"/>
        <v>2186Thozen - Electra</v>
      </c>
    </row>
    <row r="57" spans="1:9" ht="25.5" x14ac:dyDescent="0.2">
      <c r="A57" s="369" t="s">
        <v>6072</v>
      </c>
      <c r="B57" s="368" t="s">
        <v>5259</v>
      </c>
      <c r="C57" s="385" t="s">
        <v>825</v>
      </c>
      <c r="D57" s="366" t="s">
        <v>98</v>
      </c>
      <c r="E57" s="324" t="s">
        <v>100</v>
      </c>
      <c r="F57" s="326">
        <v>2.8</v>
      </c>
      <c r="G57" s="325" t="s">
        <v>81</v>
      </c>
      <c r="H57" s="384"/>
      <c r="I57" s="170" t="str">
        <f t="shared" si="0"/>
        <v>1827Thozen - Electra</v>
      </c>
    </row>
    <row r="58" spans="1:9" ht="25.5" x14ac:dyDescent="0.2">
      <c r="A58" s="374" t="s">
        <v>6068</v>
      </c>
      <c r="B58" s="373" t="s">
        <v>5259</v>
      </c>
      <c r="C58" s="373" t="s">
        <v>6160</v>
      </c>
      <c r="D58" s="371" t="s">
        <v>6067</v>
      </c>
      <c r="E58" s="317" t="s">
        <v>119</v>
      </c>
      <c r="F58" s="319">
        <v>34</v>
      </c>
      <c r="G58" s="318" t="s">
        <v>81</v>
      </c>
      <c r="H58" s="386"/>
      <c r="I58" s="170" t="str">
        <f t="shared" si="0"/>
        <v>2134Thozen - Electra</v>
      </c>
    </row>
    <row r="59" spans="1:9" ht="25.5" x14ac:dyDescent="0.2">
      <c r="A59" s="369" t="s">
        <v>6065</v>
      </c>
      <c r="B59" s="368" t="s">
        <v>5259</v>
      </c>
      <c r="C59" s="385" t="s">
        <v>6160</v>
      </c>
      <c r="D59" s="366" t="s">
        <v>6064</v>
      </c>
      <c r="E59" s="324" t="s">
        <v>119</v>
      </c>
      <c r="F59" s="326">
        <v>41</v>
      </c>
      <c r="G59" s="325" t="s">
        <v>81</v>
      </c>
      <c r="H59" s="384"/>
      <c r="I59" s="170" t="str">
        <f t="shared" si="0"/>
        <v>48466Thozen - Electra</v>
      </c>
    </row>
    <row r="60" spans="1:9" ht="25.5" x14ac:dyDescent="0.2">
      <c r="A60" s="374" t="s">
        <v>6063</v>
      </c>
      <c r="B60" s="373" t="s">
        <v>5259</v>
      </c>
      <c r="C60" s="373" t="s">
        <v>825</v>
      </c>
      <c r="D60" s="371" t="s">
        <v>6062</v>
      </c>
      <c r="E60" s="317" t="s">
        <v>191</v>
      </c>
      <c r="F60" s="319">
        <v>405</v>
      </c>
      <c r="G60" s="318" t="s">
        <v>81</v>
      </c>
      <c r="H60" s="386"/>
      <c r="I60" s="170" t="str">
        <f t="shared" si="0"/>
        <v>457Thozen - Electra</v>
      </c>
    </row>
    <row r="61" spans="1:9" ht="25.5" x14ac:dyDescent="0.2">
      <c r="A61" s="369" t="s">
        <v>6049</v>
      </c>
      <c r="B61" s="368" t="s">
        <v>5259</v>
      </c>
      <c r="C61" s="385" t="s">
        <v>825</v>
      </c>
      <c r="D61" s="366" t="s">
        <v>6046</v>
      </c>
      <c r="E61" s="324" t="s">
        <v>6045</v>
      </c>
      <c r="F61" s="326">
        <v>9.44</v>
      </c>
      <c r="G61" s="325" t="s">
        <v>81</v>
      </c>
      <c r="H61" s="384"/>
      <c r="I61" s="170" t="str">
        <f t="shared" si="0"/>
        <v>2552Thozen - Electra</v>
      </c>
    </row>
  </sheetData>
  <mergeCells count="18">
    <mergeCell ref="H12:H13"/>
    <mergeCell ref="A11:G11"/>
    <mergeCell ref="A12:A13"/>
    <mergeCell ref="B12:B13"/>
    <mergeCell ref="C12:C13"/>
    <mergeCell ref="D12:D13"/>
    <mergeCell ref="E12:E13"/>
    <mergeCell ref="F12:F13"/>
    <mergeCell ref="G12:G13"/>
    <mergeCell ref="A1:G1"/>
    <mergeCell ref="B2:E2"/>
    <mergeCell ref="F2:G8"/>
    <mergeCell ref="B3:E3"/>
    <mergeCell ref="B4:E4"/>
    <mergeCell ref="B5:E5"/>
    <mergeCell ref="B6:E6"/>
    <mergeCell ref="B7:E7"/>
    <mergeCell ref="B8:E8"/>
  </mergeCell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5819"/>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24" customWidth="1"/>
    <col min="2" max="2" width="8.5703125" style="124" customWidth="1" outlineLevel="1"/>
    <col min="3" max="3" width="12.28515625" style="124" customWidth="1"/>
    <col min="4" max="4" width="40.7109375" style="125" customWidth="1"/>
    <col min="5" max="5" width="6.85546875" style="126" customWidth="1"/>
    <col min="6" max="6" width="11.140625" style="127" customWidth="1"/>
    <col min="7" max="7" width="13.5703125" style="127" bestFit="1" customWidth="1"/>
    <col min="8" max="8" width="18.85546875" style="136" bestFit="1" customWidth="1"/>
    <col min="9" max="9" width="61" style="130" customWidth="1" outlineLevel="1"/>
    <col min="10" max="10" width="17.5703125" style="131" customWidth="1"/>
    <col min="11" max="11" width="9.140625" style="132" outlineLevel="1"/>
    <col min="12" max="32" width="9.140625" style="132"/>
  </cols>
  <sheetData>
    <row r="1" spans="1:32" ht="6.75" customHeight="1" x14ac:dyDescent="0.2">
      <c r="A1" s="61"/>
      <c r="B1" s="61"/>
      <c r="C1" s="61"/>
      <c r="D1" s="62"/>
      <c r="E1" s="63"/>
      <c r="F1" s="64"/>
      <c r="G1" s="64"/>
      <c r="H1" s="65"/>
      <c r="I1" s="64"/>
      <c r="J1" s="66"/>
      <c r="K1" s="60"/>
      <c r="L1" s="60"/>
      <c r="M1"/>
      <c r="N1"/>
      <c r="O1"/>
      <c r="P1"/>
      <c r="Q1"/>
      <c r="R1"/>
      <c r="S1"/>
      <c r="T1"/>
      <c r="U1"/>
      <c r="V1"/>
      <c r="W1"/>
      <c r="X1"/>
      <c r="Y1"/>
      <c r="Z1"/>
      <c r="AA1"/>
      <c r="AB1"/>
      <c r="AC1"/>
      <c r="AD1"/>
      <c r="AE1"/>
      <c r="AF1"/>
    </row>
    <row r="2" spans="1:32" ht="17.45" customHeight="1" x14ac:dyDescent="0.2">
      <c r="A2" s="68"/>
      <c r="B2" s="69"/>
      <c r="C2" s="69"/>
      <c r="D2" s="70"/>
      <c r="E2" s="71"/>
      <c r="F2" s="71"/>
      <c r="G2" s="71"/>
      <c r="H2" s="72"/>
      <c r="I2" s="73"/>
      <c r="J2" s="74"/>
      <c r="K2" s="67"/>
      <c r="L2" s="67"/>
      <c r="M2"/>
      <c r="N2"/>
      <c r="O2"/>
      <c r="P2"/>
      <c r="Q2"/>
      <c r="R2"/>
      <c r="S2"/>
      <c r="T2"/>
      <c r="U2"/>
      <c r="V2"/>
      <c r="W2"/>
      <c r="X2"/>
      <c r="Y2"/>
      <c r="Z2"/>
      <c r="AA2"/>
      <c r="AB2"/>
      <c r="AC2"/>
      <c r="AD2"/>
      <c r="AE2"/>
      <c r="AF2"/>
    </row>
    <row r="3" spans="1:32" ht="18" customHeight="1" x14ac:dyDescent="0.2">
      <c r="A3" s="75"/>
      <c r="B3" s="76"/>
      <c r="C3" s="76"/>
      <c r="D3" s="77"/>
      <c r="E3" s="78"/>
      <c r="F3" s="78"/>
      <c r="G3" s="78"/>
      <c r="H3" s="79"/>
      <c r="I3" s="80"/>
      <c r="J3" s="81"/>
      <c r="K3" s="67"/>
      <c r="L3" s="67"/>
      <c r="M3"/>
      <c r="N3"/>
      <c r="O3"/>
      <c r="P3"/>
      <c r="Q3"/>
      <c r="R3"/>
      <c r="S3"/>
      <c r="T3"/>
      <c r="U3"/>
      <c r="V3"/>
      <c r="W3"/>
      <c r="X3"/>
      <c r="Y3"/>
      <c r="Z3"/>
      <c r="AA3"/>
      <c r="AB3"/>
      <c r="AC3"/>
      <c r="AD3"/>
      <c r="AE3"/>
      <c r="AF3"/>
    </row>
    <row r="4" spans="1:32" ht="15" customHeight="1" x14ac:dyDescent="0.2">
      <c r="A4" s="83" t="s">
        <v>166</v>
      </c>
      <c r="B4" s="84"/>
      <c r="C4" s="50" t="s">
        <v>1307</v>
      </c>
      <c r="D4" s="85"/>
      <c r="E4" s="82"/>
      <c r="F4" s="82"/>
      <c r="G4" s="82"/>
      <c r="H4" s="86"/>
      <c r="I4" s="84" t="s">
        <v>167</v>
      </c>
      <c r="J4" s="87" t="s">
        <v>168</v>
      </c>
      <c r="K4" s="82"/>
      <c r="L4" s="82"/>
      <c r="M4"/>
      <c r="N4"/>
      <c r="O4"/>
      <c r="P4"/>
      <c r="Q4"/>
      <c r="R4"/>
      <c r="S4"/>
      <c r="T4"/>
      <c r="U4"/>
      <c r="V4"/>
      <c r="W4"/>
      <c r="X4"/>
      <c r="Y4"/>
      <c r="Z4"/>
      <c r="AA4"/>
      <c r="AB4"/>
      <c r="AC4"/>
      <c r="AD4"/>
      <c r="AE4"/>
      <c r="AF4"/>
    </row>
    <row r="5" spans="1:32" ht="15" customHeight="1" x14ac:dyDescent="0.2">
      <c r="A5" s="89" t="s">
        <v>169</v>
      </c>
      <c r="B5" s="90"/>
      <c r="C5" s="91" t="s">
        <v>1306</v>
      </c>
      <c r="D5" s="92"/>
      <c r="E5" s="88"/>
      <c r="F5" s="88"/>
      <c r="G5" s="88"/>
      <c r="H5" s="93"/>
      <c r="I5" s="94" t="s">
        <v>190</v>
      </c>
      <c r="J5" s="95"/>
      <c r="K5" s="88"/>
      <c r="L5" s="88"/>
      <c r="M5"/>
      <c r="N5"/>
      <c r="O5"/>
      <c r="P5"/>
      <c r="Q5"/>
      <c r="R5"/>
      <c r="S5"/>
      <c r="T5"/>
      <c r="U5"/>
      <c r="V5"/>
      <c r="W5"/>
      <c r="X5"/>
      <c r="Y5"/>
      <c r="Z5"/>
      <c r="AA5"/>
      <c r="AB5"/>
      <c r="AC5"/>
      <c r="AD5"/>
      <c r="AE5"/>
      <c r="AF5"/>
    </row>
    <row r="6" spans="1:32" ht="18" customHeight="1" x14ac:dyDescent="0.2">
      <c r="A6" s="425" t="s">
        <v>6</v>
      </c>
      <c r="B6" s="425"/>
      <c r="C6" s="425"/>
      <c r="D6" s="425"/>
      <c r="E6" s="425"/>
      <c r="F6" s="425"/>
      <c r="G6" s="425"/>
      <c r="H6" s="425"/>
      <c r="I6" s="425"/>
      <c r="J6" s="425"/>
      <c r="K6" s="96"/>
      <c r="L6" s="96"/>
      <c r="M6"/>
      <c r="N6"/>
      <c r="O6"/>
      <c r="P6"/>
      <c r="Q6"/>
      <c r="R6"/>
      <c r="S6"/>
      <c r="T6"/>
      <c r="U6"/>
      <c r="V6"/>
      <c r="W6"/>
      <c r="X6"/>
      <c r="Y6"/>
      <c r="Z6"/>
      <c r="AA6"/>
      <c r="AB6"/>
      <c r="AC6"/>
      <c r="AD6"/>
      <c r="AE6"/>
      <c r="AF6"/>
    </row>
    <row r="7" spans="1:32" ht="24" customHeight="1" x14ac:dyDescent="0.2">
      <c r="A7" s="98" t="s">
        <v>173</v>
      </c>
      <c r="B7" s="99" t="s">
        <v>174</v>
      </c>
      <c r="C7" s="100" t="s">
        <v>175</v>
      </c>
      <c r="D7" s="101" t="s">
        <v>54</v>
      </c>
      <c r="E7" s="102" t="s">
        <v>164</v>
      </c>
      <c r="F7" s="103" t="s">
        <v>176</v>
      </c>
      <c r="G7" s="103" t="s">
        <v>177</v>
      </c>
      <c r="H7" s="103" t="s">
        <v>178</v>
      </c>
      <c r="I7" s="104" t="s">
        <v>179</v>
      </c>
      <c r="J7" s="105" t="s">
        <v>180</v>
      </c>
      <c r="K7" s="230"/>
      <c r="L7" s="97"/>
      <c r="M7"/>
      <c r="N7"/>
      <c r="O7"/>
      <c r="P7"/>
      <c r="Q7"/>
      <c r="R7"/>
      <c r="S7"/>
      <c r="T7"/>
      <c r="U7"/>
      <c r="V7"/>
      <c r="W7"/>
      <c r="X7"/>
      <c r="Y7"/>
      <c r="Z7"/>
      <c r="AA7"/>
      <c r="AB7"/>
      <c r="AC7"/>
      <c r="AD7"/>
      <c r="AE7"/>
      <c r="AF7"/>
    </row>
    <row r="8" spans="1:32" ht="13.9" customHeight="1" x14ac:dyDescent="0.2">
      <c r="A8" s="106"/>
      <c r="B8" s="107" t="s">
        <v>181</v>
      </c>
      <c r="C8" s="108" t="s">
        <v>1308</v>
      </c>
      <c r="D8" s="109" t="s">
        <v>274</v>
      </c>
      <c r="E8" s="51"/>
      <c r="F8" s="110"/>
      <c r="G8" s="110"/>
      <c r="H8" s="111">
        <f>H9+H57</f>
        <v>3668982.5253731697</v>
      </c>
      <c r="I8" s="112"/>
      <c r="J8" s="113"/>
      <c r="K8" s="96"/>
      <c r="L8"/>
      <c r="M8"/>
      <c r="N8"/>
      <c r="O8"/>
      <c r="P8"/>
      <c r="Q8"/>
      <c r="R8"/>
      <c r="S8"/>
      <c r="T8"/>
      <c r="U8"/>
      <c r="V8"/>
      <c r="W8"/>
      <c r="X8"/>
      <c r="Y8"/>
      <c r="Z8"/>
      <c r="AA8"/>
      <c r="AB8"/>
      <c r="AC8"/>
      <c r="AD8"/>
      <c r="AE8"/>
      <c r="AF8"/>
    </row>
    <row r="9" spans="1:32" ht="13.9" customHeight="1" outlineLevel="1" x14ac:dyDescent="0.2">
      <c r="A9" s="106"/>
      <c r="B9" s="107" t="s">
        <v>34</v>
      </c>
      <c r="C9" s="108" t="s">
        <v>1309</v>
      </c>
      <c r="D9" s="109" t="s">
        <v>1147</v>
      </c>
      <c r="E9" s="51"/>
      <c r="F9" s="110"/>
      <c r="G9" s="110"/>
      <c r="H9" s="111">
        <f>H10+H20+H41+H46</f>
        <v>2273047.3790156972</v>
      </c>
      <c r="I9" s="112"/>
      <c r="J9" s="113" t="s">
        <v>275</v>
      </c>
      <c r="K9" s="96"/>
      <c r="L9" s="96"/>
      <c r="M9"/>
      <c r="N9"/>
      <c r="O9"/>
      <c r="P9"/>
      <c r="Q9"/>
      <c r="R9"/>
      <c r="S9"/>
      <c r="T9"/>
      <c r="U9"/>
      <c r="V9"/>
      <c r="W9"/>
      <c r="X9"/>
      <c r="Y9"/>
      <c r="Z9"/>
      <c r="AA9"/>
      <c r="AB9"/>
      <c r="AC9"/>
      <c r="AD9"/>
      <c r="AE9"/>
      <c r="AF9"/>
    </row>
    <row r="10" spans="1:32" ht="13.9" customHeight="1" outlineLevel="1" x14ac:dyDescent="0.2">
      <c r="A10" s="106"/>
      <c r="B10" s="107" t="s">
        <v>182</v>
      </c>
      <c r="C10" s="108" t="s">
        <v>1310</v>
      </c>
      <c r="D10" s="109" t="s">
        <v>1</v>
      </c>
      <c r="E10" s="51"/>
      <c r="F10" s="110"/>
      <c r="G10" s="110"/>
      <c r="H10" s="111">
        <f>H11+H12+H13+H14+H15+H16+H17+H18+H19</f>
        <v>260925.31096866407</v>
      </c>
      <c r="I10" s="112"/>
      <c r="J10" s="113"/>
      <c r="K10" s="96"/>
      <c r="L10" s="96"/>
      <c r="M10"/>
      <c r="N10"/>
      <c r="O10"/>
      <c r="P10"/>
      <c r="Q10"/>
      <c r="R10"/>
      <c r="S10"/>
      <c r="T10"/>
      <c r="U10"/>
      <c r="V10"/>
      <c r="W10"/>
      <c r="X10"/>
      <c r="Y10"/>
      <c r="Z10"/>
      <c r="AA10"/>
      <c r="AB10"/>
      <c r="AC10"/>
      <c r="AD10"/>
      <c r="AE10"/>
      <c r="AF10"/>
    </row>
    <row r="11" spans="1:32" ht="13.9" customHeight="1" outlineLevel="2" x14ac:dyDescent="0.2">
      <c r="A11" s="106"/>
      <c r="B11" s="107" t="s">
        <v>183</v>
      </c>
      <c r="C11" s="108" t="s">
        <v>1311</v>
      </c>
      <c r="D11" s="109" t="s">
        <v>276</v>
      </c>
      <c r="E11" s="51" t="s">
        <v>158</v>
      </c>
      <c r="F11" s="110">
        <v>1</v>
      </c>
      <c r="G11" s="110">
        <v>18386.350074278835</v>
      </c>
      <c r="H11" s="111">
        <f t="shared" ref="H11:H19" si="0">G11*F11</f>
        <v>18386.350074278835</v>
      </c>
      <c r="I11" s="110" t="s">
        <v>339</v>
      </c>
      <c r="J11" s="113" t="s">
        <v>1241</v>
      </c>
      <c r="K11" s="96"/>
      <c r="L11" s="96"/>
      <c r="M11"/>
      <c r="N11"/>
      <c r="O11"/>
      <c r="P11"/>
      <c r="Q11"/>
      <c r="R11"/>
      <c r="S11"/>
      <c r="T11"/>
      <c r="U11"/>
      <c r="V11"/>
      <c r="W11"/>
      <c r="X11"/>
      <c r="Y11"/>
      <c r="Z11"/>
      <c r="AA11"/>
      <c r="AB11"/>
      <c r="AC11"/>
      <c r="AD11"/>
      <c r="AE11"/>
      <c r="AF11"/>
    </row>
    <row r="12" spans="1:32" ht="13.9" customHeight="1" outlineLevel="2" x14ac:dyDescent="0.2">
      <c r="A12" s="106"/>
      <c r="B12" s="107" t="s">
        <v>183</v>
      </c>
      <c r="C12" s="108" t="s">
        <v>4581</v>
      </c>
      <c r="D12" s="109" t="s">
        <v>277</v>
      </c>
      <c r="E12" s="51" t="s">
        <v>158</v>
      </c>
      <c r="F12" s="110">
        <v>1</v>
      </c>
      <c r="G12" s="110">
        <v>3000</v>
      </c>
      <c r="H12" s="111">
        <f t="shared" si="0"/>
        <v>3000</v>
      </c>
      <c r="I12" s="110" t="s">
        <v>4579</v>
      </c>
      <c r="J12" s="113" t="s">
        <v>1241</v>
      </c>
      <c r="K12" s="96"/>
      <c r="L12" s="96"/>
      <c r="M12"/>
      <c r="N12"/>
      <c r="O12"/>
      <c r="P12"/>
      <c r="Q12"/>
      <c r="R12"/>
      <c r="S12"/>
      <c r="T12"/>
      <c r="U12"/>
      <c r="V12"/>
      <c r="W12"/>
      <c r="X12"/>
      <c r="Y12"/>
      <c r="Z12"/>
      <c r="AA12"/>
      <c r="AB12"/>
      <c r="AC12"/>
      <c r="AD12"/>
      <c r="AE12"/>
      <c r="AF12"/>
    </row>
    <row r="13" spans="1:32" ht="13.9" customHeight="1" outlineLevel="2" x14ac:dyDescent="0.2">
      <c r="A13" s="106"/>
      <c r="B13" s="107" t="s">
        <v>183</v>
      </c>
      <c r="C13" s="108" t="s">
        <v>4582</v>
      </c>
      <c r="D13" s="109" t="s">
        <v>1242</v>
      </c>
      <c r="E13" s="51" t="s">
        <v>158</v>
      </c>
      <c r="F13" s="110">
        <v>1</v>
      </c>
      <c r="G13" s="110">
        <v>26930.407783940045</v>
      </c>
      <c r="H13" s="111">
        <f t="shared" si="0"/>
        <v>26930.407783940045</v>
      </c>
      <c r="I13" s="110" t="s">
        <v>339</v>
      </c>
      <c r="J13" s="113" t="s">
        <v>1241</v>
      </c>
      <c r="K13" s="96"/>
      <c r="L13" s="96"/>
      <c r="M13"/>
      <c r="N13"/>
      <c r="O13"/>
      <c r="P13"/>
      <c r="Q13"/>
      <c r="R13"/>
      <c r="S13"/>
      <c r="T13"/>
      <c r="U13"/>
      <c r="V13"/>
      <c r="W13"/>
      <c r="X13"/>
      <c r="Y13"/>
      <c r="Z13"/>
      <c r="AA13"/>
      <c r="AB13"/>
      <c r="AC13"/>
      <c r="AD13"/>
      <c r="AE13"/>
      <c r="AF13"/>
    </row>
    <row r="14" spans="1:32" ht="13.9" customHeight="1" outlineLevel="2" x14ac:dyDescent="0.2">
      <c r="A14" s="106"/>
      <c r="B14" s="107" t="s">
        <v>183</v>
      </c>
      <c r="C14" s="108" t="s">
        <v>4583</v>
      </c>
      <c r="D14" s="109" t="s">
        <v>249</v>
      </c>
      <c r="E14" s="51" t="s">
        <v>158</v>
      </c>
      <c r="F14" s="110">
        <v>1</v>
      </c>
      <c r="G14" s="110">
        <v>4500</v>
      </c>
      <c r="H14" s="111">
        <f t="shared" si="0"/>
        <v>4500</v>
      </c>
      <c r="I14" s="110" t="s">
        <v>4579</v>
      </c>
      <c r="J14" s="113" t="s">
        <v>1241</v>
      </c>
      <c r="K14" s="96"/>
      <c r="L14" s="96"/>
      <c r="M14"/>
      <c r="N14"/>
      <c r="O14"/>
      <c r="P14"/>
      <c r="Q14"/>
      <c r="R14"/>
      <c r="S14"/>
      <c r="T14"/>
      <c r="U14"/>
      <c r="V14"/>
      <c r="W14"/>
      <c r="X14"/>
      <c r="Y14"/>
      <c r="Z14"/>
      <c r="AA14"/>
      <c r="AB14"/>
      <c r="AC14"/>
      <c r="AD14"/>
      <c r="AE14"/>
      <c r="AF14"/>
    </row>
    <row r="15" spans="1:32" ht="13.9" customHeight="1" outlineLevel="2" x14ac:dyDescent="0.2">
      <c r="A15" s="106"/>
      <c r="B15" s="107" t="s">
        <v>183</v>
      </c>
      <c r="C15" s="108" t="s">
        <v>4584</v>
      </c>
      <c r="D15" s="109" t="s">
        <v>184</v>
      </c>
      <c r="E15" s="51" t="s">
        <v>158</v>
      </c>
      <c r="F15" s="110">
        <v>1</v>
      </c>
      <c r="G15" s="110">
        <v>7947.99</v>
      </c>
      <c r="H15" s="111">
        <f t="shared" si="0"/>
        <v>7947.99</v>
      </c>
      <c r="I15" s="110" t="s">
        <v>4579</v>
      </c>
      <c r="J15" s="113" t="s">
        <v>1241</v>
      </c>
      <c r="K15" s="96"/>
      <c r="L15" s="96"/>
      <c r="M15"/>
      <c r="N15"/>
      <c r="O15"/>
      <c r="P15"/>
      <c r="Q15"/>
      <c r="R15"/>
      <c r="S15"/>
      <c r="T15"/>
      <c r="U15"/>
      <c r="V15"/>
      <c r="W15"/>
      <c r="X15"/>
      <c r="Y15"/>
      <c r="Z15"/>
      <c r="AA15"/>
      <c r="AB15"/>
      <c r="AC15"/>
      <c r="AD15"/>
      <c r="AE15"/>
      <c r="AF15"/>
    </row>
    <row r="16" spans="1:32" ht="13.9" customHeight="1" outlineLevel="2" x14ac:dyDescent="0.2">
      <c r="A16" s="106"/>
      <c r="B16" s="107" t="s">
        <v>183</v>
      </c>
      <c r="C16" s="108" t="s">
        <v>4585</v>
      </c>
      <c r="D16" s="109" t="s">
        <v>1243</v>
      </c>
      <c r="E16" s="51" t="s">
        <v>158</v>
      </c>
      <c r="F16" s="110">
        <v>1</v>
      </c>
      <c r="G16" s="110">
        <v>11160.56311044519</v>
      </c>
      <c r="H16" s="111">
        <f t="shared" si="0"/>
        <v>11160.56311044519</v>
      </c>
      <c r="I16" s="110" t="s">
        <v>339</v>
      </c>
      <c r="J16" s="113" t="s">
        <v>1241</v>
      </c>
      <c r="K16" s="96"/>
      <c r="L16" s="96"/>
      <c r="M16"/>
      <c r="N16"/>
      <c r="O16"/>
      <c r="P16"/>
      <c r="Q16"/>
      <c r="R16"/>
      <c r="S16"/>
      <c r="T16"/>
      <c r="U16"/>
      <c r="V16"/>
      <c r="W16"/>
      <c r="X16"/>
      <c r="Y16"/>
      <c r="Z16"/>
      <c r="AA16"/>
      <c r="AB16"/>
      <c r="AC16"/>
      <c r="AD16"/>
      <c r="AE16"/>
      <c r="AF16"/>
    </row>
    <row r="17" spans="1:32" ht="13.9" customHeight="1" outlineLevel="2" x14ac:dyDescent="0.2">
      <c r="A17" s="106"/>
      <c r="B17" s="107" t="s">
        <v>183</v>
      </c>
      <c r="C17" s="108" t="s">
        <v>4586</v>
      </c>
      <c r="D17" s="109" t="s">
        <v>378</v>
      </c>
      <c r="E17" s="51" t="s">
        <v>158</v>
      </c>
      <c r="F17" s="110">
        <v>1</v>
      </c>
      <c r="G17" s="110">
        <v>29000</v>
      </c>
      <c r="H17" s="111">
        <f t="shared" si="0"/>
        <v>29000</v>
      </c>
      <c r="I17" s="110" t="s">
        <v>4579</v>
      </c>
      <c r="J17" s="113" t="s">
        <v>1241</v>
      </c>
      <c r="K17" s="96"/>
      <c r="L17" s="96"/>
      <c r="M17"/>
      <c r="N17"/>
      <c r="O17"/>
      <c r="P17"/>
      <c r="Q17"/>
      <c r="R17"/>
      <c r="S17"/>
      <c r="T17"/>
      <c r="U17"/>
      <c r="V17"/>
      <c r="W17"/>
      <c r="X17"/>
      <c r="Y17"/>
      <c r="Z17"/>
      <c r="AA17"/>
      <c r="AB17"/>
      <c r="AC17"/>
      <c r="AD17"/>
      <c r="AE17"/>
      <c r="AF17"/>
    </row>
    <row r="18" spans="1:32" ht="13.9" customHeight="1" outlineLevel="2" x14ac:dyDescent="0.2">
      <c r="A18" s="106"/>
      <c r="B18" s="107" t="s">
        <v>183</v>
      </c>
      <c r="C18" s="108" t="s">
        <v>4587</v>
      </c>
      <c r="D18" s="109" t="s">
        <v>379</v>
      </c>
      <c r="E18" s="51" t="s">
        <v>158</v>
      </c>
      <c r="F18" s="110">
        <v>1</v>
      </c>
      <c r="G18" s="110">
        <v>140000</v>
      </c>
      <c r="H18" s="111">
        <f t="shared" si="0"/>
        <v>140000</v>
      </c>
      <c r="I18" s="110" t="s">
        <v>4579</v>
      </c>
      <c r="J18" s="113" t="s">
        <v>1241</v>
      </c>
      <c r="K18" s="96"/>
      <c r="L18" s="96"/>
      <c r="M18"/>
      <c r="N18"/>
      <c r="O18"/>
      <c r="P18"/>
      <c r="Q18"/>
      <c r="R18"/>
      <c r="S18"/>
      <c r="T18"/>
      <c r="U18"/>
      <c r="V18"/>
      <c r="W18"/>
      <c r="X18"/>
      <c r="Y18"/>
      <c r="Z18"/>
      <c r="AA18"/>
      <c r="AB18"/>
      <c r="AC18"/>
      <c r="AD18"/>
      <c r="AE18"/>
      <c r="AF18"/>
    </row>
    <row r="19" spans="1:32" ht="13.9" customHeight="1" outlineLevel="2" x14ac:dyDescent="0.2">
      <c r="A19" s="106"/>
      <c r="B19" s="107" t="s">
        <v>183</v>
      </c>
      <c r="C19" s="108" t="s">
        <v>4588</v>
      </c>
      <c r="D19" s="109" t="s">
        <v>380</v>
      </c>
      <c r="E19" s="51" t="s">
        <v>158</v>
      </c>
      <c r="F19" s="110">
        <v>1</v>
      </c>
      <c r="G19" s="110">
        <v>20000</v>
      </c>
      <c r="H19" s="111">
        <f t="shared" si="0"/>
        <v>20000</v>
      </c>
      <c r="I19" s="110" t="s">
        <v>4579</v>
      </c>
      <c r="J19" s="113" t="s">
        <v>1241</v>
      </c>
      <c r="K19" s="96"/>
      <c r="L19" s="96"/>
      <c r="M19"/>
      <c r="N19"/>
      <c r="O19"/>
      <c r="P19"/>
      <c r="Q19"/>
      <c r="R19"/>
      <c r="S19"/>
      <c r="T19"/>
      <c r="U19"/>
      <c r="V19"/>
      <c r="W19"/>
      <c r="X19"/>
      <c r="Y19"/>
      <c r="Z19"/>
      <c r="AA19"/>
      <c r="AB19"/>
      <c r="AC19"/>
      <c r="AD19"/>
      <c r="AE19"/>
      <c r="AF19"/>
    </row>
    <row r="20" spans="1:32" ht="13.9" customHeight="1" outlineLevel="1" x14ac:dyDescent="0.2">
      <c r="A20" s="106"/>
      <c r="B20" s="107" t="s">
        <v>182</v>
      </c>
      <c r="C20" s="108" t="s">
        <v>4478</v>
      </c>
      <c r="D20" s="109" t="s">
        <v>2</v>
      </c>
      <c r="E20" s="51"/>
      <c r="F20" s="110"/>
      <c r="G20" s="110"/>
      <c r="H20" s="111">
        <f>H21+H22+H23+H24+H25+H26+H27+H28+H29+H30+H31+H32+H33+H34+H35+H36+H37+H38+H39+H40</f>
        <v>1205079.1977090864</v>
      </c>
      <c r="I20" s="110"/>
      <c r="J20" s="113"/>
      <c r="K20" s="96"/>
      <c r="L20" s="96"/>
      <c r="M20"/>
      <c r="N20"/>
      <c r="O20"/>
      <c r="P20"/>
      <c r="Q20"/>
      <c r="R20"/>
      <c r="S20"/>
      <c r="T20"/>
      <c r="U20"/>
      <c r="V20"/>
      <c r="W20"/>
      <c r="X20"/>
      <c r="Y20"/>
      <c r="Z20"/>
      <c r="AA20"/>
      <c r="AB20"/>
      <c r="AC20"/>
      <c r="AD20"/>
      <c r="AE20"/>
      <c r="AF20"/>
    </row>
    <row r="21" spans="1:32" ht="13.9" customHeight="1" outlineLevel="2" x14ac:dyDescent="0.2">
      <c r="A21" s="106"/>
      <c r="B21" s="107" t="s">
        <v>183</v>
      </c>
      <c r="C21" s="108" t="s">
        <v>4589</v>
      </c>
      <c r="D21" s="109" t="s">
        <v>278</v>
      </c>
      <c r="E21" s="51" t="s">
        <v>158</v>
      </c>
      <c r="F21" s="110">
        <v>1</v>
      </c>
      <c r="G21" s="110">
        <v>67351.992909918219</v>
      </c>
      <c r="H21" s="111">
        <f t="shared" ref="H21:H40" si="1">G21*F21</f>
        <v>67351.992909918219</v>
      </c>
      <c r="I21" s="110" t="s">
        <v>339</v>
      </c>
      <c r="J21" s="113" t="s">
        <v>1241</v>
      </c>
      <c r="K21" s="96"/>
      <c r="L21" s="96"/>
      <c r="M21"/>
      <c r="N21"/>
      <c r="O21"/>
      <c r="P21"/>
      <c r="Q21"/>
      <c r="R21"/>
      <c r="S21"/>
      <c r="T21"/>
      <c r="U21"/>
      <c r="V21"/>
      <c r="W21"/>
      <c r="X21"/>
      <c r="Y21"/>
      <c r="Z21"/>
      <c r="AA21"/>
      <c r="AB21"/>
      <c r="AC21"/>
      <c r="AD21"/>
      <c r="AE21"/>
      <c r="AF21"/>
    </row>
    <row r="22" spans="1:32" ht="25.5" customHeight="1" outlineLevel="2" x14ac:dyDescent="0.2">
      <c r="A22" s="106"/>
      <c r="B22" s="107" t="s">
        <v>183</v>
      </c>
      <c r="C22" s="108" t="s">
        <v>4590</v>
      </c>
      <c r="D22" s="109" t="s">
        <v>185</v>
      </c>
      <c r="E22" s="51" t="s">
        <v>158</v>
      </c>
      <c r="F22" s="110">
        <v>1</v>
      </c>
      <c r="G22" s="110">
        <v>237000</v>
      </c>
      <c r="H22" s="111">
        <f t="shared" si="1"/>
        <v>237000</v>
      </c>
      <c r="I22" s="110" t="s">
        <v>1244</v>
      </c>
      <c r="J22" s="113" t="s">
        <v>1241</v>
      </c>
      <c r="K22" s="96"/>
      <c r="L22" s="96"/>
      <c r="M22"/>
      <c r="N22"/>
      <c r="O22"/>
      <c r="P22"/>
      <c r="Q22"/>
      <c r="R22"/>
      <c r="S22"/>
      <c r="T22"/>
      <c r="U22"/>
      <c r="V22"/>
      <c r="W22"/>
      <c r="X22"/>
      <c r="Y22"/>
      <c r="Z22"/>
      <c r="AA22"/>
      <c r="AB22"/>
      <c r="AC22"/>
      <c r="AD22"/>
      <c r="AE22"/>
      <c r="AF22"/>
    </row>
    <row r="23" spans="1:32" ht="18.75" customHeight="1" outlineLevel="2" x14ac:dyDescent="0.2">
      <c r="A23" s="106"/>
      <c r="B23" s="107" t="s">
        <v>183</v>
      </c>
      <c r="C23" s="108" t="s">
        <v>4591</v>
      </c>
      <c r="D23" s="109" t="s">
        <v>279</v>
      </c>
      <c r="E23" s="51" t="s">
        <v>158</v>
      </c>
      <c r="F23" s="110">
        <v>1</v>
      </c>
      <c r="G23" s="110">
        <v>86773.378183711349</v>
      </c>
      <c r="H23" s="111">
        <f t="shared" si="1"/>
        <v>86773.378183711349</v>
      </c>
      <c r="I23" s="110" t="s">
        <v>339</v>
      </c>
      <c r="J23" s="113" t="s">
        <v>1241</v>
      </c>
      <c r="K23" s="96"/>
      <c r="L23" s="96"/>
      <c r="M23"/>
      <c r="N23"/>
      <c r="O23"/>
      <c r="P23"/>
      <c r="Q23"/>
      <c r="R23"/>
      <c r="S23"/>
      <c r="T23"/>
      <c r="U23"/>
      <c r="V23"/>
      <c r="W23"/>
      <c r="X23"/>
      <c r="Y23"/>
      <c r="Z23"/>
      <c r="AA23"/>
      <c r="AB23"/>
      <c r="AC23"/>
      <c r="AD23"/>
      <c r="AE23"/>
      <c r="AF23"/>
    </row>
    <row r="24" spans="1:32" ht="18.75" customHeight="1" outlineLevel="2" x14ac:dyDescent="0.2">
      <c r="A24" s="106"/>
      <c r="B24" s="107" t="s">
        <v>183</v>
      </c>
      <c r="C24" s="108" t="s">
        <v>4592</v>
      </c>
      <c r="D24" s="109" t="s">
        <v>1245</v>
      </c>
      <c r="E24" s="51" t="s">
        <v>158</v>
      </c>
      <c r="F24" s="110">
        <v>1</v>
      </c>
      <c r="G24" s="110">
        <v>58250</v>
      </c>
      <c r="H24" s="111">
        <f t="shared" si="1"/>
        <v>58250</v>
      </c>
      <c r="I24" s="110" t="s">
        <v>4579</v>
      </c>
      <c r="J24" s="113" t="s">
        <v>1241</v>
      </c>
      <c r="K24" s="96"/>
      <c r="L24" s="96"/>
      <c r="M24"/>
      <c r="N24"/>
      <c r="O24"/>
      <c r="P24"/>
      <c r="Q24"/>
      <c r="R24"/>
      <c r="S24"/>
      <c r="T24"/>
      <c r="U24"/>
      <c r="V24"/>
      <c r="W24"/>
      <c r="X24"/>
      <c r="Y24"/>
      <c r="Z24"/>
      <c r="AA24"/>
      <c r="AB24"/>
      <c r="AC24"/>
      <c r="AD24"/>
      <c r="AE24"/>
      <c r="AF24"/>
    </row>
    <row r="25" spans="1:32" ht="18.75" customHeight="1" outlineLevel="2" x14ac:dyDescent="0.2">
      <c r="A25" s="106"/>
      <c r="B25" s="107" t="s">
        <v>183</v>
      </c>
      <c r="C25" s="108" t="s">
        <v>4593</v>
      </c>
      <c r="D25" s="109" t="s">
        <v>1246</v>
      </c>
      <c r="E25" s="51" t="s">
        <v>158</v>
      </c>
      <c r="F25" s="110">
        <v>1</v>
      </c>
      <c r="G25" s="110">
        <v>75145.119866323716</v>
      </c>
      <c r="H25" s="111">
        <f t="shared" si="1"/>
        <v>75145.119866323716</v>
      </c>
      <c r="I25" s="110" t="s">
        <v>339</v>
      </c>
      <c r="J25" s="113" t="s">
        <v>1241</v>
      </c>
      <c r="K25" s="96"/>
      <c r="L25" s="96"/>
      <c r="M25"/>
      <c r="N25"/>
      <c r="O25"/>
      <c r="P25"/>
      <c r="Q25"/>
      <c r="R25"/>
      <c r="S25"/>
      <c r="T25"/>
      <c r="U25"/>
      <c r="V25"/>
      <c r="W25"/>
      <c r="X25"/>
      <c r="Y25"/>
      <c r="Z25"/>
      <c r="AA25"/>
      <c r="AB25"/>
      <c r="AC25"/>
      <c r="AD25"/>
      <c r="AE25"/>
      <c r="AF25"/>
    </row>
    <row r="26" spans="1:32" ht="13.9" customHeight="1" outlineLevel="2" x14ac:dyDescent="0.2">
      <c r="A26" s="106"/>
      <c r="B26" s="107" t="s">
        <v>183</v>
      </c>
      <c r="C26" s="108" t="s">
        <v>4594</v>
      </c>
      <c r="D26" s="109" t="s">
        <v>250</v>
      </c>
      <c r="E26" s="51" t="s">
        <v>158</v>
      </c>
      <c r="F26" s="110">
        <v>1</v>
      </c>
      <c r="G26" s="110">
        <v>6962.4358420872659</v>
      </c>
      <c r="H26" s="111">
        <f t="shared" si="1"/>
        <v>6962.4358420872659</v>
      </c>
      <c r="I26" s="110" t="s">
        <v>339</v>
      </c>
      <c r="J26" s="113" t="s">
        <v>1241</v>
      </c>
      <c r="K26" s="96"/>
      <c r="L26" s="96"/>
      <c r="M26"/>
      <c r="N26"/>
      <c r="O26"/>
      <c r="P26"/>
      <c r="Q26"/>
      <c r="R26"/>
      <c r="S26"/>
      <c r="T26"/>
      <c r="U26"/>
      <c r="V26"/>
      <c r="W26"/>
      <c r="X26"/>
      <c r="Y26"/>
      <c r="Z26"/>
      <c r="AA26"/>
      <c r="AB26"/>
      <c r="AC26"/>
      <c r="AD26"/>
      <c r="AE26"/>
      <c r="AF26"/>
    </row>
    <row r="27" spans="1:32" ht="22.5" outlineLevel="2" x14ac:dyDescent="0.2">
      <c r="A27" s="106"/>
      <c r="B27" s="107" t="s">
        <v>183</v>
      </c>
      <c r="C27" s="108" t="s">
        <v>4595</v>
      </c>
      <c r="D27" s="109" t="s">
        <v>186</v>
      </c>
      <c r="E27" s="51" t="s">
        <v>158</v>
      </c>
      <c r="F27" s="110">
        <v>1</v>
      </c>
      <c r="G27" s="110">
        <v>70000</v>
      </c>
      <c r="H27" s="111">
        <f t="shared" si="1"/>
        <v>70000</v>
      </c>
      <c r="I27" s="110" t="s">
        <v>1247</v>
      </c>
      <c r="J27" s="113" t="s">
        <v>1241</v>
      </c>
      <c r="K27" s="96"/>
      <c r="L27" s="96"/>
      <c r="M27"/>
      <c r="N27"/>
      <c r="O27"/>
      <c r="P27"/>
      <c r="Q27"/>
      <c r="R27"/>
      <c r="S27"/>
      <c r="T27"/>
      <c r="U27"/>
      <c r="V27"/>
      <c r="W27"/>
      <c r="X27"/>
      <c r="Y27"/>
      <c r="Z27"/>
      <c r="AA27"/>
      <c r="AB27"/>
      <c r="AC27"/>
      <c r="AD27"/>
      <c r="AE27"/>
      <c r="AF27"/>
    </row>
    <row r="28" spans="1:32" ht="13.9" customHeight="1" outlineLevel="2" x14ac:dyDescent="0.2">
      <c r="A28" s="106"/>
      <c r="B28" s="107" t="s">
        <v>183</v>
      </c>
      <c r="C28" s="108" t="s">
        <v>4596</v>
      </c>
      <c r="D28" s="109" t="s">
        <v>1248</v>
      </c>
      <c r="E28" s="51" t="s">
        <v>158</v>
      </c>
      <c r="F28" s="110">
        <v>1</v>
      </c>
      <c r="G28" s="110">
        <v>96720.281258195813</v>
      </c>
      <c r="H28" s="111">
        <f t="shared" si="1"/>
        <v>96720.281258195813</v>
      </c>
      <c r="I28" s="110" t="s">
        <v>339</v>
      </c>
      <c r="J28" s="113" t="s">
        <v>1241</v>
      </c>
      <c r="K28" s="96"/>
      <c r="L28" s="96"/>
      <c r="M28"/>
      <c r="N28"/>
      <c r="O28"/>
      <c r="P28"/>
      <c r="Q28"/>
      <c r="R28"/>
      <c r="S28"/>
      <c r="T28"/>
      <c r="U28"/>
      <c r="V28"/>
      <c r="W28"/>
      <c r="X28"/>
      <c r="Y28"/>
      <c r="Z28"/>
      <c r="AA28"/>
      <c r="AB28"/>
      <c r="AC28"/>
      <c r="AD28"/>
      <c r="AE28"/>
      <c r="AF28"/>
    </row>
    <row r="29" spans="1:32" ht="13.9" customHeight="1" outlineLevel="2" x14ac:dyDescent="0.2">
      <c r="A29" s="106"/>
      <c r="B29" s="107" t="s">
        <v>183</v>
      </c>
      <c r="C29" s="108" t="s">
        <v>4597</v>
      </c>
      <c r="D29" s="109" t="s">
        <v>1249</v>
      </c>
      <c r="E29" s="51" t="s">
        <v>158</v>
      </c>
      <c r="F29" s="110">
        <v>1</v>
      </c>
      <c r="G29" s="110">
        <v>39550.220177069976</v>
      </c>
      <c r="H29" s="111">
        <f t="shared" si="1"/>
        <v>39550.220177069976</v>
      </c>
      <c r="I29" s="110" t="s">
        <v>339</v>
      </c>
      <c r="J29" s="113" t="s">
        <v>1241</v>
      </c>
      <c r="K29" s="96"/>
      <c r="L29" s="96"/>
      <c r="M29"/>
      <c r="N29"/>
      <c r="O29"/>
      <c r="P29"/>
      <c r="Q29"/>
      <c r="R29"/>
      <c r="S29"/>
      <c r="T29"/>
      <c r="U29"/>
      <c r="V29"/>
      <c r="W29"/>
      <c r="X29"/>
      <c r="Y29"/>
      <c r="Z29"/>
      <c r="AA29"/>
      <c r="AB29"/>
      <c r="AC29"/>
      <c r="AD29"/>
      <c r="AE29"/>
      <c r="AF29"/>
    </row>
    <row r="30" spans="1:32" ht="22.5" outlineLevel="2" x14ac:dyDescent="0.2">
      <c r="A30" s="106"/>
      <c r="B30" s="107" t="s">
        <v>183</v>
      </c>
      <c r="C30" s="108" t="s">
        <v>4598</v>
      </c>
      <c r="D30" s="109" t="s">
        <v>1250</v>
      </c>
      <c r="E30" s="51" t="s">
        <v>158</v>
      </c>
      <c r="F30" s="110">
        <v>1</v>
      </c>
      <c r="G30" s="110">
        <v>27354.018040217943</v>
      </c>
      <c r="H30" s="111">
        <f t="shared" si="1"/>
        <v>27354.018040217943</v>
      </c>
      <c r="I30" s="110" t="s">
        <v>1251</v>
      </c>
      <c r="J30" s="113" t="s">
        <v>1241</v>
      </c>
      <c r="K30" s="96"/>
      <c r="L30" s="96"/>
      <c r="M30"/>
      <c r="N30"/>
      <c r="O30"/>
      <c r="P30"/>
      <c r="Q30"/>
      <c r="R30"/>
      <c r="S30"/>
      <c r="T30"/>
      <c r="U30"/>
      <c r="V30"/>
      <c r="W30"/>
      <c r="X30"/>
      <c r="Y30"/>
      <c r="Z30"/>
      <c r="AA30"/>
      <c r="AB30"/>
      <c r="AC30"/>
      <c r="AD30"/>
      <c r="AE30"/>
      <c r="AF30"/>
    </row>
    <row r="31" spans="1:32" ht="13.9" customHeight="1" outlineLevel="2" x14ac:dyDescent="0.2">
      <c r="A31" s="106"/>
      <c r="B31" s="107" t="s">
        <v>183</v>
      </c>
      <c r="C31" s="108" t="s">
        <v>4599</v>
      </c>
      <c r="D31" s="109" t="s">
        <v>251</v>
      </c>
      <c r="E31" s="51" t="s">
        <v>158</v>
      </c>
      <c r="F31" s="110">
        <v>1</v>
      </c>
      <c r="G31" s="110">
        <v>91124.893086234064</v>
      </c>
      <c r="H31" s="111">
        <f t="shared" si="1"/>
        <v>91124.893086234064</v>
      </c>
      <c r="I31" s="110" t="s">
        <v>339</v>
      </c>
      <c r="J31" s="113" t="s">
        <v>1241</v>
      </c>
      <c r="K31" s="96"/>
      <c r="L31" s="96"/>
      <c r="M31"/>
      <c r="N31"/>
      <c r="O31"/>
      <c r="P31"/>
      <c r="Q31"/>
      <c r="R31"/>
      <c r="S31"/>
      <c r="T31"/>
      <c r="U31"/>
      <c r="V31"/>
      <c r="W31"/>
      <c r="X31"/>
      <c r="Y31"/>
      <c r="Z31"/>
      <c r="AA31"/>
      <c r="AB31"/>
      <c r="AC31"/>
      <c r="AD31"/>
      <c r="AE31"/>
      <c r="AF31"/>
    </row>
    <row r="32" spans="1:32" ht="13.9" customHeight="1" outlineLevel="2" x14ac:dyDescent="0.2">
      <c r="A32" s="106"/>
      <c r="B32" s="107" t="s">
        <v>183</v>
      </c>
      <c r="C32" s="108" t="s">
        <v>4600</v>
      </c>
      <c r="D32" s="109" t="s">
        <v>1252</v>
      </c>
      <c r="E32" s="51" t="s">
        <v>158</v>
      </c>
      <c r="F32" s="110">
        <v>1</v>
      </c>
      <c r="G32" s="110">
        <v>24827.00068568244</v>
      </c>
      <c r="H32" s="111">
        <f t="shared" si="1"/>
        <v>24827.00068568244</v>
      </c>
      <c r="I32" s="110" t="s">
        <v>339</v>
      </c>
      <c r="J32" s="113" t="s">
        <v>1241</v>
      </c>
      <c r="K32" s="96"/>
      <c r="L32" s="96"/>
      <c r="M32"/>
      <c r="N32"/>
      <c r="O32"/>
      <c r="P32"/>
      <c r="Q32"/>
      <c r="R32"/>
      <c r="S32"/>
      <c r="T32"/>
      <c r="U32"/>
      <c r="V32"/>
      <c r="W32"/>
      <c r="X32"/>
      <c r="Y32"/>
      <c r="Z32"/>
      <c r="AA32"/>
      <c r="AB32"/>
      <c r="AC32"/>
      <c r="AD32"/>
      <c r="AE32"/>
      <c r="AF32"/>
    </row>
    <row r="33" spans="1:32" ht="13.9" customHeight="1" outlineLevel="2" x14ac:dyDescent="0.2">
      <c r="A33" s="106"/>
      <c r="B33" s="107" t="s">
        <v>183</v>
      </c>
      <c r="C33" s="108" t="s">
        <v>4601</v>
      </c>
      <c r="D33" s="109" t="s">
        <v>346</v>
      </c>
      <c r="E33" s="51" t="s">
        <v>158</v>
      </c>
      <c r="F33" s="110">
        <v>1</v>
      </c>
      <c r="G33" s="110">
        <v>85263.057858464599</v>
      </c>
      <c r="H33" s="111">
        <f t="shared" si="1"/>
        <v>85263.057858464599</v>
      </c>
      <c r="I33" s="110" t="s">
        <v>339</v>
      </c>
      <c r="J33" s="113" t="s">
        <v>1241</v>
      </c>
      <c r="K33" s="96"/>
      <c r="L33" s="96"/>
      <c r="M33"/>
      <c r="N33"/>
      <c r="O33"/>
      <c r="P33"/>
      <c r="Q33"/>
      <c r="R33"/>
      <c r="S33"/>
      <c r="T33"/>
      <c r="U33"/>
      <c r="V33"/>
      <c r="W33"/>
      <c r="X33"/>
      <c r="Y33"/>
      <c r="Z33"/>
      <c r="AA33"/>
      <c r="AB33"/>
      <c r="AC33"/>
      <c r="AD33"/>
      <c r="AE33"/>
      <c r="AF33"/>
    </row>
    <row r="34" spans="1:32" ht="13.9" customHeight="1" outlineLevel="2" x14ac:dyDescent="0.2">
      <c r="A34" s="106"/>
      <c r="B34" s="107" t="s">
        <v>183</v>
      </c>
      <c r="C34" s="108" t="s">
        <v>4602</v>
      </c>
      <c r="D34" s="109" t="s">
        <v>252</v>
      </c>
      <c r="E34" s="51" t="s">
        <v>158</v>
      </c>
      <c r="F34" s="110">
        <v>1</v>
      </c>
      <c r="G34" s="110">
        <v>40000</v>
      </c>
      <c r="H34" s="111">
        <f t="shared" si="1"/>
        <v>40000</v>
      </c>
      <c r="I34" s="110" t="s">
        <v>4579</v>
      </c>
      <c r="J34" s="113" t="s">
        <v>1241</v>
      </c>
      <c r="K34" s="96"/>
      <c r="L34" s="96"/>
      <c r="M34"/>
      <c r="N34"/>
      <c r="O34"/>
      <c r="P34"/>
      <c r="Q34"/>
      <c r="R34"/>
      <c r="S34"/>
      <c r="T34"/>
      <c r="U34"/>
      <c r="V34"/>
      <c r="W34"/>
      <c r="X34"/>
      <c r="Y34"/>
      <c r="Z34"/>
      <c r="AA34"/>
      <c r="AB34"/>
      <c r="AC34"/>
      <c r="AD34"/>
      <c r="AE34"/>
      <c r="AF34"/>
    </row>
    <row r="35" spans="1:32" ht="12.75" outlineLevel="2" x14ac:dyDescent="0.2">
      <c r="A35" s="106"/>
      <c r="B35" s="107" t="s">
        <v>183</v>
      </c>
      <c r="C35" s="108" t="s">
        <v>4603</v>
      </c>
      <c r="D35" s="109" t="s">
        <v>1253</v>
      </c>
      <c r="E35" s="51" t="s">
        <v>158</v>
      </c>
      <c r="F35" s="110">
        <v>1</v>
      </c>
      <c r="G35" s="110">
        <v>64959.929999999986</v>
      </c>
      <c r="H35" s="111">
        <f t="shared" si="1"/>
        <v>64959.929999999986</v>
      </c>
      <c r="I35" s="110" t="s">
        <v>339</v>
      </c>
      <c r="J35" s="113" t="s">
        <v>1241</v>
      </c>
      <c r="K35" s="96"/>
      <c r="L35" s="96"/>
      <c r="M35"/>
      <c r="N35"/>
      <c r="O35"/>
      <c r="P35"/>
      <c r="Q35"/>
      <c r="R35"/>
      <c r="S35"/>
      <c r="T35"/>
      <c r="U35"/>
      <c r="V35"/>
      <c r="W35"/>
      <c r="X35"/>
      <c r="Y35"/>
      <c r="Z35"/>
      <c r="AA35"/>
      <c r="AB35"/>
      <c r="AC35"/>
      <c r="AD35"/>
      <c r="AE35"/>
      <c r="AF35"/>
    </row>
    <row r="36" spans="1:32" ht="13.9" customHeight="1" outlineLevel="2" x14ac:dyDescent="0.2">
      <c r="A36" s="106"/>
      <c r="B36" s="107" t="s">
        <v>183</v>
      </c>
      <c r="C36" s="108" t="s">
        <v>4604</v>
      </c>
      <c r="D36" s="109" t="s">
        <v>1254</v>
      </c>
      <c r="E36" s="51" t="s">
        <v>158</v>
      </c>
      <c r="F36" s="110">
        <v>1</v>
      </c>
      <c r="G36" s="110">
        <v>8000</v>
      </c>
      <c r="H36" s="111">
        <f t="shared" si="1"/>
        <v>8000</v>
      </c>
      <c r="I36" s="110" t="s">
        <v>4579</v>
      </c>
      <c r="J36" s="113" t="s">
        <v>1241</v>
      </c>
      <c r="K36" s="96"/>
      <c r="L36" s="96"/>
      <c r="M36"/>
      <c r="N36"/>
      <c r="O36"/>
      <c r="P36"/>
      <c r="Q36"/>
      <c r="R36"/>
      <c r="S36"/>
      <c r="T36"/>
      <c r="U36"/>
      <c r="V36"/>
      <c r="W36"/>
      <c r="X36"/>
      <c r="Y36"/>
      <c r="Z36"/>
      <c r="AA36"/>
      <c r="AB36"/>
      <c r="AC36"/>
      <c r="AD36"/>
      <c r="AE36"/>
      <c r="AF36"/>
    </row>
    <row r="37" spans="1:32" ht="13.9" customHeight="1" outlineLevel="2" x14ac:dyDescent="0.2">
      <c r="A37" s="106"/>
      <c r="B37" s="107" t="s">
        <v>183</v>
      </c>
      <c r="C37" s="108" t="s">
        <v>4605</v>
      </c>
      <c r="D37" s="109" t="s">
        <v>1255</v>
      </c>
      <c r="E37" s="51" t="s">
        <v>158</v>
      </c>
      <c r="F37" s="110">
        <v>1</v>
      </c>
      <c r="G37" s="110">
        <v>43306.619999999988</v>
      </c>
      <c r="H37" s="111">
        <f t="shared" si="1"/>
        <v>43306.619999999988</v>
      </c>
      <c r="I37" s="110" t="s">
        <v>339</v>
      </c>
      <c r="J37" s="113" t="s">
        <v>1241</v>
      </c>
      <c r="K37" s="96"/>
      <c r="L37" s="96"/>
      <c r="M37"/>
      <c r="N37"/>
      <c r="O37"/>
      <c r="P37"/>
      <c r="Q37"/>
      <c r="R37"/>
      <c r="S37"/>
      <c r="T37"/>
      <c r="U37"/>
      <c r="V37"/>
      <c r="W37"/>
      <c r="X37"/>
      <c r="Y37"/>
      <c r="Z37"/>
      <c r="AA37"/>
      <c r="AB37"/>
      <c r="AC37"/>
      <c r="AD37"/>
      <c r="AE37"/>
      <c r="AF37"/>
    </row>
    <row r="38" spans="1:32" ht="12.75" outlineLevel="2" x14ac:dyDescent="0.2">
      <c r="A38" s="106"/>
      <c r="B38" s="107" t="s">
        <v>183</v>
      </c>
      <c r="C38" s="108" t="s">
        <v>4606</v>
      </c>
      <c r="D38" s="109" t="s">
        <v>347</v>
      </c>
      <c r="E38" s="51" t="s">
        <v>158</v>
      </c>
      <c r="F38" s="110">
        <v>1</v>
      </c>
      <c r="G38" s="110">
        <v>22859.798868849757</v>
      </c>
      <c r="H38" s="111">
        <f t="shared" si="1"/>
        <v>22859.798868849757</v>
      </c>
      <c r="I38" s="110" t="s">
        <v>339</v>
      </c>
      <c r="J38" s="113" t="s">
        <v>1241</v>
      </c>
      <c r="K38" s="96"/>
      <c r="L38" s="96"/>
      <c r="M38"/>
      <c r="N38"/>
      <c r="O38"/>
      <c r="P38"/>
      <c r="Q38"/>
      <c r="R38"/>
      <c r="S38"/>
      <c r="T38"/>
      <c r="U38"/>
      <c r="V38"/>
      <c r="W38"/>
      <c r="X38"/>
      <c r="Y38"/>
      <c r="Z38"/>
      <c r="AA38"/>
      <c r="AB38"/>
      <c r="AC38"/>
      <c r="AD38"/>
      <c r="AE38"/>
      <c r="AF38"/>
    </row>
    <row r="39" spans="1:32" ht="13.9" customHeight="1" outlineLevel="2" x14ac:dyDescent="0.2">
      <c r="A39" s="106"/>
      <c r="B39" s="107" t="s">
        <v>183</v>
      </c>
      <c r="C39" s="108" t="s">
        <v>4607</v>
      </c>
      <c r="D39" s="109" t="s">
        <v>1256</v>
      </c>
      <c r="E39" s="51" t="s">
        <v>158</v>
      </c>
      <c r="F39" s="110">
        <v>1</v>
      </c>
      <c r="G39" s="110">
        <v>22859.798868849757</v>
      </c>
      <c r="H39" s="111">
        <f t="shared" si="1"/>
        <v>22859.798868849757</v>
      </c>
      <c r="I39" s="110" t="s">
        <v>339</v>
      </c>
      <c r="J39" s="113" t="s">
        <v>1241</v>
      </c>
      <c r="K39" s="96"/>
      <c r="L39" s="96"/>
      <c r="M39"/>
      <c r="N39"/>
      <c r="O39"/>
      <c r="P39"/>
      <c r="Q39"/>
      <c r="R39"/>
      <c r="S39"/>
      <c r="T39"/>
      <c r="U39"/>
      <c r="V39"/>
      <c r="W39"/>
      <c r="X39"/>
      <c r="Y39"/>
      <c r="Z39"/>
      <c r="AA39"/>
      <c r="AB39"/>
      <c r="AC39"/>
      <c r="AD39"/>
      <c r="AE39"/>
      <c r="AF39"/>
    </row>
    <row r="40" spans="1:32" ht="13.9" customHeight="1" outlineLevel="2" x14ac:dyDescent="0.2">
      <c r="A40" s="106"/>
      <c r="B40" s="107" t="s">
        <v>183</v>
      </c>
      <c r="C40" s="108" t="s">
        <v>4608</v>
      </c>
      <c r="D40" s="109" t="s">
        <v>1257</v>
      </c>
      <c r="E40" s="51" t="s">
        <v>158</v>
      </c>
      <c r="F40" s="110">
        <v>1</v>
      </c>
      <c r="G40" s="110">
        <v>36770.652063481619</v>
      </c>
      <c r="H40" s="111">
        <f t="shared" si="1"/>
        <v>36770.652063481619</v>
      </c>
      <c r="I40" s="110" t="s">
        <v>339</v>
      </c>
      <c r="J40" s="113" t="s">
        <v>1241</v>
      </c>
      <c r="K40" s="96"/>
      <c r="L40" s="96"/>
      <c r="M40"/>
      <c r="N40"/>
      <c r="O40"/>
      <c r="P40"/>
      <c r="Q40"/>
      <c r="R40"/>
      <c r="S40"/>
      <c r="T40"/>
      <c r="U40"/>
      <c r="V40"/>
      <c r="W40"/>
      <c r="X40"/>
      <c r="Y40"/>
      <c r="Z40"/>
      <c r="AA40"/>
      <c r="AB40"/>
      <c r="AC40"/>
      <c r="AD40"/>
      <c r="AE40"/>
      <c r="AF40"/>
    </row>
    <row r="41" spans="1:32" ht="13.9" customHeight="1" outlineLevel="1" x14ac:dyDescent="0.2">
      <c r="A41" s="106"/>
      <c r="B41" s="107" t="s">
        <v>182</v>
      </c>
      <c r="C41" s="108" t="s">
        <v>4477</v>
      </c>
      <c r="D41" s="109" t="s">
        <v>3</v>
      </c>
      <c r="E41" s="51"/>
      <c r="F41" s="110"/>
      <c r="G41" s="110"/>
      <c r="H41" s="111">
        <f>H42+H43+H44+H45</f>
        <v>206589.87033794672</v>
      </c>
      <c r="I41" s="110"/>
      <c r="J41" s="113"/>
      <c r="K41" s="96"/>
      <c r="L41" s="96"/>
      <c r="M41"/>
      <c r="N41"/>
      <c r="O41"/>
      <c r="P41"/>
      <c r="Q41"/>
      <c r="R41"/>
      <c r="S41"/>
      <c r="T41"/>
      <c r="U41"/>
      <c r="V41"/>
      <c r="W41"/>
      <c r="X41"/>
      <c r="Y41"/>
      <c r="Z41"/>
      <c r="AA41"/>
      <c r="AB41"/>
      <c r="AC41"/>
      <c r="AD41"/>
      <c r="AE41"/>
      <c r="AF41"/>
    </row>
    <row r="42" spans="1:32" ht="13.9" customHeight="1" outlineLevel="2" x14ac:dyDescent="0.2">
      <c r="A42" s="106"/>
      <c r="B42" s="107" t="s">
        <v>183</v>
      </c>
      <c r="C42" s="108" t="s">
        <v>4609</v>
      </c>
      <c r="D42" s="109" t="s">
        <v>348</v>
      </c>
      <c r="E42" s="51" t="s">
        <v>158</v>
      </c>
      <c r="F42" s="110">
        <v>1</v>
      </c>
      <c r="G42" s="110">
        <v>144789.87033794672</v>
      </c>
      <c r="H42" s="111">
        <f>G42*F42</f>
        <v>144789.87033794672</v>
      </c>
      <c r="I42" s="110" t="s">
        <v>339</v>
      </c>
      <c r="J42" s="113" t="s">
        <v>1241</v>
      </c>
      <c r="K42" s="96"/>
      <c r="L42" s="96"/>
      <c r="M42"/>
      <c r="N42"/>
      <c r="O42"/>
      <c r="P42"/>
      <c r="Q42"/>
      <c r="R42"/>
      <c r="S42"/>
      <c r="T42"/>
      <c r="U42"/>
      <c r="V42"/>
      <c r="W42"/>
      <c r="X42"/>
      <c r="Y42"/>
      <c r="Z42"/>
      <c r="AA42"/>
      <c r="AB42"/>
      <c r="AC42"/>
      <c r="AD42"/>
      <c r="AE42"/>
      <c r="AF42"/>
    </row>
    <row r="43" spans="1:32" ht="13.9" customHeight="1" outlineLevel="2" x14ac:dyDescent="0.2">
      <c r="A43" s="106"/>
      <c r="B43" s="107" t="s">
        <v>183</v>
      </c>
      <c r="C43" s="108" t="s">
        <v>4610</v>
      </c>
      <c r="D43" s="109" t="s">
        <v>1258</v>
      </c>
      <c r="E43" s="51" t="s">
        <v>158</v>
      </c>
      <c r="F43" s="110">
        <v>1</v>
      </c>
      <c r="G43" s="110">
        <v>11300</v>
      </c>
      <c r="H43" s="111">
        <f>G43*F43</f>
        <v>11300</v>
      </c>
      <c r="I43" s="110" t="s">
        <v>4579</v>
      </c>
      <c r="J43" s="113" t="s">
        <v>1241</v>
      </c>
      <c r="K43" s="96"/>
      <c r="L43" s="96"/>
      <c r="M43"/>
      <c r="N43"/>
      <c r="O43"/>
      <c r="P43"/>
      <c r="Q43"/>
      <c r="R43"/>
      <c r="S43"/>
      <c r="T43"/>
      <c r="U43"/>
      <c r="V43"/>
      <c r="W43"/>
      <c r="X43"/>
      <c r="Y43"/>
      <c r="Z43"/>
      <c r="AA43"/>
      <c r="AB43"/>
      <c r="AC43"/>
      <c r="AD43"/>
      <c r="AE43"/>
      <c r="AF43"/>
    </row>
    <row r="44" spans="1:32" ht="13.9" customHeight="1" outlineLevel="2" x14ac:dyDescent="0.2">
      <c r="A44" s="106"/>
      <c r="B44" s="107" t="s">
        <v>183</v>
      </c>
      <c r="C44" s="108" t="s">
        <v>4611</v>
      </c>
      <c r="D44" s="109" t="s">
        <v>1259</v>
      </c>
      <c r="E44" s="51" t="s">
        <v>158</v>
      </c>
      <c r="F44" s="110">
        <v>1</v>
      </c>
      <c r="G44" s="110">
        <v>16000</v>
      </c>
      <c r="H44" s="111">
        <f>G44*F44</f>
        <v>16000</v>
      </c>
      <c r="I44" s="110" t="s">
        <v>4579</v>
      </c>
      <c r="J44" s="113" t="s">
        <v>1241</v>
      </c>
      <c r="K44" s="96"/>
      <c r="L44" s="96"/>
      <c r="M44"/>
      <c r="N44"/>
      <c r="O44"/>
      <c r="P44"/>
      <c r="Q44"/>
      <c r="R44"/>
      <c r="S44"/>
      <c r="T44"/>
      <c r="U44"/>
      <c r="V44"/>
      <c r="W44"/>
      <c r="X44"/>
      <c r="Y44"/>
      <c r="Z44"/>
      <c r="AA44"/>
      <c r="AB44"/>
      <c r="AC44"/>
      <c r="AD44"/>
      <c r="AE44"/>
      <c r="AF44"/>
    </row>
    <row r="45" spans="1:32" ht="13.9" customHeight="1" outlineLevel="2" x14ac:dyDescent="0.2">
      <c r="A45" s="106"/>
      <c r="B45" s="107" t="s">
        <v>183</v>
      </c>
      <c r="C45" s="108" t="s">
        <v>4612</v>
      </c>
      <c r="D45" s="109" t="s">
        <v>254</v>
      </c>
      <c r="E45" s="51" t="s">
        <v>158</v>
      </c>
      <c r="F45" s="110">
        <v>1</v>
      </c>
      <c r="G45" s="110">
        <v>34500</v>
      </c>
      <c r="H45" s="111">
        <f>G45*F45</f>
        <v>34500</v>
      </c>
      <c r="I45" s="110" t="s">
        <v>4579</v>
      </c>
      <c r="J45" s="113" t="s">
        <v>1241</v>
      </c>
      <c r="K45" s="96"/>
      <c r="L45" s="96"/>
      <c r="M45"/>
      <c r="N45"/>
      <c r="O45"/>
      <c r="P45"/>
      <c r="Q45"/>
      <c r="R45"/>
      <c r="S45"/>
      <c r="T45"/>
      <c r="U45"/>
      <c r="V45"/>
      <c r="W45"/>
      <c r="X45"/>
      <c r="Y45"/>
      <c r="Z45"/>
      <c r="AA45"/>
      <c r="AB45"/>
      <c r="AC45"/>
      <c r="AD45"/>
      <c r="AE45"/>
      <c r="AF45"/>
    </row>
    <row r="46" spans="1:32" ht="13.9" customHeight="1" outlineLevel="1" x14ac:dyDescent="0.2">
      <c r="A46" s="106"/>
      <c r="B46" s="107" t="s">
        <v>182</v>
      </c>
      <c r="C46" s="108" t="s">
        <v>4476</v>
      </c>
      <c r="D46" s="109" t="s">
        <v>280</v>
      </c>
      <c r="E46" s="51"/>
      <c r="F46" s="110"/>
      <c r="G46" s="110"/>
      <c r="H46" s="111">
        <f>H47+H48+H49+H50+H51+H52+H53+H54+H55+H56</f>
        <v>600453</v>
      </c>
      <c r="I46" s="110"/>
      <c r="J46" s="113"/>
      <c r="K46" s="96"/>
      <c r="L46" s="96"/>
      <c r="M46"/>
      <c r="N46"/>
      <c r="O46"/>
      <c r="P46"/>
      <c r="Q46"/>
      <c r="R46"/>
      <c r="S46"/>
      <c r="T46"/>
      <c r="U46"/>
      <c r="V46"/>
      <c r="W46"/>
      <c r="X46"/>
      <c r="Y46"/>
      <c r="Z46"/>
      <c r="AA46"/>
      <c r="AB46"/>
      <c r="AC46"/>
      <c r="AD46"/>
      <c r="AE46"/>
      <c r="AF46"/>
    </row>
    <row r="47" spans="1:32" ht="13.9" customHeight="1" outlineLevel="2" x14ac:dyDescent="0.2">
      <c r="A47" s="106"/>
      <c r="B47" s="107" t="s">
        <v>183</v>
      </c>
      <c r="C47" s="108" t="s">
        <v>4613</v>
      </c>
      <c r="D47" s="109" t="s">
        <v>248</v>
      </c>
      <c r="E47" s="51" t="s">
        <v>158</v>
      </c>
      <c r="F47" s="110">
        <v>1</v>
      </c>
      <c r="G47" s="110">
        <v>238185</v>
      </c>
      <c r="H47" s="111">
        <f t="shared" ref="H47:H56" si="2">G47*F47</f>
        <v>238185</v>
      </c>
      <c r="I47" s="110" t="s">
        <v>339</v>
      </c>
      <c r="J47" s="113" t="s">
        <v>1241</v>
      </c>
      <c r="K47" s="96"/>
      <c r="L47" s="96"/>
      <c r="M47"/>
      <c r="N47"/>
      <c r="O47"/>
      <c r="P47"/>
      <c r="Q47"/>
      <c r="R47"/>
      <c r="S47"/>
      <c r="T47"/>
      <c r="U47"/>
      <c r="V47"/>
      <c r="W47"/>
      <c r="X47"/>
      <c r="Y47"/>
      <c r="Z47"/>
      <c r="AA47"/>
      <c r="AB47"/>
      <c r="AC47"/>
      <c r="AD47"/>
      <c r="AE47"/>
      <c r="AF47"/>
    </row>
    <row r="48" spans="1:32" ht="13.9" customHeight="1" outlineLevel="2" x14ac:dyDescent="0.2">
      <c r="A48" s="106"/>
      <c r="B48" s="107" t="s">
        <v>183</v>
      </c>
      <c r="C48" s="108" t="s">
        <v>4614</v>
      </c>
      <c r="D48" s="109" t="s">
        <v>1260</v>
      </c>
      <c r="E48" s="51" t="s">
        <v>158</v>
      </c>
      <c r="F48" s="110">
        <v>1</v>
      </c>
      <c r="G48" s="110">
        <v>11200</v>
      </c>
      <c r="H48" s="111">
        <f t="shared" si="2"/>
        <v>11200</v>
      </c>
      <c r="I48" s="110" t="s">
        <v>339</v>
      </c>
      <c r="J48" s="113" t="s">
        <v>1241</v>
      </c>
      <c r="K48" s="96"/>
      <c r="L48" s="96"/>
      <c r="M48"/>
      <c r="N48"/>
      <c r="O48"/>
      <c r="P48"/>
      <c r="Q48"/>
      <c r="R48"/>
      <c r="S48"/>
      <c r="T48"/>
      <c r="U48"/>
      <c r="V48"/>
      <c r="W48"/>
      <c r="X48"/>
      <c r="Y48"/>
      <c r="Z48"/>
      <c r="AA48"/>
      <c r="AB48"/>
      <c r="AC48"/>
      <c r="AD48"/>
      <c r="AE48"/>
      <c r="AF48"/>
    </row>
    <row r="49" spans="1:32" ht="12.75" outlineLevel="2" x14ac:dyDescent="0.2">
      <c r="A49" s="106"/>
      <c r="B49" s="107" t="s">
        <v>183</v>
      </c>
      <c r="C49" s="108" t="s">
        <v>4615</v>
      </c>
      <c r="D49" s="109" t="s">
        <v>1261</v>
      </c>
      <c r="E49" s="51" t="s">
        <v>158</v>
      </c>
      <c r="F49" s="110">
        <v>1</v>
      </c>
      <c r="G49" s="110">
        <v>5500</v>
      </c>
      <c r="H49" s="111">
        <f t="shared" si="2"/>
        <v>5500</v>
      </c>
      <c r="I49" s="110" t="s">
        <v>339</v>
      </c>
      <c r="J49" s="113" t="s">
        <v>1241</v>
      </c>
      <c r="K49" s="96"/>
      <c r="L49" s="96"/>
      <c r="M49"/>
      <c r="N49"/>
      <c r="O49"/>
      <c r="P49"/>
      <c r="Q49"/>
      <c r="R49"/>
      <c r="S49"/>
      <c r="T49"/>
      <c r="U49"/>
      <c r="V49"/>
      <c r="W49"/>
      <c r="X49"/>
      <c r="Y49"/>
      <c r="Z49"/>
      <c r="AA49"/>
      <c r="AB49"/>
      <c r="AC49"/>
      <c r="AD49"/>
      <c r="AE49"/>
      <c r="AF49"/>
    </row>
    <row r="50" spans="1:32" ht="13.9" customHeight="1" outlineLevel="2" x14ac:dyDescent="0.2">
      <c r="A50" s="106"/>
      <c r="B50" s="107" t="s">
        <v>183</v>
      </c>
      <c r="C50" s="108" t="s">
        <v>4616</v>
      </c>
      <c r="D50" s="109" t="s">
        <v>1262</v>
      </c>
      <c r="E50" s="51" t="s">
        <v>158</v>
      </c>
      <c r="F50" s="110">
        <v>1</v>
      </c>
      <c r="G50" s="110">
        <v>6300</v>
      </c>
      <c r="H50" s="111">
        <f t="shared" si="2"/>
        <v>6300</v>
      </c>
      <c r="I50" s="110" t="s">
        <v>339</v>
      </c>
      <c r="J50" s="113" t="s">
        <v>1241</v>
      </c>
      <c r="K50" s="96"/>
      <c r="L50" s="96"/>
      <c r="M50"/>
      <c r="N50"/>
      <c r="O50"/>
      <c r="P50"/>
      <c r="Q50"/>
      <c r="R50"/>
      <c r="S50"/>
      <c r="T50"/>
      <c r="U50"/>
      <c r="V50"/>
      <c r="W50"/>
      <c r="X50"/>
      <c r="Y50"/>
      <c r="Z50"/>
      <c r="AA50"/>
      <c r="AB50"/>
      <c r="AC50"/>
      <c r="AD50"/>
      <c r="AE50"/>
      <c r="AF50"/>
    </row>
    <row r="51" spans="1:32" ht="13.9" customHeight="1" outlineLevel="2" x14ac:dyDescent="0.2">
      <c r="A51" s="106"/>
      <c r="B51" s="107" t="s">
        <v>183</v>
      </c>
      <c r="C51" s="108" t="s">
        <v>4617</v>
      </c>
      <c r="D51" s="109" t="s">
        <v>349</v>
      </c>
      <c r="E51" s="51" t="s">
        <v>158</v>
      </c>
      <c r="F51" s="110">
        <v>1</v>
      </c>
      <c r="G51" s="110">
        <v>5360</v>
      </c>
      <c r="H51" s="111">
        <f t="shared" si="2"/>
        <v>5360</v>
      </c>
      <c r="I51" s="110" t="s">
        <v>339</v>
      </c>
      <c r="J51" s="113" t="s">
        <v>1241</v>
      </c>
      <c r="K51" s="96"/>
      <c r="L51" s="96"/>
      <c r="M51"/>
      <c r="N51"/>
      <c r="O51"/>
      <c r="P51"/>
      <c r="Q51"/>
      <c r="R51"/>
      <c r="S51"/>
      <c r="T51"/>
      <c r="U51"/>
      <c r="V51"/>
      <c r="W51"/>
      <c r="X51"/>
      <c r="Y51"/>
      <c r="Z51"/>
      <c r="AA51"/>
      <c r="AB51"/>
      <c r="AC51"/>
      <c r="AD51"/>
      <c r="AE51"/>
      <c r="AF51"/>
    </row>
    <row r="52" spans="1:32" ht="12.75" outlineLevel="2" x14ac:dyDescent="0.2">
      <c r="A52" s="106"/>
      <c r="B52" s="107" t="s">
        <v>183</v>
      </c>
      <c r="C52" s="108" t="s">
        <v>4618</v>
      </c>
      <c r="D52" s="109" t="s">
        <v>350</v>
      </c>
      <c r="E52" s="51" t="s">
        <v>158</v>
      </c>
      <c r="F52" s="110">
        <v>1</v>
      </c>
      <c r="G52" s="110">
        <v>5360</v>
      </c>
      <c r="H52" s="111">
        <f t="shared" si="2"/>
        <v>5360</v>
      </c>
      <c r="I52" s="110" t="s">
        <v>339</v>
      </c>
      <c r="J52" s="113" t="s">
        <v>1241</v>
      </c>
      <c r="K52" s="96"/>
      <c r="L52" s="96"/>
      <c r="M52"/>
      <c r="N52"/>
      <c r="O52"/>
      <c r="P52"/>
      <c r="Q52"/>
      <c r="R52"/>
      <c r="S52"/>
      <c r="T52"/>
      <c r="U52"/>
      <c r="V52"/>
      <c r="W52"/>
      <c r="X52"/>
      <c r="Y52"/>
      <c r="Z52"/>
      <c r="AA52"/>
      <c r="AB52"/>
      <c r="AC52"/>
      <c r="AD52"/>
      <c r="AE52"/>
      <c r="AF52"/>
    </row>
    <row r="53" spans="1:32" ht="13.9" customHeight="1" outlineLevel="2" x14ac:dyDescent="0.2">
      <c r="A53" s="106"/>
      <c r="B53" s="107" t="s">
        <v>183</v>
      </c>
      <c r="C53" s="108" t="s">
        <v>4619</v>
      </c>
      <c r="D53" s="109" t="s">
        <v>1263</v>
      </c>
      <c r="E53" s="51" t="s">
        <v>158</v>
      </c>
      <c r="F53" s="110">
        <v>1</v>
      </c>
      <c r="G53" s="110">
        <v>3840</v>
      </c>
      <c r="H53" s="111">
        <f t="shared" si="2"/>
        <v>3840</v>
      </c>
      <c r="I53" s="110" t="s">
        <v>339</v>
      </c>
      <c r="J53" s="113" t="s">
        <v>1241</v>
      </c>
      <c r="K53" s="96"/>
      <c r="L53" s="96"/>
      <c r="M53"/>
      <c r="N53"/>
      <c r="O53"/>
      <c r="P53"/>
      <c r="Q53"/>
      <c r="R53"/>
      <c r="S53"/>
      <c r="T53"/>
      <c r="U53"/>
      <c r="V53"/>
      <c r="W53"/>
      <c r="X53"/>
      <c r="Y53"/>
      <c r="Z53"/>
      <c r="AA53"/>
      <c r="AB53"/>
      <c r="AC53"/>
      <c r="AD53"/>
      <c r="AE53"/>
      <c r="AF53"/>
    </row>
    <row r="54" spans="1:32" ht="13.9" customHeight="1" outlineLevel="2" x14ac:dyDescent="0.2">
      <c r="A54" s="106"/>
      <c r="B54" s="107" t="s">
        <v>183</v>
      </c>
      <c r="C54" s="108" t="s">
        <v>4620</v>
      </c>
      <c r="D54" s="109" t="s">
        <v>1264</v>
      </c>
      <c r="E54" s="51" t="s">
        <v>158</v>
      </c>
      <c r="F54" s="110">
        <v>1</v>
      </c>
      <c r="G54" s="110">
        <v>7500</v>
      </c>
      <c r="H54" s="111">
        <f t="shared" si="2"/>
        <v>7500</v>
      </c>
      <c r="I54" s="110" t="s">
        <v>4579</v>
      </c>
      <c r="J54" s="113" t="s">
        <v>1241</v>
      </c>
      <c r="K54" s="96"/>
      <c r="L54" s="96"/>
      <c r="M54"/>
      <c r="N54"/>
      <c r="O54"/>
      <c r="P54"/>
      <c r="Q54"/>
      <c r="R54"/>
      <c r="S54"/>
      <c r="T54"/>
      <c r="U54"/>
      <c r="V54"/>
      <c r="W54"/>
      <c r="X54"/>
      <c r="Y54"/>
      <c r="Z54"/>
      <c r="AA54"/>
      <c r="AB54"/>
      <c r="AC54"/>
      <c r="AD54"/>
      <c r="AE54"/>
      <c r="AF54"/>
    </row>
    <row r="55" spans="1:32" ht="13.9" customHeight="1" outlineLevel="2" x14ac:dyDescent="0.2">
      <c r="A55" s="106"/>
      <c r="B55" s="107" t="s">
        <v>183</v>
      </c>
      <c r="C55" s="108" t="s">
        <v>4621</v>
      </c>
      <c r="D55" s="109" t="s">
        <v>1265</v>
      </c>
      <c r="E55" s="51" t="s">
        <v>158</v>
      </c>
      <c r="F55" s="110">
        <v>1</v>
      </c>
      <c r="G55" s="110">
        <v>4200</v>
      </c>
      <c r="H55" s="111">
        <f t="shared" si="2"/>
        <v>4200</v>
      </c>
      <c r="I55" s="110" t="s">
        <v>339</v>
      </c>
      <c r="J55" s="113" t="s">
        <v>1241</v>
      </c>
      <c r="K55" s="96"/>
      <c r="L55" s="96"/>
      <c r="M55"/>
      <c r="N55"/>
      <c r="O55"/>
      <c r="P55"/>
      <c r="Q55"/>
      <c r="R55"/>
      <c r="S55"/>
      <c r="T55"/>
      <c r="U55"/>
      <c r="V55"/>
      <c r="W55"/>
      <c r="X55"/>
      <c r="Y55"/>
      <c r="Z55"/>
      <c r="AA55"/>
      <c r="AB55"/>
      <c r="AC55"/>
      <c r="AD55"/>
      <c r="AE55"/>
      <c r="AF55"/>
    </row>
    <row r="56" spans="1:32" ht="13.9" customHeight="1" outlineLevel="2" x14ac:dyDescent="0.2">
      <c r="A56" s="106"/>
      <c r="B56" s="107" t="s">
        <v>183</v>
      </c>
      <c r="C56" s="108" t="s">
        <v>4622</v>
      </c>
      <c r="D56" s="109" t="s">
        <v>1266</v>
      </c>
      <c r="E56" s="51" t="s">
        <v>158</v>
      </c>
      <c r="F56" s="110">
        <v>1</v>
      </c>
      <c r="G56" s="110">
        <v>313008</v>
      </c>
      <c r="H56" s="111">
        <f t="shared" si="2"/>
        <v>313008</v>
      </c>
      <c r="I56" s="110" t="s">
        <v>339</v>
      </c>
      <c r="J56" s="113" t="s">
        <v>1241</v>
      </c>
      <c r="K56" s="96"/>
      <c r="L56" s="96"/>
      <c r="M56"/>
      <c r="N56"/>
      <c r="O56"/>
      <c r="P56"/>
      <c r="Q56"/>
      <c r="R56"/>
      <c r="S56"/>
      <c r="T56"/>
      <c r="U56"/>
      <c r="V56"/>
      <c r="W56"/>
      <c r="X56"/>
      <c r="Y56"/>
      <c r="Z56"/>
      <c r="AA56"/>
      <c r="AB56"/>
      <c r="AC56"/>
      <c r="AD56"/>
      <c r="AE56"/>
      <c r="AF56"/>
    </row>
    <row r="57" spans="1:32" ht="17.25" customHeight="1" outlineLevel="1" x14ac:dyDescent="0.2">
      <c r="A57" s="106"/>
      <c r="B57" s="107" t="s">
        <v>34</v>
      </c>
      <c r="C57" s="108" t="s">
        <v>1312</v>
      </c>
      <c r="D57" s="109" t="s">
        <v>1148</v>
      </c>
      <c r="E57" s="51"/>
      <c r="F57" s="110"/>
      <c r="G57" s="110"/>
      <c r="H57" s="111">
        <f>H58+H75</f>
        <v>1395935.1463574725</v>
      </c>
      <c r="I57" s="112"/>
      <c r="J57" s="113"/>
      <c r="K57" s="96"/>
      <c r="L57" s="96"/>
      <c r="M57"/>
      <c r="N57"/>
      <c r="O57"/>
      <c r="P57"/>
      <c r="Q57"/>
      <c r="R57"/>
      <c r="S57"/>
      <c r="T57"/>
      <c r="U57"/>
      <c r="V57"/>
      <c r="W57"/>
      <c r="X57"/>
      <c r="Y57"/>
      <c r="Z57"/>
      <c r="AA57"/>
      <c r="AB57"/>
      <c r="AC57"/>
      <c r="AD57"/>
      <c r="AE57"/>
      <c r="AF57"/>
    </row>
    <row r="58" spans="1:32" ht="12" customHeight="1" outlineLevel="1" x14ac:dyDescent="0.2">
      <c r="A58" s="106"/>
      <c r="B58" s="107" t="s">
        <v>182</v>
      </c>
      <c r="C58" s="108" t="s">
        <v>1313</v>
      </c>
      <c r="D58" s="114" t="s">
        <v>281</v>
      </c>
      <c r="E58" s="51"/>
      <c r="F58" s="110"/>
      <c r="G58" s="110"/>
      <c r="H58" s="111">
        <f>H59+H60+H61+H62+H63+H64+H65+H66+H67+H68+H69+H70+H71+H72+H73+H74</f>
        <v>1044668.2749294546</v>
      </c>
      <c r="I58" s="112"/>
      <c r="J58" s="113"/>
      <c r="K58" s="96"/>
      <c r="L58" s="115"/>
      <c r="M58"/>
      <c r="N58"/>
      <c r="O58"/>
      <c r="P58"/>
      <c r="Q58"/>
      <c r="R58"/>
      <c r="S58"/>
      <c r="T58"/>
      <c r="U58"/>
      <c r="V58"/>
      <c r="W58"/>
      <c r="X58"/>
      <c r="Y58"/>
      <c r="Z58"/>
      <c r="AA58"/>
      <c r="AB58"/>
      <c r="AC58"/>
      <c r="AD58"/>
      <c r="AE58"/>
      <c r="AF58"/>
    </row>
    <row r="59" spans="1:32" ht="12" customHeight="1" outlineLevel="2" x14ac:dyDescent="0.2">
      <c r="A59" s="106"/>
      <c r="B59" s="107" t="s">
        <v>183</v>
      </c>
      <c r="C59" s="108" t="s">
        <v>1314</v>
      </c>
      <c r="D59" s="114" t="s">
        <v>282</v>
      </c>
      <c r="E59" s="110" t="s">
        <v>158</v>
      </c>
      <c r="F59" s="110">
        <v>1</v>
      </c>
      <c r="G59" s="110">
        <v>71960.851415719226</v>
      </c>
      <c r="H59" s="111">
        <f t="shared" ref="H59:H74" si="3">G59*F59</f>
        <v>71960.851415719226</v>
      </c>
      <c r="I59" s="110" t="s">
        <v>339</v>
      </c>
      <c r="J59" s="113" t="s">
        <v>226</v>
      </c>
      <c r="K59" s="96"/>
      <c r="L59" s="115"/>
      <c r="M59"/>
      <c r="N59"/>
      <c r="O59"/>
      <c r="P59"/>
      <c r="Q59"/>
      <c r="R59"/>
      <c r="S59"/>
      <c r="T59"/>
      <c r="U59"/>
      <c r="V59"/>
      <c r="W59"/>
      <c r="X59"/>
      <c r="Y59"/>
      <c r="Z59"/>
      <c r="AA59"/>
      <c r="AB59"/>
      <c r="AC59"/>
      <c r="AD59"/>
      <c r="AE59"/>
      <c r="AF59"/>
    </row>
    <row r="60" spans="1:32" ht="12" customHeight="1" outlineLevel="2" x14ac:dyDescent="0.2">
      <c r="A60" s="106"/>
      <c r="B60" s="107" t="s">
        <v>183</v>
      </c>
      <c r="C60" s="108" t="s">
        <v>1315</v>
      </c>
      <c r="D60" s="114" t="s">
        <v>373</v>
      </c>
      <c r="E60" s="110" t="s">
        <v>158</v>
      </c>
      <c r="F60" s="110">
        <v>1</v>
      </c>
      <c r="G60" s="110">
        <v>412.37</v>
      </c>
      <c r="H60" s="111">
        <f t="shared" si="3"/>
        <v>412.37</v>
      </c>
      <c r="I60" s="110" t="s">
        <v>339</v>
      </c>
      <c r="J60" s="113" t="s">
        <v>226</v>
      </c>
      <c r="K60" s="96"/>
      <c r="L60" s="115"/>
      <c r="M60"/>
      <c r="N60"/>
      <c r="O60"/>
      <c r="P60"/>
      <c r="Q60"/>
      <c r="R60"/>
      <c r="S60"/>
      <c r="T60"/>
      <c r="U60"/>
      <c r="V60"/>
      <c r="W60"/>
      <c r="X60"/>
      <c r="Y60"/>
      <c r="Z60"/>
      <c r="AA60"/>
      <c r="AB60"/>
      <c r="AC60"/>
      <c r="AD60"/>
      <c r="AE60"/>
      <c r="AF60"/>
    </row>
    <row r="61" spans="1:32" ht="12" customHeight="1" outlineLevel="2" x14ac:dyDescent="0.2">
      <c r="A61" s="106"/>
      <c r="B61" s="107" t="s">
        <v>183</v>
      </c>
      <c r="C61" s="108" t="s">
        <v>4623</v>
      </c>
      <c r="D61" s="114" t="s">
        <v>283</v>
      </c>
      <c r="E61" s="110" t="s">
        <v>158</v>
      </c>
      <c r="F61" s="110">
        <v>1</v>
      </c>
      <c r="G61" s="110">
        <v>11955.031669576918</v>
      </c>
      <c r="H61" s="111">
        <f t="shared" si="3"/>
        <v>11955.031669576918</v>
      </c>
      <c r="I61" s="110" t="s">
        <v>339</v>
      </c>
      <c r="J61" s="113" t="s">
        <v>226</v>
      </c>
      <c r="K61" s="96"/>
      <c r="L61" s="115"/>
      <c r="M61"/>
      <c r="N61"/>
      <c r="O61"/>
      <c r="P61"/>
      <c r="Q61"/>
      <c r="R61"/>
      <c r="S61"/>
      <c r="T61"/>
      <c r="U61"/>
      <c r="V61"/>
      <c r="W61"/>
      <c r="X61"/>
      <c r="Y61"/>
      <c r="Z61"/>
      <c r="AA61"/>
      <c r="AB61"/>
      <c r="AC61"/>
      <c r="AD61"/>
      <c r="AE61"/>
      <c r="AF61"/>
    </row>
    <row r="62" spans="1:32" ht="12" customHeight="1" outlineLevel="2" x14ac:dyDescent="0.2">
      <c r="A62" s="106"/>
      <c r="B62" s="107" t="s">
        <v>183</v>
      </c>
      <c r="C62" s="108" t="s">
        <v>4624</v>
      </c>
      <c r="D62" s="114" t="s">
        <v>284</v>
      </c>
      <c r="E62" s="110" t="s">
        <v>158</v>
      </c>
      <c r="F62" s="110">
        <v>1</v>
      </c>
      <c r="G62" s="110">
        <v>30000</v>
      </c>
      <c r="H62" s="111">
        <f t="shared" si="3"/>
        <v>30000</v>
      </c>
      <c r="I62" s="110" t="s">
        <v>4579</v>
      </c>
      <c r="J62" s="113" t="s">
        <v>226</v>
      </c>
      <c r="K62" s="96"/>
      <c r="L62" s="115"/>
      <c r="M62"/>
      <c r="N62"/>
      <c r="O62"/>
      <c r="P62"/>
      <c r="Q62"/>
      <c r="R62"/>
      <c r="S62"/>
      <c r="T62"/>
      <c r="U62"/>
      <c r="V62"/>
      <c r="W62"/>
      <c r="X62"/>
      <c r="Y62"/>
      <c r="Z62"/>
      <c r="AA62"/>
      <c r="AB62"/>
      <c r="AC62"/>
      <c r="AD62"/>
      <c r="AE62"/>
      <c r="AF62"/>
    </row>
    <row r="63" spans="1:32" ht="12" customHeight="1" outlineLevel="2" x14ac:dyDescent="0.2">
      <c r="A63" s="106"/>
      <c r="B63" s="107" t="s">
        <v>183</v>
      </c>
      <c r="C63" s="108" t="s">
        <v>4625</v>
      </c>
      <c r="D63" s="114" t="s">
        <v>285</v>
      </c>
      <c r="E63" s="110" t="s">
        <v>158</v>
      </c>
      <c r="F63" s="110">
        <v>1</v>
      </c>
      <c r="G63" s="110">
        <v>16643.349340092074</v>
      </c>
      <c r="H63" s="111">
        <f t="shared" si="3"/>
        <v>16643.349340092074</v>
      </c>
      <c r="I63" s="110" t="s">
        <v>339</v>
      </c>
      <c r="J63" s="113" t="s">
        <v>226</v>
      </c>
      <c r="K63" s="96"/>
      <c r="L63" s="115"/>
      <c r="M63"/>
      <c r="N63"/>
      <c r="O63"/>
      <c r="P63"/>
      <c r="Q63"/>
      <c r="R63"/>
      <c r="S63"/>
      <c r="T63"/>
      <c r="U63"/>
      <c r="V63"/>
      <c r="W63"/>
      <c r="X63"/>
      <c r="Y63"/>
      <c r="Z63"/>
      <c r="AA63"/>
      <c r="AB63"/>
      <c r="AC63"/>
      <c r="AD63"/>
      <c r="AE63"/>
      <c r="AF63"/>
    </row>
    <row r="64" spans="1:32" ht="12" customHeight="1" outlineLevel="2" x14ac:dyDescent="0.2">
      <c r="A64" s="106"/>
      <c r="B64" s="107" t="s">
        <v>183</v>
      </c>
      <c r="C64" s="108" t="s">
        <v>4626</v>
      </c>
      <c r="D64" s="114" t="s">
        <v>286</v>
      </c>
      <c r="E64" s="110" t="s">
        <v>158</v>
      </c>
      <c r="F64" s="110">
        <v>1</v>
      </c>
      <c r="G64" s="110">
        <v>33097.80497987273</v>
      </c>
      <c r="H64" s="111">
        <f t="shared" si="3"/>
        <v>33097.80497987273</v>
      </c>
      <c r="I64" s="110" t="s">
        <v>339</v>
      </c>
      <c r="J64" s="113" t="s">
        <v>226</v>
      </c>
      <c r="K64" s="96"/>
      <c r="L64" s="115"/>
      <c r="M64"/>
      <c r="N64"/>
      <c r="O64"/>
      <c r="P64"/>
      <c r="Q64"/>
      <c r="R64"/>
      <c r="S64"/>
      <c r="T64"/>
      <c r="U64"/>
      <c r="V64"/>
      <c r="W64"/>
      <c r="X64"/>
      <c r="Y64"/>
      <c r="Z64"/>
      <c r="AA64"/>
      <c r="AB64"/>
      <c r="AC64"/>
      <c r="AD64"/>
      <c r="AE64"/>
      <c r="AF64"/>
    </row>
    <row r="65" spans="1:32" ht="12" customHeight="1" outlineLevel="2" x14ac:dyDescent="0.2">
      <c r="A65" s="106"/>
      <c r="B65" s="107" t="s">
        <v>183</v>
      </c>
      <c r="C65" s="108" t="s">
        <v>4627</v>
      </c>
      <c r="D65" s="114" t="s">
        <v>287</v>
      </c>
      <c r="E65" s="110" t="s">
        <v>158</v>
      </c>
      <c r="F65" s="110">
        <v>1</v>
      </c>
      <c r="G65" s="110">
        <v>12228.686097311251</v>
      </c>
      <c r="H65" s="111">
        <f t="shared" si="3"/>
        <v>12228.686097311251</v>
      </c>
      <c r="I65" s="110" t="s">
        <v>339</v>
      </c>
      <c r="J65" s="113" t="s">
        <v>226</v>
      </c>
      <c r="K65" s="96"/>
      <c r="L65" s="115"/>
      <c r="M65"/>
      <c r="N65"/>
      <c r="O65"/>
      <c r="P65"/>
      <c r="Q65"/>
      <c r="R65"/>
      <c r="S65"/>
      <c r="T65"/>
      <c r="U65"/>
      <c r="V65"/>
      <c r="W65"/>
      <c r="X65"/>
      <c r="Y65"/>
      <c r="Z65"/>
      <c r="AA65"/>
      <c r="AB65"/>
      <c r="AC65"/>
      <c r="AD65"/>
      <c r="AE65"/>
      <c r="AF65"/>
    </row>
    <row r="66" spans="1:32" ht="12" customHeight="1" outlineLevel="2" x14ac:dyDescent="0.2">
      <c r="A66" s="106"/>
      <c r="B66" s="107" t="s">
        <v>183</v>
      </c>
      <c r="C66" s="108" t="s">
        <v>4628</v>
      </c>
      <c r="D66" s="114" t="s">
        <v>288</v>
      </c>
      <c r="E66" s="110" t="s">
        <v>158</v>
      </c>
      <c r="F66" s="110">
        <v>1</v>
      </c>
      <c r="G66" s="110">
        <v>146127.50888094533</v>
      </c>
      <c r="H66" s="111">
        <f t="shared" si="3"/>
        <v>146127.50888094533</v>
      </c>
      <c r="I66" s="110" t="s">
        <v>339</v>
      </c>
      <c r="J66" s="113" t="s">
        <v>226</v>
      </c>
      <c r="K66" s="96"/>
      <c r="L66" s="115"/>
      <c r="M66"/>
      <c r="N66"/>
      <c r="O66"/>
      <c r="P66"/>
      <c r="Q66"/>
      <c r="R66"/>
      <c r="S66"/>
      <c r="T66"/>
      <c r="U66"/>
      <c r="V66"/>
      <c r="W66"/>
      <c r="X66"/>
      <c r="Y66"/>
      <c r="Z66"/>
      <c r="AA66"/>
      <c r="AB66"/>
      <c r="AC66"/>
      <c r="AD66"/>
      <c r="AE66"/>
      <c r="AF66"/>
    </row>
    <row r="67" spans="1:32" ht="12" customHeight="1" outlineLevel="2" x14ac:dyDescent="0.2">
      <c r="A67" s="106"/>
      <c r="B67" s="107" t="s">
        <v>183</v>
      </c>
      <c r="C67" s="108" t="s">
        <v>4629</v>
      </c>
      <c r="D67" s="114" t="s">
        <v>1267</v>
      </c>
      <c r="E67" s="110" t="s">
        <v>158</v>
      </c>
      <c r="F67" s="110">
        <v>1</v>
      </c>
      <c r="G67" s="110">
        <v>3600</v>
      </c>
      <c r="H67" s="111">
        <f t="shared" si="3"/>
        <v>3600</v>
      </c>
      <c r="I67" s="110" t="s">
        <v>339</v>
      </c>
      <c r="J67" s="113" t="s">
        <v>226</v>
      </c>
      <c r="K67" s="96"/>
      <c r="L67" s="115"/>
      <c r="M67"/>
      <c r="N67"/>
      <c r="O67"/>
      <c r="P67"/>
      <c r="Q67"/>
      <c r="R67"/>
      <c r="S67"/>
      <c r="T67"/>
      <c r="U67"/>
      <c r="V67"/>
      <c r="W67"/>
      <c r="X67"/>
      <c r="Y67"/>
      <c r="Z67"/>
      <c r="AA67"/>
      <c r="AB67"/>
      <c r="AC67"/>
      <c r="AD67"/>
      <c r="AE67"/>
      <c r="AF67"/>
    </row>
    <row r="68" spans="1:32" ht="12" customHeight="1" outlineLevel="2" x14ac:dyDescent="0.2">
      <c r="A68" s="106"/>
      <c r="B68" s="107" t="s">
        <v>183</v>
      </c>
      <c r="C68" s="108" t="s">
        <v>4630</v>
      </c>
      <c r="D68" s="114" t="s">
        <v>1268</v>
      </c>
      <c r="E68" s="110" t="s">
        <v>158</v>
      </c>
      <c r="F68" s="110">
        <v>1</v>
      </c>
      <c r="G68" s="110">
        <v>1000</v>
      </c>
      <c r="H68" s="111">
        <f t="shared" si="3"/>
        <v>1000</v>
      </c>
      <c r="I68" s="110" t="s">
        <v>4579</v>
      </c>
      <c r="J68" s="113" t="s">
        <v>226</v>
      </c>
      <c r="K68" s="96"/>
      <c r="L68" s="115"/>
      <c r="M68"/>
      <c r="N68"/>
      <c r="O68"/>
      <c r="P68"/>
      <c r="Q68"/>
      <c r="R68"/>
      <c r="S68"/>
      <c r="T68"/>
      <c r="U68"/>
      <c r="V68"/>
      <c r="W68"/>
      <c r="X68"/>
      <c r="Y68"/>
      <c r="Z68"/>
      <c r="AA68"/>
      <c r="AB68"/>
      <c r="AC68"/>
      <c r="AD68"/>
      <c r="AE68"/>
      <c r="AF68"/>
    </row>
    <row r="69" spans="1:32" ht="12" customHeight="1" outlineLevel="2" x14ac:dyDescent="0.2">
      <c r="A69" s="106"/>
      <c r="B69" s="107" t="s">
        <v>183</v>
      </c>
      <c r="C69" s="108" t="s">
        <v>4631</v>
      </c>
      <c r="D69" s="114" t="s">
        <v>374</v>
      </c>
      <c r="E69" s="110" t="s">
        <v>158</v>
      </c>
      <c r="F69" s="110">
        <v>1</v>
      </c>
      <c r="G69" s="110">
        <v>8800</v>
      </c>
      <c r="H69" s="111">
        <f t="shared" si="3"/>
        <v>8800</v>
      </c>
      <c r="I69" s="110" t="s">
        <v>339</v>
      </c>
      <c r="J69" s="113" t="s">
        <v>226</v>
      </c>
      <c r="K69" s="96"/>
      <c r="L69" s="115"/>
      <c r="M69"/>
      <c r="N69"/>
      <c r="O69"/>
      <c r="P69"/>
      <c r="Q69"/>
      <c r="R69"/>
      <c r="S69"/>
      <c r="T69"/>
      <c r="U69"/>
      <c r="V69"/>
      <c r="W69"/>
      <c r="X69"/>
      <c r="Y69"/>
      <c r="Z69"/>
      <c r="AA69"/>
      <c r="AB69"/>
      <c r="AC69"/>
      <c r="AD69"/>
      <c r="AE69"/>
      <c r="AF69"/>
    </row>
    <row r="70" spans="1:32" ht="12" customHeight="1" outlineLevel="2" x14ac:dyDescent="0.2">
      <c r="A70" s="106"/>
      <c r="B70" s="107" t="s">
        <v>183</v>
      </c>
      <c r="C70" s="108" t="s">
        <v>4632</v>
      </c>
      <c r="D70" s="114" t="s">
        <v>1269</v>
      </c>
      <c r="E70" s="110" t="s">
        <v>158</v>
      </c>
      <c r="F70" s="110">
        <v>1</v>
      </c>
      <c r="G70" s="110">
        <v>453148.83</v>
      </c>
      <c r="H70" s="111">
        <f t="shared" si="3"/>
        <v>453148.83</v>
      </c>
      <c r="I70" s="110" t="s">
        <v>4579</v>
      </c>
      <c r="J70" s="113" t="s">
        <v>226</v>
      </c>
      <c r="K70" s="96"/>
      <c r="L70" s="115"/>
      <c r="M70"/>
      <c r="N70"/>
      <c r="O70"/>
      <c r="P70"/>
      <c r="Q70"/>
      <c r="R70"/>
      <c r="S70"/>
      <c r="T70"/>
      <c r="U70"/>
      <c r="V70"/>
      <c r="W70"/>
      <c r="X70"/>
      <c r="Y70"/>
      <c r="Z70"/>
      <c r="AA70"/>
      <c r="AB70"/>
      <c r="AC70"/>
      <c r="AD70"/>
      <c r="AE70"/>
      <c r="AF70"/>
    </row>
    <row r="71" spans="1:32" ht="12" customHeight="1" outlineLevel="2" x14ac:dyDescent="0.2">
      <c r="A71" s="106"/>
      <c r="B71" s="107" t="s">
        <v>183</v>
      </c>
      <c r="C71" s="108" t="s">
        <v>4633</v>
      </c>
      <c r="D71" s="114" t="s">
        <v>289</v>
      </c>
      <c r="E71" s="110" t="s">
        <v>158</v>
      </c>
      <c r="F71" s="110">
        <v>1</v>
      </c>
      <c r="G71" s="110">
        <v>124279.41784041961</v>
      </c>
      <c r="H71" s="111">
        <f t="shared" si="3"/>
        <v>124279.41784041961</v>
      </c>
      <c r="I71" s="110" t="s">
        <v>339</v>
      </c>
      <c r="J71" s="113" t="s">
        <v>226</v>
      </c>
      <c r="K71" s="96"/>
      <c r="L71" s="115"/>
      <c r="M71"/>
      <c r="N71"/>
      <c r="O71"/>
      <c r="P71"/>
      <c r="Q71"/>
      <c r="R71"/>
      <c r="S71"/>
      <c r="T71"/>
      <c r="U71"/>
      <c r="V71"/>
      <c r="W71"/>
      <c r="X71"/>
      <c r="Y71"/>
      <c r="Z71"/>
      <c r="AA71"/>
      <c r="AB71"/>
      <c r="AC71"/>
      <c r="AD71"/>
      <c r="AE71"/>
      <c r="AF71"/>
    </row>
    <row r="72" spans="1:32" ht="12" customHeight="1" outlineLevel="2" x14ac:dyDescent="0.2">
      <c r="A72" s="106"/>
      <c r="B72" s="107" t="s">
        <v>183</v>
      </c>
      <c r="C72" s="108" t="s">
        <v>4634</v>
      </c>
      <c r="D72" s="114" t="s">
        <v>290</v>
      </c>
      <c r="E72" s="110" t="s">
        <v>158</v>
      </c>
      <c r="F72" s="110">
        <v>1</v>
      </c>
      <c r="G72" s="110">
        <v>73162.253705517534</v>
      </c>
      <c r="H72" s="111">
        <f t="shared" si="3"/>
        <v>73162.253705517534</v>
      </c>
      <c r="I72" s="110" t="s">
        <v>339</v>
      </c>
      <c r="J72" s="113" t="s">
        <v>226</v>
      </c>
      <c r="K72" s="96"/>
      <c r="L72" s="115"/>
      <c r="M72"/>
      <c r="N72"/>
      <c r="O72"/>
      <c r="P72"/>
      <c r="Q72"/>
      <c r="R72"/>
      <c r="S72"/>
      <c r="T72"/>
      <c r="U72"/>
      <c r="V72"/>
      <c r="W72"/>
      <c r="X72"/>
      <c r="Y72"/>
      <c r="Z72"/>
      <c r="AA72"/>
      <c r="AB72"/>
      <c r="AC72"/>
      <c r="AD72"/>
      <c r="AE72"/>
      <c r="AF72"/>
    </row>
    <row r="73" spans="1:32" ht="12" customHeight="1" outlineLevel="2" x14ac:dyDescent="0.2">
      <c r="A73" s="106"/>
      <c r="B73" s="107" t="s">
        <v>183</v>
      </c>
      <c r="C73" s="108" t="s">
        <v>4635</v>
      </c>
      <c r="D73" s="114" t="s">
        <v>291</v>
      </c>
      <c r="E73" s="110" t="s">
        <v>158</v>
      </c>
      <c r="F73" s="110">
        <v>1</v>
      </c>
      <c r="G73" s="110">
        <v>27215.760000000006</v>
      </c>
      <c r="H73" s="111">
        <f t="shared" si="3"/>
        <v>27215.760000000006</v>
      </c>
      <c r="I73" s="110" t="s">
        <v>339</v>
      </c>
      <c r="J73" s="113" t="s">
        <v>226</v>
      </c>
      <c r="K73" s="96"/>
      <c r="L73" s="115"/>
      <c r="M73"/>
      <c r="N73"/>
      <c r="O73"/>
      <c r="P73"/>
      <c r="Q73"/>
      <c r="R73"/>
      <c r="S73"/>
      <c r="T73"/>
      <c r="U73"/>
      <c r="V73"/>
      <c r="W73"/>
      <c r="X73"/>
      <c r="Y73"/>
      <c r="Z73"/>
      <c r="AA73"/>
      <c r="AB73"/>
      <c r="AC73"/>
      <c r="AD73"/>
      <c r="AE73"/>
      <c r="AF73"/>
    </row>
    <row r="74" spans="1:32" ht="12" customHeight="1" outlineLevel="2" x14ac:dyDescent="0.2">
      <c r="A74" s="106"/>
      <c r="B74" s="107" t="s">
        <v>183</v>
      </c>
      <c r="C74" s="108" t="s">
        <v>4636</v>
      </c>
      <c r="D74" s="114" t="s">
        <v>292</v>
      </c>
      <c r="E74" s="110" t="s">
        <v>158</v>
      </c>
      <c r="F74" s="110">
        <v>1</v>
      </c>
      <c r="G74" s="110">
        <v>31036.410999999993</v>
      </c>
      <c r="H74" s="111">
        <f t="shared" si="3"/>
        <v>31036.410999999993</v>
      </c>
      <c r="I74" s="110" t="s">
        <v>339</v>
      </c>
      <c r="J74" s="113" t="s">
        <v>226</v>
      </c>
      <c r="K74" s="96"/>
      <c r="L74" s="115"/>
      <c r="M74"/>
      <c r="N74"/>
      <c r="O74"/>
      <c r="P74"/>
      <c r="Q74"/>
      <c r="R74"/>
      <c r="S74"/>
      <c r="T74"/>
      <c r="U74"/>
      <c r="V74"/>
      <c r="W74"/>
      <c r="X74"/>
      <c r="Y74"/>
      <c r="Z74"/>
      <c r="AA74"/>
      <c r="AB74"/>
      <c r="AC74"/>
      <c r="AD74"/>
      <c r="AE74"/>
      <c r="AF74"/>
    </row>
    <row r="75" spans="1:32" ht="12" customHeight="1" outlineLevel="1" x14ac:dyDescent="0.2">
      <c r="A75" s="106"/>
      <c r="B75" s="107" t="s">
        <v>182</v>
      </c>
      <c r="C75" s="108" t="s">
        <v>1316</v>
      </c>
      <c r="D75" s="114" t="s">
        <v>293</v>
      </c>
      <c r="E75" s="51"/>
      <c r="F75" s="110"/>
      <c r="G75" s="110"/>
      <c r="H75" s="111">
        <f>H76+H77+H78+H79</f>
        <v>351266.87142801785</v>
      </c>
      <c r="I75" s="112"/>
      <c r="J75" s="113"/>
      <c r="K75" s="96"/>
      <c r="L75" s="115"/>
      <c r="M75"/>
      <c r="N75"/>
      <c r="O75"/>
      <c r="P75"/>
      <c r="Q75"/>
      <c r="R75"/>
      <c r="S75"/>
      <c r="T75"/>
      <c r="U75"/>
      <c r="V75"/>
      <c r="W75"/>
      <c r="X75"/>
      <c r="Y75"/>
      <c r="Z75"/>
      <c r="AA75"/>
      <c r="AB75"/>
      <c r="AC75"/>
      <c r="AD75"/>
      <c r="AE75"/>
      <c r="AF75"/>
    </row>
    <row r="76" spans="1:32" ht="12" customHeight="1" outlineLevel="2" x14ac:dyDescent="0.2">
      <c r="A76" s="106"/>
      <c r="B76" s="107" t="s">
        <v>183</v>
      </c>
      <c r="C76" s="108" t="s">
        <v>1317</v>
      </c>
      <c r="D76" s="114" t="s">
        <v>253</v>
      </c>
      <c r="E76" s="110" t="s">
        <v>158</v>
      </c>
      <c r="F76" s="110">
        <v>1</v>
      </c>
      <c r="G76" s="110">
        <v>41370.448316999908</v>
      </c>
      <c r="H76" s="111">
        <f>G76*F76</f>
        <v>41370.448316999908</v>
      </c>
      <c r="I76" s="110" t="s">
        <v>339</v>
      </c>
      <c r="J76" s="113" t="s">
        <v>226</v>
      </c>
      <c r="K76" s="96"/>
      <c r="L76" s="115"/>
      <c r="M76"/>
      <c r="N76"/>
      <c r="O76"/>
      <c r="P76"/>
      <c r="Q76"/>
      <c r="R76"/>
      <c r="S76"/>
      <c r="T76"/>
      <c r="U76"/>
      <c r="V76"/>
      <c r="W76"/>
      <c r="X76"/>
      <c r="Y76"/>
      <c r="Z76"/>
      <c r="AA76"/>
      <c r="AB76"/>
      <c r="AC76"/>
      <c r="AD76"/>
      <c r="AE76"/>
      <c r="AF76"/>
    </row>
    <row r="77" spans="1:32" ht="12" customHeight="1" outlineLevel="2" x14ac:dyDescent="0.2">
      <c r="A77" s="106"/>
      <c r="B77" s="107" t="s">
        <v>183</v>
      </c>
      <c r="C77" s="108" t="s">
        <v>4637</v>
      </c>
      <c r="D77" s="114" t="s">
        <v>351</v>
      </c>
      <c r="E77" s="110" t="s">
        <v>158</v>
      </c>
      <c r="F77" s="110">
        <v>1</v>
      </c>
      <c r="G77" s="110">
        <v>162829.56539673769</v>
      </c>
      <c r="H77" s="111">
        <f>G77*F77</f>
        <v>162829.56539673769</v>
      </c>
      <c r="I77" s="110" t="s">
        <v>339</v>
      </c>
      <c r="J77" s="113" t="s">
        <v>226</v>
      </c>
      <c r="K77" s="96"/>
      <c r="L77" s="115"/>
      <c r="M77"/>
      <c r="N77"/>
      <c r="O77"/>
      <c r="P77"/>
      <c r="Q77"/>
      <c r="R77"/>
      <c r="S77"/>
      <c r="T77"/>
      <c r="U77"/>
      <c r="V77"/>
      <c r="W77"/>
      <c r="X77"/>
      <c r="Y77"/>
      <c r="Z77"/>
      <c r="AA77"/>
      <c r="AB77"/>
      <c r="AC77"/>
      <c r="AD77"/>
      <c r="AE77"/>
      <c r="AF77"/>
    </row>
    <row r="78" spans="1:32" ht="12" customHeight="1" outlineLevel="2" x14ac:dyDescent="0.2">
      <c r="A78" s="106"/>
      <c r="B78" s="107" t="s">
        <v>183</v>
      </c>
      <c r="C78" s="108" t="s">
        <v>4638</v>
      </c>
      <c r="D78" s="114" t="s">
        <v>294</v>
      </c>
      <c r="E78" s="110" t="s">
        <v>158</v>
      </c>
      <c r="F78" s="110">
        <v>1</v>
      </c>
      <c r="G78" s="110">
        <v>105185.05145395904</v>
      </c>
      <c r="H78" s="111">
        <f>G78*F78</f>
        <v>105185.05145395904</v>
      </c>
      <c r="I78" s="110" t="s">
        <v>339</v>
      </c>
      <c r="J78" s="113" t="s">
        <v>226</v>
      </c>
      <c r="K78" s="96"/>
      <c r="L78" s="115"/>
      <c r="M78"/>
      <c r="N78"/>
      <c r="O78"/>
      <c r="P78"/>
      <c r="Q78"/>
      <c r="R78"/>
      <c r="S78"/>
      <c r="T78"/>
      <c r="U78"/>
      <c r="V78"/>
      <c r="W78"/>
      <c r="X78"/>
      <c r="Y78"/>
      <c r="Z78"/>
      <c r="AA78"/>
      <c r="AB78"/>
      <c r="AC78"/>
      <c r="AD78"/>
      <c r="AE78"/>
      <c r="AF78"/>
    </row>
    <row r="79" spans="1:32" ht="12" customHeight="1" outlineLevel="2" x14ac:dyDescent="0.2">
      <c r="A79" s="106"/>
      <c r="B79" s="107" t="s">
        <v>183</v>
      </c>
      <c r="C79" s="108" t="s">
        <v>4639</v>
      </c>
      <c r="D79" s="114" t="s">
        <v>295</v>
      </c>
      <c r="E79" s="110" t="s">
        <v>158</v>
      </c>
      <c r="F79" s="110">
        <v>1</v>
      </c>
      <c r="G79" s="110">
        <v>41881.806260321238</v>
      </c>
      <c r="H79" s="111">
        <f>G79*F79</f>
        <v>41881.806260321238</v>
      </c>
      <c r="I79" s="110" t="s">
        <v>339</v>
      </c>
      <c r="J79" s="113" t="s">
        <v>226</v>
      </c>
      <c r="K79" s="96"/>
      <c r="L79" s="115"/>
      <c r="M79"/>
      <c r="N79"/>
      <c r="O79"/>
      <c r="P79"/>
      <c r="Q79"/>
      <c r="R79"/>
      <c r="S79"/>
      <c r="T79"/>
      <c r="U79"/>
      <c r="V79"/>
      <c r="W79"/>
      <c r="X79"/>
      <c r="Y79"/>
      <c r="Z79"/>
      <c r="AA79"/>
      <c r="AB79"/>
      <c r="AC79"/>
      <c r="AD79"/>
      <c r="AE79"/>
      <c r="AF79"/>
    </row>
    <row r="80" spans="1:32" ht="13.9" customHeight="1" x14ac:dyDescent="0.2">
      <c r="A80" s="106"/>
      <c r="B80" s="107" t="s">
        <v>181</v>
      </c>
      <c r="C80" s="116" t="s">
        <v>1324</v>
      </c>
      <c r="D80" s="109" t="s">
        <v>296</v>
      </c>
      <c r="E80" s="51"/>
      <c r="F80" s="110"/>
      <c r="G80" s="110"/>
      <c r="H80" s="111">
        <f>H81+H106+H148</f>
        <v>4925713.3008399364</v>
      </c>
      <c r="I80" s="112"/>
      <c r="J80" s="113"/>
      <c r="K80" s="96"/>
      <c r="L80" s="96"/>
      <c r="M80"/>
      <c r="N80"/>
      <c r="O80"/>
      <c r="P80"/>
      <c r="Q80"/>
      <c r="R80"/>
      <c r="S80"/>
      <c r="T80"/>
      <c r="U80"/>
      <c r="V80"/>
      <c r="W80"/>
      <c r="X80"/>
      <c r="Y80"/>
      <c r="Z80"/>
      <c r="AA80"/>
      <c r="AB80"/>
      <c r="AC80"/>
      <c r="AD80"/>
      <c r="AE80"/>
      <c r="AF80"/>
    </row>
    <row r="81" spans="1:32" ht="13.9" customHeight="1" outlineLevel="1" x14ac:dyDescent="0.2">
      <c r="A81" s="106"/>
      <c r="B81" s="107" t="s">
        <v>34</v>
      </c>
      <c r="C81" s="108" t="s">
        <v>1325</v>
      </c>
      <c r="D81" s="109" t="s">
        <v>297</v>
      </c>
      <c r="E81" s="51"/>
      <c r="F81" s="110"/>
      <c r="G81" s="110"/>
      <c r="H81" s="111">
        <f>H82+H86+H98+H102</f>
        <v>609504.1794048372</v>
      </c>
      <c r="I81" s="112"/>
      <c r="J81" s="113" t="s">
        <v>275</v>
      </c>
      <c r="K81" s="96"/>
      <c r="L81" s="96"/>
      <c r="M81"/>
      <c r="N81"/>
      <c r="O81"/>
      <c r="P81"/>
      <c r="Q81"/>
      <c r="R81"/>
      <c r="S81"/>
      <c r="T81"/>
      <c r="U81"/>
      <c r="V81"/>
      <c r="W81"/>
      <c r="X81"/>
      <c r="Y81"/>
      <c r="Z81"/>
      <c r="AA81"/>
      <c r="AB81"/>
      <c r="AC81"/>
      <c r="AD81"/>
      <c r="AE81"/>
      <c r="AF81"/>
    </row>
    <row r="82" spans="1:32" ht="12" customHeight="1" outlineLevel="1" x14ac:dyDescent="0.2">
      <c r="A82" s="106"/>
      <c r="B82" s="107" t="s">
        <v>182</v>
      </c>
      <c r="C82" s="108" t="s">
        <v>1326</v>
      </c>
      <c r="D82" s="114" t="s">
        <v>298</v>
      </c>
      <c r="E82" s="51"/>
      <c r="F82" s="110"/>
      <c r="G82" s="110"/>
      <c r="H82" s="111">
        <f>H83+H84+H85</f>
        <v>300750</v>
      </c>
      <c r="I82" s="112"/>
      <c r="J82" s="113"/>
      <c r="K82" s="96"/>
      <c r="L82" s="115"/>
      <c r="M82"/>
      <c r="N82"/>
      <c r="O82"/>
      <c r="P82"/>
      <c r="Q82"/>
      <c r="R82"/>
      <c r="S82"/>
      <c r="T82"/>
      <c r="U82"/>
      <c r="V82"/>
      <c r="W82"/>
      <c r="X82"/>
      <c r="Y82"/>
      <c r="Z82"/>
      <c r="AA82"/>
      <c r="AB82"/>
      <c r="AC82"/>
      <c r="AD82"/>
      <c r="AE82"/>
      <c r="AF82"/>
    </row>
    <row r="83" spans="1:32" ht="12" customHeight="1" outlineLevel="2" x14ac:dyDescent="0.2">
      <c r="A83" s="106"/>
      <c r="B83" s="107" t="s">
        <v>183</v>
      </c>
      <c r="C83" s="108" t="s">
        <v>1327</v>
      </c>
      <c r="D83" s="114" t="s">
        <v>1270</v>
      </c>
      <c r="E83" s="110" t="s">
        <v>188</v>
      </c>
      <c r="F83" s="110">
        <v>36</v>
      </c>
      <c r="G83" s="110">
        <v>2500</v>
      </c>
      <c r="H83" s="111">
        <f>G83*F83</f>
        <v>90000</v>
      </c>
      <c r="I83" s="110" t="s">
        <v>4579</v>
      </c>
      <c r="J83" s="113" t="s">
        <v>226</v>
      </c>
      <c r="K83" s="96"/>
      <c r="L83" s="115"/>
      <c r="M83"/>
      <c r="N83"/>
      <c r="O83"/>
      <c r="P83"/>
      <c r="Q83"/>
      <c r="R83"/>
      <c r="S83"/>
      <c r="T83"/>
      <c r="U83"/>
      <c r="V83"/>
      <c r="W83"/>
      <c r="X83"/>
      <c r="Y83"/>
      <c r="Z83"/>
      <c r="AA83"/>
      <c r="AB83"/>
      <c r="AC83"/>
      <c r="AD83"/>
      <c r="AE83"/>
      <c r="AF83"/>
    </row>
    <row r="84" spans="1:32" ht="12" customHeight="1" outlineLevel="2" x14ac:dyDescent="0.2">
      <c r="A84" s="106"/>
      <c r="B84" s="107" t="s">
        <v>183</v>
      </c>
      <c r="C84" s="108" t="s">
        <v>4640</v>
      </c>
      <c r="D84" s="114" t="s">
        <v>299</v>
      </c>
      <c r="E84" s="110" t="s">
        <v>158</v>
      </c>
      <c r="F84" s="110">
        <v>1</v>
      </c>
      <c r="G84" s="110">
        <v>204750</v>
      </c>
      <c r="H84" s="111">
        <f>G84*F84</f>
        <v>204750</v>
      </c>
      <c r="I84" s="110" t="s">
        <v>339</v>
      </c>
      <c r="J84" s="113" t="s">
        <v>226</v>
      </c>
      <c r="K84" s="96"/>
      <c r="L84" s="115"/>
      <c r="M84"/>
      <c r="N84"/>
      <c r="O84"/>
      <c r="P84"/>
      <c r="Q84"/>
      <c r="R84"/>
      <c r="S84"/>
      <c r="T84"/>
      <c r="U84"/>
      <c r="V84"/>
      <c r="W84"/>
      <c r="X84"/>
      <c r="Y84"/>
      <c r="Z84"/>
      <c r="AA84"/>
      <c r="AB84"/>
      <c r="AC84"/>
      <c r="AD84"/>
      <c r="AE84"/>
      <c r="AF84"/>
    </row>
    <row r="85" spans="1:32" ht="12" customHeight="1" outlineLevel="2" x14ac:dyDescent="0.2">
      <c r="A85" s="106"/>
      <c r="B85" s="107" t="s">
        <v>183</v>
      </c>
      <c r="C85" s="108" t="s">
        <v>4641</v>
      </c>
      <c r="D85" s="114" t="s">
        <v>307</v>
      </c>
      <c r="E85" s="110" t="s">
        <v>158</v>
      </c>
      <c r="F85" s="110">
        <v>1</v>
      </c>
      <c r="G85" s="110">
        <v>6000</v>
      </c>
      <c r="H85" s="111">
        <f>G85*F85</f>
        <v>6000</v>
      </c>
      <c r="I85" s="110" t="s">
        <v>4579</v>
      </c>
      <c r="J85" s="113" t="s">
        <v>226</v>
      </c>
      <c r="K85" s="96"/>
      <c r="L85" s="96"/>
      <c r="M85"/>
      <c r="N85"/>
      <c r="O85"/>
      <c r="P85"/>
      <c r="Q85"/>
      <c r="R85"/>
      <c r="S85"/>
      <c r="T85"/>
      <c r="U85"/>
      <c r="V85"/>
      <c r="W85"/>
      <c r="X85"/>
      <c r="Y85"/>
      <c r="Z85"/>
      <c r="AA85"/>
      <c r="AB85"/>
      <c r="AC85"/>
      <c r="AD85"/>
      <c r="AE85"/>
      <c r="AF85"/>
    </row>
    <row r="86" spans="1:32" ht="13.9" customHeight="1" outlineLevel="1" x14ac:dyDescent="0.2">
      <c r="A86" s="106"/>
      <c r="B86" s="107" t="s">
        <v>182</v>
      </c>
      <c r="C86" s="108" t="s">
        <v>1328</v>
      </c>
      <c r="D86" s="109" t="s">
        <v>300</v>
      </c>
      <c r="E86" s="51"/>
      <c r="F86" s="110"/>
      <c r="G86" s="110"/>
      <c r="H86" s="111">
        <f>H87+H88+H89+H90+H91+H92+H93+H94+H95+H96+H97</f>
        <v>213973.13674528402</v>
      </c>
      <c r="I86" s="112"/>
      <c r="J86" s="113"/>
      <c r="K86" s="96"/>
      <c r="L86" s="96"/>
      <c r="M86"/>
      <c r="N86"/>
      <c r="O86"/>
      <c r="P86"/>
      <c r="Q86"/>
      <c r="R86"/>
      <c r="S86"/>
      <c r="T86"/>
      <c r="U86"/>
      <c r="V86"/>
      <c r="W86"/>
      <c r="X86"/>
      <c r="Y86"/>
      <c r="Z86"/>
      <c r="AA86"/>
      <c r="AB86"/>
      <c r="AC86"/>
      <c r="AD86"/>
      <c r="AE86"/>
      <c r="AF86"/>
    </row>
    <row r="87" spans="1:32" ht="13.9" customHeight="1" outlineLevel="2" x14ac:dyDescent="0.2">
      <c r="A87" s="106"/>
      <c r="B87" s="107" t="s">
        <v>183</v>
      </c>
      <c r="C87" s="108" t="s">
        <v>1329</v>
      </c>
      <c r="D87" s="109" t="s">
        <v>60</v>
      </c>
      <c r="E87" s="110" t="s">
        <v>136</v>
      </c>
      <c r="F87" s="110">
        <v>0</v>
      </c>
      <c r="G87" s="110">
        <v>243.95614637281909</v>
      </c>
      <c r="H87" s="111">
        <f t="shared" ref="H87:H97" si="4">G87*F87</f>
        <v>0</v>
      </c>
      <c r="I87" s="169" t="s">
        <v>59</v>
      </c>
      <c r="J87" s="113" t="s">
        <v>1241</v>
      </c>
      <c r="K87" s="96"/>
      <c r="L87" s="96"/>
      <c r="M87"/>
      <c r="N87"/>
      <c r="O87"/>
      <c r="P87"/>
      <c r="Q87"/>
      <c r="R87"/>
      <c r="S87"/>
      <c r="T87"/>
      <c r="U87"/>
      <c r="V87"/>
      <c r="W87"/>
      <c r="X87"/>
      <c r="Y87"/>
      <c r="Z87"/>
      <c r="AA87"/>
      <c r="AB87"/>
      <c r="AC87"/>
      <c r="AD87"/>
      <c r="AE87"/>
      <c r="AF87"/>
    </row>
    <row r="88" spans="1:32" ht="13.9" customHeight="1" outlineLevel="2" x14ac:dyDescent="0.2">
      <c r="A88" s="106"/>
      <c r="B88" s="107" t="s">
        <v>183</v>
      </c>
      <c r="C88" s="108" t="s">
        <v>1330</v>
      </c>
      <c r="D88" s="109" t="s">
        <v>61</v>
      </c>
      <c r="E88" s="110" t="s">
        <v>136</v>
      </c>
      <c r="F88" s="110">
        <v>0</v>
      </c>
      <c r="G88" s="110">
        <v>230.09614637281908</v>
      </c>
      <c r="H88" s="111">
        <f t="shared" si="4"/>
        <v>0</v>
      </c>
      <c r="I88" s="169" t="s">
        <v>59</v>
      </c>
      <c r="J88" s="113" t="s">
        <v>1241</v>
      </c>
      <c r="K88" s="96"/>
      <c r="L88" s="96"/>
      <c r="M88"/>
      <c r="N88"/>
      <c r="O88"/>
      <c r="P88"/>
      <c r="Q88"/>
      <c r="R88"/>
      <c r="S88"/>
      <c r="T88"/>
      <c r="U88"/>
      <c r="V88"/>
      <c r="W88"/>
      <c r="X88"/>
      <c r="Y88"/>
      <c r="Z88"/>
      <c r="AA88"/>
      <c r="AB88"/>
      <c r="AC88"/>
      <c r="AD88"/>
      <c r="AE88"/>
      <c r="AF88"/>
    </row>
    <row r="89" spans="1:32" ht="13.9" customHeight="1" outlineLevel="2" x14ac:dyDescent="0.2">
      <c r="A89" s="106"/>
      <c r="B89" s="107" t="s">
        <v>183</v>
      </c>
      <c r="C89" s="108" t="s">
        <v>4642</v>
      </c>
      <c r="D89" s="109" t="s">
        <v>301</v>
      </c>
      <c r="E89" s="110" t="s">
        <v>119</v>
      </c>
      <c r="F89" s="110">
        <v>649.37200000000007</v>
      </c>
      <c r="G89" s="110">
        <v>38.622647000000001</v>
      </c>
      <c r="H89" s="111">
        <f t="shared" si="4"/>
        <v>25080.465527684002</v>
      </c>
      <c r="I89" s="169" t="s">
        <v>59</v>
      </c>
      <c r="J89" s="113" t="s">
        <v>1241</v>
      </c>
      <c r="K89" s="96"/>
      <c r="L89" s="96"/>
      <c r="M89"/>
      <c r="N89"/>
      <c r="O89"/>
      <c r="P89"/>
      <c r="Q89"/>
      <c r="R89"/>
      <c r="S89"/>
      <c r="T89"/>
      <c r="U89"/>
      <c r="V89"/>
      <c r="W89"/>
      <c r="X89"/>
      <c r="Y89"/>
      <c r="Z89"/>
      <c r="AA89"/>
      <c r="AB89"/>
      <c r="AC89"/>
      <c r="AD89"/>
      <c r="AE89"/>
      <c r="AF89"/>
    </row>
    <row r="90" spans="1:32" ht="13.9" customHeight="1" outlineLevel="2" x14ac:dyDescent="0.2">
      <c r="A90" s="106"/>
      <c r="B90" s="107" t="s">
        <v>183</v>
      </c>
      <c r="C90" s="108" t="s">
        <v>4643</v>
      </c>
      <c r="D90" s="109" t="s">
        <v>375</v>
      </c>
      <c r="E90" s="110" t="s">
        <v>136</v>
      </c>
      <c r="F90" s="110">
        <v>0</v>
      </c>
      <c r="G90" s="110">
        <v>42.431057000000003</v>
      </c>
      <c r="H90" s="111">
        <f t="shared" si="4"/>
        <v>0</v>
      </c>
      <c r="I90" s="169" t="s">
        <v>59</v>
      </c>
      <c r="J90" s="113" t="s">
        <v>1241</v>
      </c>
      <c r="K90" s="96"/>
      <c r="L90" s="96"/>
      <c r="M90"/>
      <c r="N90"/>
      <c r="O90"/>
      <c r="P90"/>
      <c r="Q90"/>
      <c r="R90"/>
      <c r="S90"/>
      <c r="T90"/>
      <c r="U90"/>
      <c r="V90"/>
      <c r="W90"/>
      <c r="X90"/>
      <c r="Y90"/>
      <c r="Z90"/>
      <c r="AA90"/>
      <c r="AB90"/>
      <c r="AC90"/>
      <c r="AD90"/>
      <c r="AE90"/>
      <c r="AF90"/>
    </row>
    <row r="91" spans="1:32" ht="13.9" customHeight="1" outlineLevel="2" x14ac:dyDescent="0.2">
      <c r="A91" s="106"/>
      <c r="B91" s="107" t="s">
        <v>183</v>
      </c>
      <c r="C91" s="108" t="s">
        <v>4644</v>
      </c>
      <c r="D91" s="109" t="s">
        <v>62</v>
      </c>
      <c r="E91" s="110" t="s">
        <v>119</v>
      </c>
      <c r="F91" s="110">
        <v>0</v>
      </c>
      <c r="G91" s="110">
        <v>8.5113000000000003</v>
      </c>
      <c r="H91" s="111">
        <f t="shared" si="4"/>
        <v>0</v>
      </c>
      <c r="I91" s="169" t="s">
        <v>59</v>
      </c>
      <c r="J91" s="113" t="s">
        <v>1241</v>
      </c>
      <c r="K91" s="96"/>
      <c r="L91" s="96"/>
      <c r="M91"/>
      <c r="N91"/>
      <c r="O91"/>
      <c r="P91"/>
      <c r="Q91"/>
      <c r="R91"/>
      <c r="S91"/>
      <c r="T91"/>
      <c r="U91"/>
      <c r="V91"/>
      <c r="W91"/>
      <c r="X91"/>
      <c r="Y91"/>
      <c r="Z91"/>
      <c r="AA91"/>
      <c r="AB91"/>
      <c r="AC91"/>
      <c r="AD91"/>
      <c r="AE91"/>
      <c r="AF91"/>
    </row>
    <row r="92" spans="1:32" ht="13.9" customHeight="1" outlineLevel="2" x14ac:dyDescent="0.2">
      <c r="A92" s="106"/>
      <c r="B92" s="107" t="s">
        <v>183</v>
      </c>
      <c r="C92" s="108" t="s">
        <v>4645</v>
      </c>
      <c r="D92" s="109" t="s">
        <v>302</v>
      </c>
      <c r="E92" s="110" t="s">
        <v>119</v>
      </c>
      <c r="F92" s="110">
        <v>211.68</v>
      </c>
      <c r="G92" s="110">
        <v>49.519651000000003</v>
      </c>
      <c r="H92" s="111">
        <f t="shared" si="4"/>
        <v>10482.319723680001</v>
      </c>
      <c r="I92" s="169" t="s">
        <v>59</v>
      </c>
      <c r="J92" s="113" t="s">
        <v>1241</v>
      </c>
      <c r="K92" s="96"/>
      <c r="L92" s="96"/>
      <c r="M92"/>
      <c r="N92"/>
      <c r="O92"/>
      <c r="P92"/>
      <c r="Q92"/>
      <c r="R92"/>
      <c r="S92"/>
      <c r="T92"/>
      <c r="U92"/>
      <c r="V92"/>
      <c r="W92"/>
      <c r="X92"/>
      <c r="Y92"/>
      <c r="Z92"/>
      <c r="AA92"/>
      <c r="AB92"/>
      <c r="AC92"/>
      <c r="AD92"/>
      <c r="AE92"/>
      <c r="AF92"/>
    </row>
    <row r="93" spans="1:32" ht="13.9" customHeight="1" outlineLevel="2" x14ac:dyDescent="0.2">
      <c r="A93" s="106"/>
      <c r="B93" s="107" t="s">
        <v>183</v>
      </c>
      <c r="C93" s="108" t="s">
        <v>4646</v>
      </c>
      <c r="D93" s="109" t="s">
        <v>376</v>
      </c>
      <c r="E93" s="110" t="s">
        <v>119</v>
      </c>
      <c r="F93" s="110">
        <v>861.84</v>
      </c>
      <c r="G93" s="110">
        <v>49.519651000000003</v>
      </c>
      <c r="H93" s="111">
        <f t="shared" si="4"/>
        <v>42678.016017840004</v>
      </c>
      <c r="I93" s="169" t="s">
        <v>59</v>
      </c>
      <c r="J93" s="113" t="s">
        <v>1241</v>
      </c>
      <c r="K93" s="96"/>
      <c r="L93" s="96"/>
      <c r="M93"/>
      <c r="N93"/>
      <c r="O93"/>
      <c r="P93"/>
      <c r="Q93"/>
      <c r="R93"/>
      <c r="S93"/>
      <c r="T93"/>
      <c r="U93"/>
      <c r="V93"/>
      <c r="W93"/>
      <c r="X93"/>
      <c r="Y93"/>
      <c r="Z93"/>
      <c r="AA93"/>
      <c r="AB93"/>
      <c r="AC93"/>
      <c r="AD93"/>
      <c r="AE93"/>
      <c r="AF93"/>
    </row>
    <row r="94" spans="1:32" ht="13.9" customHeight="1" outlineLevel="2" x14ac:dyDescent="0.2">
      <c r="A94" s="106"/>
      <c r="B94" s="107" t="s">
        <v>183</v>
      </c>
      <c r="C94" s="108" t="s">
        <v>4647</v>
      </c>
      <c r="D94" s="109" t="s">
        <v>377</v>
      </c>
      <c r="E94" s="110" t="s">
        <v>119</v>
      </c>
      <c r="F94" s="110">
        <v>304.08</v>
      </c>
      <c r="G94" s="110">
        <v>49.519651000000003</v>
      </c>
      <c r="H94" s="111">
        <f t="shared" si="4"/>
        <v>15057.93547608</v>
      </c>
      <c r="I94" s="169" t="s">
        <v>59</v>
      </c>
      <c r="J94" s="113" t="s">
        <v>1241</v>
      </c>
      <c r="K94" s="96"/>
      <c r="L94" s="96"/>
      <c r="M94"/>
      <c r="N94"/>
      <c r="O94"/>
      <c r="P94"/>
      <c r="Q94"/>
      <c r="R94"/>
      <c r="S94"/>
      <c r="T94"/>
      <c r="U94"/>
      <c r="V94"/>
      <c r="W94"/>
      <c r="X94"/>
      <c r="Y94"/>
      <c r="Z94"/>
      <c r="AA94"/>
      <c r="AB94"/>
      <c r="AC94"/>
      <c r="AD94"/>
      <c r="AE94"/>
      <c r="AF94"/>
    </row>
    <row r="95" spans="1:32" ht="13.9" customHeight="1" outlineLevel="2" x14ac:dyDescent="0.2">
      <c r="A95" s="106"/>
      <c r="B95" s="107" t="s">
        <v>183</v>
      </c>
      <c r="C95" s="108" t="s">
        <v>4648</v>
      </c>
      <c r="D95" s="109" t="s">
        <v>63</v>
      </c>
      <c r="E95" s="110" t="s">
        <v>119</v>
      </c>
      <c r="F95" s="110">
        <v>137.13</v>
      </c>
      <c r="G95" s="110">
        <v>880</v>
      </c>
      <c r="H95" s="111">
        <f t="shared" si="4"/>
        <v>120674.4</v>
      </c>
      <c r="I95" s="169" t="s">
        <v>59</v>
      </c>
      <c r="J95" s="113" t="s">
        <v>1241</v>
      </c>
      <c r="K95" s="96"/>
      <c r="L95" s="96"/>
      <c r="M95"/>
      <c r="N95"/>
      <c r="O95"/>
      <c r="P95"/>
      <c r="Q95"/>
      <c r="R95"/>
      <c r="S95"/>
      <c r="T95"/>
      <c r="U95"/>
      <c r="V95"/>
      <c r="W95"/>
      <c r="X95"/>
      <c r="Y95"/>
      <c r="Z95"/>
      <c r="AA95"/>
      <c r="AB95"/>
      <c r="AC95"/>
      <c r="AD95"/>
      <c r="AE95"/>
      <c r="AF95"/>
    </row>
    <row r="96" spans="1:32" ht="13.9" customHeight="1" outlineLevel="2" x14ac:dyDescent="0.2">
      <c r="A96" s="106"/>
      <c r="B96" s="107" t="s">
        <v>183</v>
      </c>
      <c r="C96" s="108" t="s">
        <v>4649</v>
      </c>
      <c r="D96" s="109" t="s">
        <v>303</v>
      </c>
      <c r="E96" s="110" t="s">
        <v>136</v>
      </c>
      <c r="F96" s="110">
        <v>0</v>
      </c>
      <c r="G96" s="110">
        <v>87.213999999999999</v>
      </c>
      <c r="H96" s="111">
        <f t="shared" si="4"/>
        <v>0</v>
      </c>
      <c r="I96" s="169" t="s">
        <v>59</v>
      </c>
      <c r="J96" s="113" t="s">
        <v>1241</v>
      </c>
      <c r="K96" s="96"/>
      <c r="L96" s="96"/>
      <c r="M96"/>
      <c r="N96"/>
      <c r="O96"/>
      <c r="P96"/>
      <c r="Q96"/>
      <c r="R96"/>
      <c r="S96"/>
      <c r="T96"/>
      <c r="U96"/>
      <c r="V96"/>
      <c r="W96"/>
      <c r="X96"/>
      <c r="Y96"/>
      <c r="Z96"/>
      <c r="AA96"/>
      <c r="AB96"/>
      <c r="AC96"/>
      <c r="AD96"/>
      <c r="AE96"/>
      <c r="AF96"/>
    </row>
    <row r="97" spans="1:32" ht="13.9" customHeight="1" outlineLevel="2" x14ac:dyDescent="0.2">
      <c r="A97" s="106"/>
      <c r="B97" s="107" t="s">
        <v>183</v>
      </c>
      <c r="C97" s="108" t="s">
        <v>4650</v>
      </c>
      <c r="D97" s="109" t="s">
        <v>304</v>
      </c>
      <c r="E97" s="110" t="s">
        <v>136</v>
      </c>
      <c r="F97" s="110">
        <v>0</v>
      </c>
      <c r="G97" s="110">
        <v>88</v>
      </c>
      <c r="H97" s="111">
        <f t="shared" si="4"/>
        <v>0</v>
      </c>
      <c r="I97" s="169" t="s">
        <v>59</v>
      </c>
      <c r="J97" s="113" t="s">
        <v>1241</v>
      </c>
      <c r="K97" s="96"/>
      <c r="L97" s="96"/>
      <c r="M97"/>
      <c r="N97"/>
      <c r="O97"/>
      <c r="P97"/>
      <c r="Q97"/>
      <c r="R97"/>
      <c r="S97"/>
      <c r="T97"/>
      <c r="U97"/>
      <c r="V97"/>
      <c r="W97"/>
      <c r="X97"/>
      <c r="Y97"/>
      <c r="Z97"/>
      <c r="AA97"/>
      <c r="AB97"/>
      <c r="AC97"/>
      <c r="AD97"/>
      <c r="AE97"/>
      <c r="AF97"/>
    </row>
    <row r="98" spans="1:32" ht="12" customHeight="1" outlineLevel="1" x14ac:dyDescent="0.2">
      <c r="A98" s="106"/>
      <c r="B98" s="107" t="s">
        <v>182</v>
      </c>
      <c r="C98" s="108" t="s">
        <v>1331</v>
      </c>
      <c r="D98" s="114" t="s">
        <v>305</v>
      </c>
      <c r="E98" s="51"/>
      <c r="F98" s="110"/>
      <c r="G98" s="117"/>
      <c r="H98" s="111">
        <f>H99+H100+H101</f>
        <v>85259.85615879629</v>
      </c>
      <c r="I98" s="112"/>
      <c r="J98" s="113"/>
      <c r="K98" s="96"/>
      <c r="L98" s="96"/>
      <c r="M98"/>
      <c r="N98"/>
      <c r="O98"/>
      <c r="P98"/>
      <c r="Q98"/>
      <c r="R98"/>
      <c r="S98"/>
      <c r="T98"/>
      <c r="U98"/>
      <c r="V98"/>
      <c r="W98"/>
      <c r="X98"/>
      <c r="Y98"/>
      <c r="Z98"/>
      <c r="AA98"/>
      <c r="AB98"/>
      <c r="AC98"/>
      <c r="AD98"/>
      <c r="AE98"/>
      <c r="AF98"/>
    </row>
    <row r="99" spans="1:32" ht="12" customHeight="1" outlineLevel="2" x14ac:dyDescent="0.2">
      <c r="A99" s="106"/>
      <c r="B99" s="107" t="s">
        <v>183</v>
      </c>
      <c r="C99" s="108" t="s">
        <v>1332</v>
      </c>
      <c r="D99" s="114" t="s">
        <v>306</v>
      </c>
      <c r="E99" s="110" t="s">
        <v>158</v>
      </c>
      <c r="F99" s="110">
        <v>1</v>
      </c>
      <c r="G99" s="110">
        <v>8059.8561587962831</v>
      </c>
      <c r="H99" s="111">
        <f>G99*F99</f>
        <v>8059.8561587962831</v>
      </c>
      <c r="I99" s="110" t="s">
        <v>339</v>
      </c>
      <c r="J99" s="113" t="s">
        <v>226</v>
      </c>
      <c r="K99" s="96"/>
      <c r="L99" s="96"/>
      <c r="M99"/>
      <c r="N99"/>
      <c r="O99"/>
      <c r="P99"/>
      <c r="Q99"/>
      <c r="R99"/>
      <c r="S99"/>
      <c r="T99"/>
      <c r="U99"/>
      <c r="V99"/>
      <c r="W99"/>
      <c r="X99"/>
      <c r="Y99"/>
      <c r="Z99"/>
      <c r="AA99"/>
      <c r="AB99"/>
      <c r="AC99"/>
      <c r="AD99"/>
      <c r="AE99"/>
      <c r="AF99"/>
    </row>
    <row r="100" spans="1:32" ht="12" customHeight="1" outlineLevel="2" x14ac:dyDescent="0.2">
      <c r="A100" s="106"/>
      <c r="B100" s="107" t="s">
        <v>183</v>
      </c>
      <c r="C100" s="108" t="s">
        <v>4651</v>
      </c>
      <c r="D100" s="114" t="s">
        <v>308</v>
      </c>
      <c r="E100" s="110" t="s">
        <v>158</v>
      </c>
      <c r="F100" s="110">
        <v>1</v>
      </c>
      <c r="G100" s="110">
        <v>5200</v>
      </c>
      <c r="H100" s="111">
        <f>G100*F100</f>
        <v>5200</v>
      </c>
      <c r="I100" s="110" t="s">
        <v>4579</v>
      </c>
      <c r="J100" s="113" t="s">
        <v>226</v>
      </c>
      <c r="K100" s="96"/>
      <c r="L100" s="96"/>
      <c r="M100"/>
      <c r="N100"/>
      <c r="O100"/>
      <c r="P100"/>
      <c r="Q100"/>
      <c r="R100"/>
      <c r="S100"/>
      <c r="T100"/>
      <c r="U100"/>
      <c r="V100"/>
      <c r="W100"/>
      <c r="X100"/>
      <c r="Y100"/>
      <c r="Z100"/>
      <c r="AA100"/>
      <c r="AB100"/>
      <c r="AC100"/>
      <c r="AD100"/>
      <c r="AE100"/>
      <c r="AF100"/>
    </row>
    <row r="101" spans="1:32" ht="12" customHeight="1" outlineLevel="2" x14ac:dyDescent="0.2">
      <c r="A101" s="106"/>
      <c r="B101" s="107" t="s">
        <v>183</v>
      </c>
      <c r="C101" s="108" t="s">
        <v>4652</v>
      </c>
      <c r="D101" s="114" t="s">
        <v>309</v>
      </c>
      <c r="E101" s="110" t="s">
        <v>188</v>
      </c>
      <c r="F101" s="110">
        <v>36</v>
      </c>
      <c r="G101" s="110">
        <v>2000</v>
      </c>
      <c r="H101" s="111">
        <f>G101*F101</f>
        <v>72000</v>
      </c>
      <c r="I101" s="110" t="s">
        <v>339</v>
      </c>
      <c r="J101" s="113" t="s">
        <v>226</v>
      </c>
      <c r="K101" s="96"/>
      <c r="L101" s="96"/>
      <c r="M101"/>
      <c r="N101"/>
      <c r="O101"/>
      <c r="P101"/>
      <c r="Q101"/>
      <c r="R101"/>
      <c r="S101"/>
      <c r="T101"/>
      <c r="U101"/>
      <c r="V101"/>
      <c r="W101"/>
      <c r="X101"/>
      <c r="Y101"/>
      <c r="Z101"/>
      <c r="AA101"/>
      <c r="AB101"/>
      <c r="AC101"/>
      <c r="AD101"/>
      <c r="AE101"/>
      <c r="AF101"/>
    </row>
    <row r="102" spans="1:32" ht="12" customHeight="1" outlineLevel="1" x14ac:dyDescent="0.2">
      <c r="A102" s="106"/>
      <c r="B102" s="107" t="s">
        <v>182</v>
      </c>
      <c r="C102" s="108" t="s">
        <v>4475</v>
      </c>
      <c r="D102" s="114" t="s">
        <v>310</v>
      </c>
      <c r="E102" s="51"/>
      <c r="F102" s="110"/>
      <c r="G102" s="117"/>
      <c r="H102" s="111">
        <f>H103+H104+H105</f>
        <v>9521.1865007569322</v>
      </c>
      <c r="I102" s="112"/>
      <c r="J102" s="113"/>
      <c r="K102" s="96"/>
      <c r="L102" s="96"/>
      <c r="M102"/>
      <c r="N102"/>
      <c r="O102"/>
      <c r="P102"/>
      <c r="Q102"/>
      <c r="R102"/>
      <c r="S102"/>
      <c r="T102"/>
      <c r="U102"/>
      <c r="V102"/>
      <c r="W102"/>
      <c r="X102"/>
      <c r="Y102"/>
      <c r="Z102"/>
      <c r="AA102"/>
      <c r="AB102"/>
      <c r="AC102"/>
      <c r="AD102"/>
      <c r="AE102"/>
      <c r="AF102"/>
    </row>
    <row r="103" spans="1:32" ht="12" customHeight="1" outlineLevel="2" x14ac:dyDescent="0.2">
      <c r="A103" s="106"/>
      <c r="B103" s="107" t="s">
        <v>183</v>
      </c>
      <c r="C103" s="108" t="s">
        <v>4653</v>
      </c>
      <c r="D103" s="114" t="s">
        <v>311</v>
      </c>
      <c r="E103" s="110" t="s">
        <v>158</v>
      </c>
      <c r="F103" s="110">
        <v>1</v>
      </c>
      <c r="G103" s="110">
        <v>3789.0563017917584</v>
      </c>
      <c r="H103" s="111">
        <f>G103*F103</f>
        <v>3789.0563017917584</v>
      </c>
      <c r="I103" s="110" t="s">
        <v>339</v>
      </c>
      <c r="J103" s="113" t="s">
        <v>226</v>
      </c>
      <c r="K103" s="96"/>
      <c r="L103" s="96"/>
      <c r="M103"/>
      <c r="N103"/>
      <c r="O103"/>
      <c r="P103"/>
      <c r="Q103"/>
      <c r="R103"/>
      <c r="S103"/>
      <c r="T103"/>
      <c r="U103"/>
      <c r="V103"/>
      <c r="W103"/>
      <c r="X103"/>
      <c r="Y103"/>
      <c r="Z103"/>
      <c r="AA103"/>
      <c r="AB103"/>
      <c r="AC103"/>
      <c r="AD103"/>
      <c r="AE103"/>
      <c r="AF103"/>
    </row>
    <row r="104" spans="1:32" ht="12" customHeight="1" outlineLevel="2" x14ac:dyDescent="0.2">
      <c r="A104" s="106"/>
      <c r="B104" s="107" t="s">
        <v>183</v>
      </c>
      <c r="C104" s="108" t="s">
        <v>4654</v>
      </c>
      <c r="D104" s="114" t="s">
        <v>312</v>
      </c>
      <c r="E104" s="110" t="s">
        <v>158</v>
      </c>
      <c r="F104" s="110">
        <v>1</v>
      </c>
      <c r="G104" s="110">
        <v>1232.1301989651729</v>
      </c>
      <c r="H104" s="111">
        <f>G104*F104</f>
        <v>1232.1301989651729</v>
      </c>
      <c r="I104" s="110" t="s">
        <v>339</v>
      </c>
      <c r="J104" s="113" t="s">
        <v>226</v>
      </c>
      <c r="K104" s="96"/>
      <c r="L104" s="96"/>
      <c r="M104"/>
      <c r="N104"/>
      <c r="O104"/>
      <c r="P104"/>
      <c r="Q104"/>
      <c r="R104"/>
      <c r="S104"/>
      <c r="T104"/>
      <c r="U104"/>
      <c r="V104"/>
      <c r="W104"/>
      <c r="X104"/>
      <c r="Y104"/>
      <c r="Z104"/>
      <c r="AA104"/>
      <c r="AB104"/>
      <c r="AC104"/>
      <c r="AD104"/>
      <c r="AE104"/>
      <c r="AF104"/>
    </row>
    <row r="105" spans="1:32" ht="12" customHeight="1" outlineLevel="2" x14ac:dyDescent="0.2">
      <c r="A105" s="106"/>
      <c r="B105" s="107" t="s">
        <v>183</v>
      </c>
      <c r="C105" s="108" t="s">
        <v>4655</v>
      </c>
      <c r="D105" s="114" t="s">
        <v>313</v>
      </c>
      <c r="E105" s="110" t="s">
        <v>188</v>
      </c>
      <c r="F105" s="110">
        <v>18</v>
      </c>
      <c r="G105" s="110">
        <v>250</v>
      </c>
      <c r="H105" s="111">
        <f>G105*F105</f>
        <v>4500</v>
      </c>
      <c r="I105" s="110" t="s">
        <v>339</v>
      </c>
      <c r="J105" s="113" t="s">
        <v>226</v>
      </c>
      <c r="K105" s="96"/>
      <c r="L105" s="96"/>
      <c r="M105"/>
      <c r="N105"/>
      <c r="O105"/>
      <c r="P105"/>
      <c r="Q105"/>
      <c r="R105"/>
      <c r="S105"/>
      <c r="T105"/>
      <c r="U105"/>
      <c r="V105"/>
      <c r="W105"/>
      <c r="X105"/>
      <c r="Y105"/>
      <c r="Z105"/>
      <c r="AA105"/>
      <c r="AB105"/>
      <c r="AC105"/>
      <c r="AD105"/>
      <c r="AE105"/>
      <c r="AF105"/>
    </row>
    <row r="106" spans="1:32" ht="12" customHeight="1" outlineLevel="1" x14ac:dyDescent="0.2">
      <c r="A106" s="106"/>
      <c r="B106" s="107" t="s">
        <v>34</v>
      </c>
      <c r="C106" s="108" t="s">
        <v>1333</v>
      </c>
      <c r="D106" s="114" t="s">
        <v>314</v>
      </c>
      <c r="E106" s="51"/>
      <c r="F106" s="110"/>
      <c r="G106" s="110"/>
      <c r="H106" s="111">
        <f>H107+H114+H133+H138</f>
        <v>4271209.1214350993</v>
      </c>
      <c r="I106" s="112"/>
      <c r="J106" s="113"/>
      <c r="K106" s="96"/>
      <c r="L106" s="115"/>
      <c r="M106"/>
      <c r="N106"/>
      <c r="O106"/>
      <c r="P106"/>
      <c r="Q106"/>
      <c r="R106"/>
      <c r="S106"/>
      <c r="T106"/>
      <c r="U106"/>
      <c r="V106"/>
      <c r="W106"/>
      <c r="X106"/>
      <c r="Y106"/>
      <c r="Z106"/>
      <c r="AA106"/>
      <c r="AB106"/>
      <c r="AC106"/>
      <c r="AD106"/>
      <c r="AE106"/>
      <c r="AF106"/>
    </row>
    <row r="107" spans="1:32" ht="12" customHeight="1" outlineLevel="1" x14ac:dyDescent="0.2">
      <c r="A107" s="106"/>
      <c r="B107" s="107" t="s">
        <v>182</v>
      </c>
      <c r="C107" s="108" t="s">
        <v>1334</v>
      </c>
      <c r="D107" s="114" t="s">
        <v>315</v>
      </c>
      <c r="E107" s="51"/>
      <c r="F107" s="110"/>
      <c r="G107" s="110"/>
      <c r="H107" s="111">
        <f>H108+H109+H110+H111+H112+H113</f>
        <v>2054400</v>
      </c>
      <c r="I107" s="112"/>
      <c r="J107" s="113"/>
      <c r="K107" s="96"/>
      <c r="L107" s="115"/>
      <c r="M107"/>
      <c r="N107"/>
      <c r="O107"/>
      <c r="P107"/>
      <c r="Q107"/>
      <c r="R107"/>
      <c r="S107"/>
      <c r="T107"/>
      <c r="U107"/>
      <c r="V107"/>
      <c r="W107"/>
      <c r="X107"/>
      <c r="Y107"/>
      <c r="Z107"/>
      <c r="AA107"/>
      <c r="AB107"/>
      <c r="AC107"/>
      <c r="AD107"/>
      <c r="AE107"/>
      <c r="AF107"/>
    </row>
    <row r="108" spans="1:32" ht="12" customHeight="1" outlineLevel="2" x14ac:dyDescent="0.2">
      <c r="A108" s="106"/>
      <c r="B108" s="107" t="s">
        <v>183</v>
      </c>
      <c r="C108" s="108" t="s">
        <v>1335</v>
      </c>
      <c r="D108" s="114" t="s">
        <v>316</v>
      </c>
      <c r="E108" s="110" t="s">
        <v>188</v>
      </c>
      <c r="F108" s="110">
        <v>48</v>
      </c>
      <c r="G108" s="110">
        <v>21000</v>
      </c>
      <c r="H108" s="111">
        <f t="shared" ref="H108:H113" si="5">G108*F108</f>
        <v>1008000</v>
      </c>
      <c r="I108" s="110" t="s">
        <v>4579</v>
      </c>
      <c r="J108" s="113" t="s">
        <v>226</v>
      </c>
      <c r="K108" s="96"/>
      <c r="L108" s="115"/>
      <c r="M108"/>
      <c r="N108"/>
      <c r="O108"/>
      <c r="P108"/>
      <c r="Q108"/>
      <c r="R108"/>
      <c r="S108"/>
      <c r="T108"/>
      <c r="U108"/>
      <c r="V108"/>
      <c r="W108"/>
      <c r="X108"/>
      <c r="Y108"/>
      <c r="Z108"/>
      <c r="AA108"/>
      <c r="AB108"/>
      <c r="AC108"/>
      <c r="AD108"/>
      <c r="AE108"/>
      <c r="AF108"/>
    </row>
    <row r="109" spans="1:32" ht="12" customHeight="1" outlineLevel="2" x14ac:dyDescent="0.2">
      <c r="A109" s="106"/>
      <c r="B109" s="107" t="s">
        <v>183</v>
      </c>
      <c r="C109" s="108" t="s">
        <v>1336</v>
      </c>
      <c r="D109" s="114" t="s">
        <v>317</v>
      </c>
      <c r="E109" s="110" t="s">
        <v>188</v>
      </c>
      <c r="F109" s="110">
        <v>24</v>
      </c>
      <c r="G109" s="110">
        <v>5000</v>
      </c>
      <c r="H109" s="111">
        <f t="shared" si="5"/>
        <v>120000</v>
      </c>
      <c r="I109" s="110" t="s">
        <v>4579</v>
      </c>
      <c r="J109" s="113" t="s">
        <v>226</v>
      </c>
      <c r="K109" s="96"/>
      <c r="L109" s="115"/>
      <c r="M109"/>
      <c r="N109"/>
      <c r="O109"/>
      <c r="P109"/>
      <c r="Q109"/>
      <c r="R109"/>
      <c r="S109"/>
      <c r="T109"/>
      <c r="U109"/>
      <c r="V109"/>
      <c r="W109"/>
      <c r="X109"/>
      <c r="Y109"/>
      <c r="Z109"/>
      <c r="AA109"/>
      <c r="AB109"/>
      <c r="AC109"/>
      <c r="AD109"/>
      <c r="AE109"/>
      <c r="AF109"/>
    </row>
    <row r="110" spans="1:32" ht="12" customHeight="1" outlineLevel="2" x14ac:dyDescent="0.2">
      <c r="A110" s="106"/>
      <c r="B110" s="107" t="s">
        <v>183</v>
      </c>
      <c r="C110" s="108" t="s">
        <v>1337</v>
      </c>
      <c r="D110" s="114" t="s">
        <v>354</v>
      </c>
      <c r="E110" s="110" t="s">
        <v>188</v>
      </c>
      <c r="F110" s="110">
        <v>12</v>
      </c>
      <c r="G110" s="110">
        <v>6800</v>
      </c>
      <c r="H110" s="111">
        <f t="shared" si="5"/>
        <v>81600</v>
      </c>
      <c r="I110" s="110" t="s">
        <v>4579</v>
      </c>
      <c r="J110" s="113" t="s">
        <v>226</v>
      </c>
      <c r="K110" s="96"/>
      <c r="L110" s="115"/>
      <c r="M110"/>
      <c r="N110"/>
      <c r="O110"/>
      <c r="P110"/>
      <c r="Q110"/>
      <c r="R110"/>
      <c r="S110"/>
      <c r="T110"/>
      <c r="U110"/>
      <c r="V110"/>
      <c r="W110"/>
      <c r="X110"/>
      <c r="Y110"/>
      <c r="Z110"/>
      <c r="AA110"/>
      <c r="AB110"/>
      <c r="AC110"/>
      <c r="AD110"/>
      <c r="AE110"/>
      <c r="AF110"/>
    </row>
    <row r="111" spans="1:32" ht="12" customHeight="1" outlineLevel="2" x14ac:dyDescent="0.2">
      <c r="A111" s="106"/>
      <c r="B111" s="107" t="s">
        <v>183</v>
      </c>
      <c r="C111" s="108" t="s">
        <v>1338</v>
      </c>
      <c r="D111" s="114" t="s">
        <v>355</v>
      </c>
      <c r="E111" s="110" t="s">
        <v>188</v>
      </c>
      <c r="F111" s="110">
        <v>48</v>
      </c>
      <c r="G111" s="110">
        <v>4500</v>
      </c>
      <c r="H111" s="111">
        <f t="shared" si="5"/>
        <v>216000</v>
      </c>
      <c r="I111" s="110" t="s">
        <v>4579</v>
      </c>
      <c r="J111" s="113" t="s">
        <v>226</v>
      </c>
      <c r="K111" s="96"/>
      <c r="L111" s="115"/>
      <c r="M111"/>
      <c r="N111"/>
      <c r="O111"/>
      <c r="P111"/>
      <c r="Q111"/>
      <c r="R111"/>
      <c r="S111"/>
      <c r="T111"/>
      <c r="U111"/>
      <c r="V111"/>
      <c r="W111"/>
      <c r="X111"/>
      <c r="Y111"/>
      <c r="Z111"/>
      <c r="AA111"/>
      <c r="AB111"/>
      <c r="AC111"/>
      <c r="AD111"/>
      <c r="AE111"/>
      <c r="AF111"/>
    </row>
    <row r="112" spans="1:32" ht="12" customHeight="1" outlineLevel="2" x14ac:dyDescent="0.2">
      <c r="A112" s="106"/>
      <c r="B112" s="107" t="s">
        <v>183</v>
      </c>
      <c r="C112" s="108" t="s">
        <v>4656</v>
      </c>
      <c r="D112" s="114" t="s">
        <v>1271</v>
      </c>
      <c r="E112" s="110" t="s">
        <v>188</v>
      </c>
      <c r="F112" s="110">
        <v>36</v>
      </c>
      <c r="G112" s="110">
        <v>2000</v>
      </c>
      <c r="H112" s="111">
        <f t="shared" si="5"/>
        <v>72000</v>
      </c>
      <c r="I112" s="110" t="s">
        <v>4579</v>
      </c>
      <c r="J112" s="113" t="s">
        <v>226</v>
      </c>
      <c r="K112" s="96"/>
      <c r="L112" s="115"/>
      <c r="M112"/>
      <c r="N112"/>
      <c r="O112"/>
      <c r="P112"/>
      <c r="Q112"/>
      <c r="R112"/>
      <c r="S112"/>
      <c r="T112"/>
      <c r="U112"/>
      <c r="V112"/>
      <c r="W112"/>
      <c r="X112"/>
      <c r="Y112"/>
      <c r="Z112"/>
      <c r="AA112"/>
      <c r="AB112"/>
      <c r="AC112"/>
      <c r="AD112"/>
      <c r="AE112"/>
      <c r="AF112"/>
    </row>
    <row r="113" spans="1:32" ht="12" customHeight="1" outlineLevel="2" x14ac:dyDescent="0.2">
      <c r="A113" s="106"/>
      <c r="B113" s="107" t="s">
        <v>183</v>
      </c>
      <c r="C113" s="108" t="s">
        <v>4657</v>
      </c>
      <c r="D113" s="114" t="s">
        <v>356</v>
      </c>
      <c r="E113" s="110" t="s">
        <v>188</v>
      </c>
      <c r="F113" s="110">
        <v>48</v>
      </c>
      <c r="G113" s="110">
        <v>11600</v>
      </c>
      <c r="H113" s="111">
        <f t="shared" si="5"/>
        <v>556800</v>
      </c>
      <c r="I113" s="110" t="s">
        <v>1272</v>
      </c>
      <c r="J113" s="113" t="s">
        <v>226</v>
      </c>
      <c r="K113" s="96"/>
      <c r="L113" s="115"/>
      <c r="M113"/>
      <c r="N113"/>
      <c r="O113"/>
      <c r="P113"/>
      <c r="Q113"/>
      <c r="R113"/>
      <c r="S113"/>
      <c r="T113"/>
      <c r="U113"/>
      <c r="V113"/>
      <c r="W113"/>
      <c r="X113"/>
      <c r="Y113"/>
      <c r="Z113"/>
      <c r="AA113"/>
      <c r="AB113"/>
      <c r="AC113"/>
      <c r="AD113"/>
      <c r="AE113"/>
      <c r="AF113"/>
    </row>
    <row r="114" spans="1:32" ht="12" customHeight="1" outlineLevel="1" x14ac:dyDescent="0.2">
      <c r="A114" s="106"/>
      <c r="B114" s="107" t="s">
        <v>182</v>
      </c>
      <c r="C114" s="108" t="s">
        <v>1339</v>
      </c>
      <c r="D114" s="114" t="s">
        <v>318</v>
      </c>
      <c r="E114" s="51"/>
      <c r="F114" s="110"/>
      <c r="G114" s="110"/>
      <c r="H114" s="111">
        <f>H115+H116+H117+H118+H119+H120+H121+H122+H123+H124+H125+H126+H127+H128+H129+H130+H131+H132</f>
        <v>1267260.3564207242</v>
      </c>
      <c r="I114" s="112"/>
      <c r="J114" s="113"/>
      <c r="K114" s="96"/>
      <c r="L114" s="115"/>
      <c r="M114"/>
      <c r="N114"/>
      <c r="O114"/>
      <c r="P114"/>
      <c r="Q114"/>
      <c r="R114"/>
      <c r="S114"/>
      <c r="T114"/>
      <c r="U114"/>
      <c r="V114"/>
      <c r="W114"/>
      <c r="X114"/>
      <c r="Y114"/>
      <c r="Z114"/>
      <c r="AA114"/>
      <c r="AB114"/>
      <c r="AC114"/>
      <c r="AD114"/>
      <c r="AE114"/>
      <c r="AF114"/>
    </row>
    <row r="115" spans="1:32" ht="12" customHeight="1" outlineLevel="2" x14ac:dyDescent="0.2">
      <c r="A115" s="106"/>
      <c r="B115" s="107" t="s">
        <v>183</v>
      </c>
      <c r="C115" s="108" t="s">
        <v>1340</v>
      </c>
      <c r="D115" s="114" t="s">
        <v>319</v>
      </c>
      <c r="E115" s="110" t="s">
        <v>188</v>
      </c>
      <c r="F115" s="110">
        <v>36</v>
      </c>
      <c r="G115" s="110">
        <v>4959.2772358560378</v>
      </c>
      <c r="H115" s="111">
        <f t="shared" ref="H115:H132" si="6">G115*F115</f>
        <v>178533.98049081737</v>
      </c>
      <c r="I115" s="110" t="s">
        <v>339</v>
      </c>
      <c r="J115" s="113" t="s">
        <v>226</v>
      </c>
      <c r="K115" s="96"/>
      <c r="L115" s="115"/>
      <c r="M115"/>
      <c r="N115"/>
      <c r="O115"/>
      <c r="P115"/>
      <c r="Q115"/>
      <c r="R115"/>
      <c r="S115"/>
      <c r="T115"/>
      <c r="U115"/>
      <c r="V115"/>
      <c r="W115"/>
      <c r="X115"/>
      <c r="Y115"/>
      <c r="Z115"/>
      <c r="AA115"/>
      <c r="AB115"/>
      <c r="AC115"/>
      <c r="AD115"/>
      <c r="AE115"/>
      <c r="AF115"/>
    </row>
    <row r="116" spans="1:32" ht="12" customHeight="1" outlineLevel="2" x14ac:dyDescent="0.2">
      <c r="A116" s="106"/>
      <c r="B116" s="107" t="s">
        <v>183</v>
      </c>
      <c r="C116" s="108" t="s">
        <v>4658</v>
      </c>
      <c r="D116" s="114" t="s">
        <v>320</v>
      </c>
      <c r="E116" s="110" t="s">
        <v>188</v>
      </c>
      <c r="F116" s="110">
        <v>36</v>
      </c>
      <c r="G116" s="110">
        <v>8975.8897279491375</v>
      </c>
      <c r="H116" s="111">
        <f t="shared" si="6"/>
        <v>323132.03020616894</v>
      </c>
      <c r="I116" s="110" t="s">
        <v>339</v>
      </c>
      <c r="J116" s="113" t="s">
        <v>226</v>
      </c>
      <c r="K116" s="96"/>
      <c r="L116" s="115"/>
      <c r="M116"/>
      <c r="N116"/>
      <c r="O116"/>
      <c r="P116"/>
      <c r="Q116"/>
      <c r="R116"/>
      <c r="S116"/>
      <c r="T116"/>
      <c r="U116"/>
      <c r="V116"/>
      <c r="W116"/>
      <c r="X116"/>
      <c r="Y116"/>
      <c r="Z116"/>
      <c r="AA116"/>
      <c r="AB116"/>
      <c r="AC116"/>
      <c r="AD116"/>
      <c r="AE116"/>
      <c r="AF116"/>
    </row>
    <row r="117" spans="1:32" ht="12" customHeight="1" outlineLevel="2" x14ac:dyDescent="0.2">
      <c r="A117" s="106"/>
      <c r="B117" s="107" t="s">
        <v>183</v>
      </c>
      <c r="C117" s="108" t="s">
        <v>4659</v>
      </c>
      <c r="D117" s="114" t="s">
        <v>321</v>
      </c>
      <c r="E117" s="110" t="s">
        <v>188</v>
      </c>
      <c r="F117" s="110">
        <v>36</v>
      </c>
      <c r="G117" s="110">
        <v>400</v>
      </c>
      <c r="H117" s="111">
        <f t="shared" si="6"/>
        <v>14400</v>
      </c>
      <c r="I117" s="110" t="s">
        <v>4579</v>
      </c>
      <c r="J117" s="113" t="s">
        <v>226</v>
      </c>
      <c r="K117" s="96"/>
      <c r="L117" s="115"/>
      <c r="M117"/>
      <c r="N117"/>
      <c r="O117"/>
      <c r="P117"/>
      <c r="Q117"/>
      <c r="R117"/>
      <c r="S117"/>
      <c r="T117"/>
      <c r="U117"/>
      <c r="V117"/>
      <c r="W117"/>
      <c r="X117"/>
      <c r="Y117"/>
      <c r="Z117"/>
      <c r="AA117"/>
      <c r="AB117"/>
      <c r="AC117"/>
      <c r="AD117"/>
      <c r="AE117"/>
      <c r="AF117"/>
    </row>
    <row r="118" spans="1:32" ht="12" customHeight="1" outlineLevel="2" x14ac:dyDescent="0.2">
      <c r="A118" s="106"/>
      <c r="B118" s="107" t="s">
        <v>183</v>
      </c>
      <c r="C118" s="108" t="s">
        <v>4660</v>
      </c>
      <c r="D118" s="114" t="s">
        <v>1273</v>
      </c>
      <c r="E118" s="110" t="s">
        <v>188</v>
      </c>
      <c r="F118" s="110">
        <v>36</v>
      </c>
      <c r="G118" s="110">
        <v>400</v>
      </c>
      <c r="H118" s="111">
        <f t="shared" si="6"/>
        <v>14400</v>
      </c>
      <c r="I118" s="110" t="s">
        <v>4579</v>
      </c>
      <c r="J118" s="113" t="s">
        <v>226</v>
      </c>
      <c r="K118" s="96"/>
      <c r="L118" s="115"/>
      <c r="M118"/>
      <c r="N118"/>
      <c r="O118"/>
      <c r="P118"/>
      <c r="Q118"/>
      <c r="R118"/>
      <c r="S118"/>
      <c r="T118"/>
      <c r="U118"/>
      <c r="V118"/>
      <c r="W118"/>
      <c r="X118"/>
      <c r="Y118"/>
      <c r="Z118"/>
      <c r="AA118"/>
      <c r="AB118"/>
      <c r="AC118"/>
      <c r="AD118"/>
      <c r="AE118"/>
      <c r="AF118"/>
    </row>
    <row r="119" spans="1:32" ht="12" customHeight="1" outlineLevel="2" x14ac:dyDescent="0.2">
      <c r="A119" s="106"/>
      <c r="B119" s="107" t="s">
        <v>183</v>
      </c>
      <c r="C119" s="108" t="s">
        <v>4661</v>
      </c>
      <c r="D119" s="114" t="s">
        <v>322</v>
      </c>
      <c r="E119" s="110" t="s">
        <v>188</v>
      </c>
      <c r="F119" s="110">
        <v>36</v>
      </c>
      <c r="G119" s="110">
        <v>70</v>
      </c>
      <c r="H119" s="111">
        <f t="shared" si="6"/>
        <v>2520</v>
      </c>
      <c r="I119" s="110" t="s">
        <v>339</v>
      </c>
      <c r="J119" s="113" t="s">
        <v>226</v>
      </c>
      <c r="K119" s="96"/>
      <c r="L119" s="115"/>
      <c r="M119"/>
      <c r="N119"/>
      <c r="O119"/>
      <c r="P119"/>
      <c r="Q119"/>
      <c r="R119"/>
      <c r="S119"/>
      <c r="T119"/>
      <c r="U119"/>
      <c r="V119"/>
      <c r="W119"/>
      <c r="X119"/>
      <c r="Y119"/>
      <c r="Z119"/>
      <c r="AA119"/>
      <c r="AB119"/>
      <c r="AC119"/>
      <c r="AD119"/>
      <c r="AE119"/>
      <c r="AF119"/>
    </row>
    <row r="120" spans="1:32" ht="12" customHeight="1" outlineLevel="2" x14ac:dyDescent="0.2">
      <c r="A120" s="106"/>
      <c r="B120" s="107" t="s">
        <v>183</v>
      </c>
      <c r="C120" s="108" t="s">
        <v>4662</v>
      </c>
      <c r="D120" s="114" t="s">
        <v>359</v>
      </c>
      <c r="E120" s="110" t="s">
        <v>188</v>
      </c>
      <c r="F120" s="110">
        <v>36</v>
      </c>
      <c r="G120" s="110">
        <v>576.16302654100161</v>
      </c>
      <c r="H120" s="111">
        <f t="shared" si="6"/>
        <v>20741.868955476057</v>
      </c>
      <c r="I120" s="110" t="s">
        <v>339</v>
      </c>
      <c r="J120" s="113" t="s">
        <v>226</v>
      </c>
      <c r="K120" s="96"/>
      <c r="L120" s="115"/>
      <c r="M120"/>
      <c r="N120"/>
      <c r="O120"/>
      <c r="P120"/>
      <c r="Q120"/>
      <c r="R120"/>
      <c r="S120"/>
      <c r="T120"/>
      <c r="U120"/>
      <c r="V120"/>
      <c r="W120"/>
      <c r="X120"/>
      <c r="Y120"/>
      <c r="Z120"/>
      <c r="AA120"/>
      <c r="AB120"/>
      <c r="AC120"/>
      <c r="AD120"/>
      <c r="AE120"/>
      <c r="AF120"/>
    </row>
    <row r="121" spans="1:32" ht="12" customHeight="1" outlineLevel="2" x14ac:dyDescent="0.2">
      <c r="A121" s="106"/>
      <c r="B121" s="107" t="s">
        <v>183</v>
      </c>
      <c r="C121" s="108" t="s">
        <v>4663</v>
      </c>
      <c r="D121" s="114" t="s">
        <v>360</v>
      </c>
      <c r="E121" s="110" t="s">
        <v>188</v>
      </c>
      <c r="F121" s="110">
        <v>36</v>
      </c>
      <c r="G121" s="110">
        <v>300</v>
      </c>
      <c r="H121" s="111">
        <f t="shared" si="6"/>
        <v>10800</v>
      </c>
      <c r="I121" s="110" t="s">
        <v>4579</v>
      </c>
      <c r="J121" s="113" t="s">
        <v>226</v>
      </c>
      <c r="K121" s="96"/>
      <c r="L121" s="115"/>
      <c r="M121"/>
      <c r="N121"/>
      <c r="O121"/>
      <c r="P121"/>
      <c r="Q121"/>
      <c r="R121"/>
      <c r="S121"/>
      <c r="T121"/>
      <c r="U121"/>
      <c r="V121"/>
      <c r="W121"/>
      <c r="X121"/>
      <c r="Y121"/>
      <c r="Z121"/>
      <c r="AA121"/>
      <c r="AB121"/>
      <c r="AC121"/>
      <c r="AD121"/>
      <c r="AE121"/>
      <c r="AF121"/>
    </row>
    <row r="122" spans="1:32" ht="13.5" customHeight="1" outlineLevel="2" x14ac:dyDescent="0.2">
      <c r="A122" s="106"/>
      <c r="B122" s="107" t="s">
        <v>183</v>
      </c>
      <c r="C122" s="108" t="s">
        <v>4664</v>
      </c>
      <c r="D122" s="114" t="s">
        <v>323</v>
      </c>
      <c r="E122" s="110" t="s">
        <v>188</v>
      </c>
      <c r="F122" s="110">
        <v>36</v>
      </c>
      <c r="G122" s="110">
        <v>500</v>
      </c>
      <c r="H122" s="111">
        <f t="shared" si="6"/>
        <v>18000</v>
      </c>
      <c r="I122" s="110" t="s">
        <v>4579</v>
      </c>
      <c r="J122" s="113" t="s">
        <v>226</v>
      </c>
      <c r="K122" s="96"/>
      <c r="L122" s="115"/>
      <c r="M122"/>
      <c r="N122"/>
      <c r="O122"/>
      <c r="P122"/>
      <c r="Q122"/>
      <c r="R122"/>
      <c r="S122"/>
      <c r="T122"/>
      <c r="U122"/>
      <c r="V122"/>
      <c r="W122"/>
      <c r="X122"/>
      <c r="Y122"/>
      <c r="Z122"/>
      <c r="AA122"/>
      <c r="AB122"/>
      <c r="AC122"/>
      <c r="AD122"/>
      <c r="AE122"/>
      <c r="AF122"/>
    </row>
    <row r="123" spans="1:32" ht="12" customHeight="1" outlineLevel="2" x14ac:dyDescent="0.2">
      <c r="A123" s="106"/>
      <c r="B123" s="107" t="s">
        <v>183</v>
      </c>
      <c r="C123" s="108" t="s">
        <v>4665</v>
      </c>
      <c r="D123" s="114" t="s">
        <v>1274</v>
      </c>
      <c r="E123" s="110" t="s">
        <v>188</v>
      </c>
      <c r="F123" s="110">
        <v>36</v>
      </c>
      <c r="G123" s="110">
        <v>1570</v>
      </c>
      <c r="H123" s="111">
        <f t="shared" si="6"/>
        <v>56520</v>
      </c>
      <c r="I123" s="110" t="s">
        <v>339</v>
      </c>
      <c r="J123" s="113" t="s">
        <v>226</v>
      </c>
      <c r="K123" s="96"/>
      <c r="L123" s="115"/>
      <c r="M123"/>
      <c r="N123"/>
      <c r="O123"/>
      <c r="P123"/>
      <c r="Q123"/>
      <c r="R123"/>
      <c r="S123"/>
      <c r="T123"/>
      <c r="U123"/>
      <c r="V123"/>
      <c r="W123"/>
      <c r="X123"/>
      <c r="Y123"/>
      <c r="Z123"/>
      <c r="AA123"/>
      <c r="AB123"/>
      <c r="AC123"/>
      <c r="AD123"/>
      <c r="AE123"/>
      <c r="AF123"/>
    </row>
    <row r="124" spans="1:32" ht="12" customHeight="1" outlineLevel="2" x14ac:dyDescent="0.2">
      <c r="A124" s="106"/>
      <c r="B124" s="107" t="s">
        <v>183</v>
      </c>
      <c r="C124" s="108" t="s">
        <v>4666</v>
      </c>
      <c r="D124" s="114" t="s">
        <v>324</v>
      </c>
      <c r="E124" s="110" t="s">
        <v>188</v>
      </c>
      <c r="F124" s="110">
        <v>36</v>
      </c>
      <c r="G124" s="110">
        <v>3437.6162421404651</v>
      </c>
      <c r="H124" s="111">
        <f t="shared" si="6"/>
        <v>123754.18471705675</v>
      </c>
      <c r="I124" s="110" t="s">
        <v>339</v>
      </c>
      <c r="J124" s="113" t="s">
        <v>226</v>
      </c>
      <c r="K124" s="96"/>
      <c r="L124" s="115"/>
      <c r="M124"/>
      <c r="N124"/>
      <c r="O124"/>
      <c r="P124"/>
      <c r="Q124"/>
      <c r="R124"/>
      <c r="S124"/>
      <c r="T124"/>
      <c r="U124"/>
      <c r="V124"/>
      <c r="W124"/>
      <c r="X124"/>
      <c r="Y124"/>
      <c r="Z124"/>
      <c r="AA124"/>
      <c r="AB124"/>
      <c r="AC124"/>
      <c r="AD124"/>
      <c r="AE124"/>
      <c r="AF124"/>
    </row>
    <row r="125" spans="1:32" ht="12" customHeight="1" outlineLevel="2" x14ac:dyDescent="0.2">
      <c r="A125" s="106"/>
      <c r="B125" s="107" t="s">
        <v>183</v>
      </c>
      <c r="C125" s="108" t="s">
        <v>4667</v>
      </c>
      <c r="D125" s="114" t="s">
        <v>325</v>
      </c>
      <c r="E125" s="110" t="s">
        <v>188</v>
      </c>
      <c r="F125" s="110">
        <v>36</v>
      </c>
      <c r="G125" s="110">
        <v>8639.4823164263689</v>
      </c>
      <c r="H125" s="111">
        <f t="shared" si="6"/>
        <v>311021.36339134927</v>
      </c>
      <c r="I125" s="110" t="s">
        <v>339</v>
      </c>
      <c r="J125" s="113" t="s">
        <v>226</v>
      </c>
      <c r="K125" s="96"/>
      <c r="L125" s="115"/>
      <c r="M125"/>
      <c r="N125"/>
      <c r="O125"/>
      <c r="P125"/>
      <c r="Q125"/>
      <c r="R125"/>
      <c r="S125"/>
      <c r="T125"/>
      <c r="U125"/>
      <c r="V125"/>
      <c r="W125"/>
      <c r="X125"/>
      <c r="Y125"/>
      <c r="Z125"/>
      <c r="AA125"/>
      <c r="AB125"/>
      <c r="AC125"/>
      <c r="AD125"/>
      <c r="AE125"/>
      <c r="AF125"/>
    </row>
    <row r="126" spans="1:32" ht="13.5" customHeight="1" outlineLevel="2" x14ac:dyDescent="0.2">
      <c r="A126" s="106"/>
      <c r="B126" s="107" t="s">
        <v>183</v>
      </c>
      <c r="C126" s="108" t="s">
        <v>4668</v>
      </c>
      <c r="D126" s="114" t="s">
        <v>326</v>
      </c>
      <c r="E126" s="110" t="s">
        <v>158</v>
      </c>
      <c r="F126" s="110">
        <v>1</v>
      </c>
      <c r="G126" s="110">
        <v>87151.909122383964</v>
      </c>
      <c r="H126" s="111">
        <f t="shared" si="6"/>
        <v>87151.909122383964</v>
      </c>
      <c r="I126" s="110" t="s">
        <v>339</v>
      </c>
      <c r="J126" s="113" t="s">
        <v>226</v>
      </c>
      <c r="K126" s="96"/>
      <c r="L126" s="115"/>
      <c r="M126"/>
      <c r="N126"/>
      <c r="O126"/>
      <c r="P126"/>
      <c r="Q126"/>
      <c r="R126"/>
      <c r="S126"/>
      <c r="T126"/>
      <c r="U126"/>
      <c r="V126"/>
      <c r="W126"/>
      <c r="X126"/>
      <c r="Y126"/>
      <c r="Z126"/>
      <c r="AA126"/>
      <c r="AB126"/>
      <c r="AC126"/>
      <c r="AD126"/>
      <c r="AE126"/>
      <c r="AF126"/>
    </row>
    <row r="127" spans="1:32" ht="13.5" customHeight="1" outlineLevel="2" x14ac:dyDescent="0.2">
      <c r="A127" s="106"/>
      <c r="B127" s="107" t="s">
        <v>183</v>
      </c>
      <c r="C127" s="108" t="s">
        <v>4669</v>
      </c>
      <c r="D127" s="114" t="s">
        <v>361</v>
      </c>
      <c r="E127" s="110" t="s">
        <v>188</v>
      </c>
      <c r="F127" s="110">
        <v>36</v>
      </c>
      <c r="G127" s="110">
        <v>552.08104966345445</v>
      </c>
      <c r="H127" s="111">
        <f t="shared" si="6"/>
        <v>19874.917787884362</v>
      </c>
      <c r="I127" s="110" t="s">
        <v>339</v>
      </c>
      <c r="J127" s="113" t="s">
        <v>226</v>
      </c>
      <c r="K127" s="96"/>
      <c r="L127" s="115"/>
      <c r="M127"/>
      <c r="N127"/>
      <c r="O127"/>
      <c r="P127"/>
      <c r="Q127"/>
      <c r="R127"/>
      <c r="S127"/>
      <c r="T127"/>
      <c r="U127"/>
      <c r="V127"/>
      <c r="W127"/>
      <c r="X127"/>
      <c r="Y127"/>
      <c r="Z127"/>
      <c r="AA127"/>
      <c r="AB127"/>
      <c r="AC127"/>
      <c r="AD127"/>
      <c r="AE127"/>
      <c r="AF127"/>
    </row>
    <row r="128" spans="1:32" ht="12.75" customHeight="1" outlineLevel="2" x14ac:dyDescent="0.2">
      <c r="A128" s="106"/>
      <c r="B128" s="107" t="s">
        <v>183</v>
      </c>
      <c r="C128" s="108" t="s">
        <v>4670</v>
      </c>
      <c r="D128" s="114" t="s">
        <v>362</v>
      </c>
      <c r="E128" s="110" t="s">
        <v>188</v>
      </c>
      <c r="F128" s="110">
        <v>36</v>
      </c>
      <c r="G128" s="110">
        <v>432.22504859964829</v>
      </c>
      <c r="H128" s="111">
        <f t="shared" si="6"/>
        <v>15560.101749587338</v>
      </c>
      <c r="I128" s="110" t="s">
        <v>339</v>
      </c>
      <c r="J128" s="113" t="s">
        <v>226</v>
      </c>
      <c r="K128" s="96"/>
      <c r="L128" s="115"/>
      <c r="M128"/>
      <c r="N128"/>
      <c r="O128"/>
      <c r="P128"/>
      <c r="Q128"/>
      <c r="R128"/>
      <c r="S128"/>
      <c r="T128"/>
      <c r="U128"/>
      <c r="V128"/>
      <c r="W128"/>
      <c r="X128"/>
      <c r="Y128"/>
      <c r="Z128"/>
      <c r="AA128"/>
      <c r="AB128"/>
      <c r="AC128"/>
      <c r="AD128"/>
      <c r="AE128"/>
      <c r="AF128"/>
    </row>
    <row r="129" spans="1:32" ht="12.75" customHeight="1" outlineLevel="2" x14ac:dyDescent="0.2">
      <c r="A129" s="106"/>
      <c r="B129" s="107" t="s">
        <v>183</v>
      </c>
      <c r="C129" s="108" t="s">
        <v>4671</v>
      </c>
      <c r="D129" s="114" t="s">
        <v>1275</v>
      </c>
      <c r="E129" s="110" t="s">
        <v>158</v>
      </c>
      <c r="F129" s="110">
        <v>1</v>
      </c>
      <c r="G129" s="110">
        <v>20000</v>
      </c>
      <c r="H129" s="111">
        <f t="shared" si="6"/>
        <v>20000</v>
      </c>
      <c r="I129" s="110" t="s">
        <v>4579</v>
      </c>
      <c r="J129" s="113" t="s">
        <v>226</v>
      </c>
      <c r="K129" s="96"/>
      <c r="L129" s="115"/>
      <c r="M129"/>
      <c r="N129"/>
      <c r="O129"/>
      <c r="P129"/>
      <c r="Q129"/>
      <c r="R129"/>
      <c r="S129"/>
      <c r="T129"/>
      <c r="U129"/>
      <c r="V129"/>
      <c r="W129"/>
      <c r="X129"/>
      <c r="Y129"/>
      <c r="Z129"/>
      <c r="AA129"/>
      <c r="AB129"/>
      <c r="AC129"/>
      <c r="AD129"/>
      <c r="AE129"/>
      <c r="AF129"/>
    </row>
    <row r="130" spans="1:32" ht="12.75" customHeight="1" outlineLevel="2" x14ac:dyDescent="0.2">
      <c r="A130" s="106"/>
      <c r="B130" s="107" t="s">
        <v>183</v>
      </c>
      <c r="C130" s="108" t="s">
        <v>4672</v>
      </c>
      <c r="D130" s="114" t="s">
        <v>327</v>
      </c>
      <c r="E130" s="110" t="s">
        <v>158</v>
      </c>
      <c r="F130" s="110">
        <v>1</v>
      </c>
      <c r="G130" s="110">
        <v>17450</v>
      </c>
      <c r="H130" s="111">
        <f t="shared" si="6"/>
        <v>17450</v>
      </c>
      <c r="I130" s="110" t="s">
        <v>4580</v>
      </c>
      <c r="J130" s="113" t="s">
        <v>226</v>
      </c>
      <c r="K130" s="96"/>
      <c r="L130" s="115"/>
      <c r="M130"/>
      <c r="N130"/>
      <c r="O130"/>
      <c r="P130"/>
      <c r="Q130"/>
      <c r="R130"/>
      <c r="S130"/>
      <c r="T130"/>
      <c r="U130"/>
      <c r="V130"/>
      <c r="W130"/>
      <c r="X130"/>
      <c r="Y130"/>
      <c r="Z130"/>
      <c r="AA130"/>
      <c r="AB130"/>
      <c r="AC130"/>
      <c r="AD130"/>
      <c r="AE130"/>
      <c r="AF130"/>
    </row>
    <row r="131" spans="1:32" ht="12.75" customHeight="1" outlineLevel="2" x14ac:dyDescent="0.2">
      <c r="A131" s="106"/>
      <c r="B131" s="107" t="s">
        <v>183</v>
      </c>
      <c r="C131" s="108" t="s">
        <v>4673</v>
      </c>
      <c r="D131" s="114" t="s">
        <v>328</v>
      </c>
      <c r="E131" s="110" t="s">
        <v>158</v>
      </c>
      <c r="F131" s="110">
        <v>1</v>
      </c>
      <c r="G131" s="110">
        <v>33400</v>
      </c>
      <c r="H131" s="111">
        <f t="shared" si="6"/>
        <v>33400</v>
      </c>
      <c r="I131" s="110" t="s">
        <v>4580</v>
      </c>
      <c r="J131" s="113" t="s">
        <v>226</v>
      </c>
      <c r="K131" s="96"/>
      <c r="L131" s="115"/>
      <c r="M131"/>
      <c r="N131"/>
      <c r="O131"/>
      <c r="P131"/>
      <c r="Q131"/>
      <c r="R131"/>
      <c r="S131"/>
      <c r="T131"/>
      <c r="U131"/>
      <c r="V131"/>
      <c r="W131"/>
      <c r="X131"/>
      <c r="Y131"/>
      <c r="Z131"/>
      <c r="AA131"/>
      <c r="AB131"/>
      <c r="AC131"/>
      <c r="AD131"/>
      <c r="AE131"/>
      <c r="AF131"/>
    </row>
    <row r="132" spans="1:32" ht="12.75" customHeight="1" outlineLevel="2" x14ac:dyDescent="0.2">
      <c r="A132" s="106"/>
      <c r="B132" s="107" t="s">
        <v>183</v>
      </c>
      <c r="C132" s="108" t="s">
        <v>4674</v>
      </c>
      <c r="D132" s="114" t="s">
        <v>358</v>
      </c>
      <c r="E132" s="110" t="s">
        <v>158</v>
      </c>
      <c r="F132" s="110">
        <v>1</v>
      </c>
      <c r="G132" s="110">
        <v>0</v>
      </c>
      <c r="H132" s="111">
        <f t="shared" si="6"/>
        <v>0</v>
      </c>
      <c r="I132" s="110" t="s">
        <v>339</v>
      </c>
      <c r="J132" s="113" t="s">
        <v>226</v>
      </c>
      <c r="K132" s="96"/>
      <c r="L132" s="115"/>
      <c r="M132"/>
      <c r="N132"/>
      <c r="O132"/>
      <c r="P132"/>
      <c r="Q132"/>
      <c r="R132"/>
      <c r="S132"/>
      <c r="T132"/>
      <c r="U132"/>
      <c r="V132"/>
      <c r="W132"/>
      <c r="X132"/>
      <c r="Y132"/>
      <c r="Z132"/>
      <c r="AA132"/>
      <c r="AB132"/>
      <c r="AC132"/>
      <c r="AD132"/>
      <c r="AE132"/>
      <c r="AF132"/>
    </row>
    <row r="133" spans="1:32" ht="12" customHeight="1" outlineLevel="1" x14ac:dyDescent="0.2">
      <c r="A133" s="106"/>
      <c r="B133" s="107" t="s">
        <v>182</v>
      </c>
      <c r="C133" s="108" t="s">
        <v>4474</v>
      </c>
      <c r="D133" s="114" t="s">
        <v>329</v>
      </c>
      <c r="E133" s="51"/>
      <c r="F133" s="110"/>
      <c r="G133" s="110"/>
      <c r="H133" s="111">
        <f>H134+H135+H136+H137</f>
        <v>244800</v>
      </c>
      <c r="I133" s="112"/>
      <c r="J133" s="113"/>
      <c r="K133" s="96"/>
      <c r="L133" s="115"/>
      <c r="M133"/>
      <c r="N133"/>
      <c r="O133"/>
      <c r="P133"/>
      <c r="Q133"/>
      <c r="R133"/>
      <c r="S133"/>
      <c r="T133"/>
      <c r="U133"/>
      <c r="V133"/>
      <c r="W133"/>
      <c r="X133"/>
      <c r="Y133"/>
      <c r="Z133"/>
      <c r="AA133"/>
      <c r="AB133"/>
      <c r="AC133"/>
      <c r="AD133"/>
      <c r="AE133"/>
      <c r="AF133"/>
    </row>
    <row r="134" spans="1:32" ht="12.75" customHeight="1" outlineLevel="2" x14ac:dyDescent="0.2">
      <c r="A134" s="106"/>
      <c r="B134" s="107" t="s">
        <v>183</v>
      </c>
      <c r="C134" s="108" t="s">
        <v>4675</v>
      </c>
      <c r="D134" s="114" t="s">
        <v>330</v>
      </c>
      <c r="E134" s="110" t="s">
        <v>188</v>
      </c>
      <c r="F134" s="110">
        <v>36</v>
      </c>
      <c r="G134" s="110">
        <v>1500</v>
      </c>
      <c r="H134" s="111">
        <f>G134*F134</f>
        <v>54000</v>
      </c>
      <c r="I134" s="110" t="s">
        <v>4579</v>
      </c>
      <c r="J134" s="113" t="s">
        <v>226</v>
      </c>
      <c r="K134" s="96"/>
      <c r="L134" s="115"/>
      <c r="M134"/>
      <c r="N134"/>
      <c r="O134"/>
      <c r="P134"/>
      <c r="Q134"/>
      <c r="R134"/>
      <c r="S134"/>
      <c r="T134"/>
      <c r="U134"/>
      <c r="V134"/>
      <c r="W134"/>
      <c r="X134"/>
      <c r="Y134"/>
      <c r="Z134"/>
      <c r="AA134"/>
      <c r="AB134"/>
      <c r="AC134"/>
      <c r="AD134"/>
      <c r="AE134"/>
      <c r="AF134"/>
    </row>
    <row r="135" spans="1:32" ht="12.75" customHeight="1" outlineLevel="2" x14ac:dyDescent="0.2">
      <c r="A135" s="106"/>
      <c r="B135" s="107" t="s">
        <v>183</v>
      </c>
      <c r="C135" s="108" t="s">
        <v>4676</v>
      </c>
      <c r="D135" s="114" t="s">
        <v>363</v>
      </c>
      <c r="E135" s="110" t="s">
        <v>188</v>
      </c>
      <c r="F135" s="110">
        <v>36</v>
      </c>
      <c r="G135" s="110">
        <v>3000</v>
      </c>
      <c r="H135" s="111">
        <f>G135*F135</f>
        <v>108000</v>
      </c>
      <c r="I135" s="110" t="s">
        <v>4579</v>
      </c>
      <c r="J135" s="113" t="s">
        <v>226</v>
      </c>
      <c r="K135" s="96"/>
      <c r="L135" s="115"/>
      <c r="M135"/>
      <c r="N135"/>
      <c r="O135"/>
      <c r="P135"/>
      <c r="Q135"/>
      <c r="R135"/>
      <c r="S135"/>
      <c r="T135"/>
      <c r="U135"/>
      <c r="V135"/>
      <c r="W135"/>
      <c r="X135"/>
      <c r="Y135"/>
      <c r="Z135"/>
      <c r="AA135"/>
      <c r="AB135"/>
      <c r="AC135"/>
      <c r="AD135"/>
      <c r="AE135"/>
      <c r="AF135"/>
    </row>
    <row r="136" spans="1:32" ht="13.5" customHeight="1" outlineLevel="2" x14ac:dyDescent="0.2">
      <c r="A136" s="106"/>
      <c r="B136" s="107" t="s">
        <v>183</v>
      </c>
      <c r="C136" s="108" t="s">
        <v>4677</v>
      </c>
      <c r="D136" s="114" t="s">
        <v>364</v>
      </c>
      <c r="E136" s="110" t="s">
        <v>188</v>
      </c>
      <c r="F136" s="110">
        <v>36</v>
      </c>
      <c r="G136" s="110">
        <v>2000</v>
      </c>
      <c r="H136" s="111">
        <f>G136*F136</f>
        <v>72000</v>
      </c>
      <c r="I136" s="110" t="s">
        <v>4579</v>
      </c>
      <c r="J136" s="113" t="s">
        <v>226</v>
      </c>
      <c r="K136" s="96"/>
      <c r="L136" s="115"/>
      <c r="M136"/>
      <c r="N136"/>
      <c r="O136"/>
      <c r="P136"/>
      <c r="Q136"/>
      <c r="R136"/>
      <c r="S136"/>
      <c r="T136"/>
      <c r="U136"/>
      <c r="V136"/>
      <c r="W136"/>
      <c r="X136"/>
      <c r="Y136"/>
      <c r="Z136"/>
      <c r="AA136"/>
      <c r="AB136"/>
      <c r="AC136"/>
      <c r="AD136"/>
      <c r="AE136"/>
      <c r="AF136"/>
    </row>
    <row r="137" spans="1:32" ht="13.5" customHeight="1" outlineLevel="2" x14ac:dyDescent="0.2">
      <c r="A137" s="106"/>
      <c r="B137" s="107" t="s">
        <v>183</v>
      </c>
      <c r="C137" s="108" t="s">
        <v>4678</v>
      </c>
      <c r="D137" s="114" t="s">
        <v>331</v>
      </c>
      <c r="E137" s="110" t="s">
        <v>188</v>
      </c>
      <c r="F137" s="110">
        <v>36</v>
      </c>
      <c r="G137" s="110">
        <v>300</v>
      </c>
      <c r="H137" s="111">
        <f>G137*F137</f>
        <v>10800</v>
      </c>
      <c r="I137" s="110" t="s">
        <v>4579</v>
      </c>
      <c r="J137" s="113" t="s">
        <v>226</v>
      </c>
      <c r="K137" s="96"/>
      <c r="L137" s="115"/>
      <c r="M137"/>
      <c r="N137"/>
      <c r="O137"/>
      <c r="P137"/>
      <c r="Q137"/>
      <c r="R137"/>
      <c r="S137"/>
      <c r="T137"/>
      <c r="U137"/>
      <c r="V137"/>
      <c r="W137"/>
      <c r="X137"/>
      <c r="Y137"/>
      <c r="Z137"/>
      <c r="AA137"/>
      <c r="AB137"/>
      <c r="AC137"/>
      <c r="AD137"/>
      <c r="AE137"/>
      <c r="AF137"/>
    </row>
    <row r="138" spans="1:32" ht="12" customHeight="1" outlineLevel="1" x14ac:dyDescent="0.2">
      <c r="A138" s="106"/>
      <c r="B138" s="107" t="s">
        <v>182</v>
      </c>
      <c r="C138" s="108" t="s">
        <v>4473</v>
      </c>
      <c r="D138" s="114" t="s">
        <v>332</v>
      </c>
      <c r="E138" s="51"/>
      <c r="F138" s="110"/>
      <c r="G138" s="110"/>
      <c r="H138" s="111">
        <f>H139+H140+H141+H142+H143+H144+H145+H146+H147</f>
        <v>704748.76501437509</v>
      </c>
      <c r="I138" s="112"/>
      <c r="J138" s="113"/>
      <c r="K138" s="96"/>
      <c r="L138" s="115"/>
      <c r="M138"/>
      <c r="N138"/>
      <c r="O138"/>
      <c r="P138"/>
      <c r="Q138"/>
      <c r="R138"/>
      <c r="S138"/>
      <c r="T138"/>
      <c r="U138"/>
      <c r="V138"/>
      <c r="W138"/>
      <c r="X138"/>
      <c r="Y138"/>
      <c r="Z138"/>
      <c r="AA138"/>
      <c r="AB138"/>
      <c r="AC138"/>
      <c r="AD138"/>
      <c r="AE138"/>
      <c r="AF138"/>
    </row>
    <row r="139" spans="1:32" ht="12" customHeight="1" outlineLevel="2" x14ac:dyDescent="0.2">
      <c r="A139" s="106"/>
      <c r="B139" s="107" t="s">
        <v>183</v>
      </c>
      <c r="C139" s="108" t="s">
        <v>4679</v>
      </c>
      <c r="D139" s="114" t="s">
        <v>335</v>
      </c>
      <c r="E139" s="110" t="s">
        <v>188</v>
      </c>
      <c r="F139" s="110">
        <v>6</v>
      </c>
      <c r="G139" s="110">
        <v>16155.36773237363</v>
      </c>
      <c r="H139" s="111">
        <f t="shared" ref="H139:H147" si="7">G139*F139</f>
        <v>96932.206394241774</v>
      </c>
      <c r="I139" s="110" t="s">
        <v>334</v>
      </c>
      <c r="J139" s="113" t="s">
        <v>226</v>
      </c>
      <c r="K139" s="96"/>
      <c r="L139" s="115"/>
      <c r="M139"/>
      <c r="N139"/>
      <c r="O139"/>
      <c r="P139"/>
      <c r="Q139"/>
      <c r="R139"/>
      <c r="S139"/>
      <c r="T139"/>
      <c r="U139"/>
      <c r="V139"/>
      <c r="W139"/>
      <c r="X139"/>
      <c r="Y139"/>
      <c r="Z139"/>
      <c r="AA139"/>
      <c r="AB139"/>
      <c r="AC139"/>
      <c r="AD139"/>
      <c r="AE139"/>
      <c r="AF139"/>
    </row>
    <row r="140" spans="1:32" ht="12" customHeight="1" outlineLevel="2" x14ac:dyDescent="0.2">
      <c r="A140" s="106"/>
      <c r="B140" s="107" t="s">
        <v>183</v>
      </c>
      <c r="C140" s="108" t="s">
        <v>4680</v>
      </c>
      <c r="D140" s="114" t="s">
        <v>333</v>
      </c>
      <c r="E140" s="110" t="s">
        <v>158</v>
      </c>
      <c r="F140" s="110">
        <v>1</v>
      </c>
      <c r="G140" s="110">
        <v>312816.83996733336</v>
      </c>
      <c r="H140" s="111">
        <f t="shared" si="7"/>
        <v>312816.83996733336</v>
      </c>
      <c r="I140" s="110" t="s">
        <v>339</v>
      </c>
      <c r="J140" s="113" t="s">
        <v>226</v>
      </c>
      <c r="K140" s="96"/>
      <c r="L140" s="115"/>
      <c r="M140"/>
      <c r="N140"/>
      <c r="O140"/>
      <c r="P140"/>
      <c r="Q140"/>
      <c r="R140"/>
      <c r="S140"/>
      <c r="T140"/>
      <c r="U140"/>
      <c r="V140"/>
      <c r="W140"/>
      <c r="X140"/>
      <c r="Y140"/>
      <c r="Z140"/>
      <c r="AA140"/>
      <c r="AB140"/>
      <c r="AC140"/>
      <c r="AD140"/>
      <c r="AE140"/>
      <c r="AF140"/>
    </row>
    <row r="141" spans="1:32" ht="12" customHeight="1" outlineLevel="2" x14ac:dyDescent="0.2">
      <c r="A141" s="106"/>
      <c r="B141" s="107" t="s">
        <v>183</v>
      </c>
      <c r="C141" s="108" t="s">
        <v>4681</v>
      </c>
      <c r="D141" s="114" t="s">
        <v>1276</v>
      </c>
      <c r="E141" s="110" t="s">
        <v>158</v>
      </c>
      <c r="F141" s="110">
        <v>1</v>
      </c>
      <c r="G141" s="110">
        <v>24000</v>
      </c>
      <c r="H141" s="111">
        <f t="shared" si="7"/>
        <v>24000</v>
      </c>
      <c r="I141" s="110" t="s">
        <v>4579</v>
      </c>
      <c r="J141" s="113" t="s">
        <v>226</v>
      </c>
      <c r="K141" s="96"/>
      <c r="L141" s="115"/>
      <c r="M141"/>
      <c r="N141"/>
      <c r="O141"/>
      <c r="P141"/>
      <c r="Q141"/>
      <c r="R141"/>
      <c r="S141"/>
      <c r="T141"/>
      <c r="U141"/>
      <c r="V141"/>
      <c r="W141"/>
      <c r="X141"/>
      <c r="Y141"/>
      <c r="Z141"/>
      <c r="AA141"/>
      <c r="AB141"/>
      <c r="AC141"/>
      <c r="AD141"/>
      <c r="AE141"/>
      <c r="AF141"/>
    </row>
    <row r="142" spans="1:32" ht="12" customHeight="1" outlineLevel="2" x14ac:dyDescent="0.2">
      <c r="A142" s="106"/>
      <c r="B142" s="107" t="s">
        <v>183</v>
      </c>
      <c r="C142" s="108" t="s">
        <v>4682</v>
      </c>
      <c r="D142" s="114" t="s">
        <v>1277</v>
      </c>
      <c r="E142" s="110" t="s">
        <v>158</v>
      </c>
      <c r="F142" s="110">
        <v>1</v>
      </c>
      <c r="G142" s="110">
        <v>170000</v>
      </c>
      <c r="H142" s="111">
        <f t="shared" si="7"/>
        <v>170000</v>
      </c>
      <c r="I142" s="110" t="s">
        <v>339</v>
      </c>
      <c r="J142" s="113" t="s">
        <v>226</v>
      </c>
      <c r="K142" s="96"/>
      <c r="L142" s="115"/>
      <c r="M142"/>
      <c r="N142"/>
      <c r="O142"/>
      <c r="P142"/>
      <c r="Q142"/>
      <c r="R142"/>
      <c r="S142"/>
      <c r="T142"/>
      <c r="U142"/>
      <c r="V142"/>
      <c r="W142"/>
      <c r="X142"/>
      <c r="Y142"/>
      <c r="Z142"/>
      <c r="AA142"/>
      <c r="AB142"/>
      <c r="AC142"/>
      <c r="AD142"/>
      <c r="AE142"/>
      <c r="AF142"/>
    </row>
    <row r="143" spans="1:32" ht="22.5" outlineLevel="2" x14ac:dyDescent="0.2">
      <c r="A143" s="106"/>
      <c r="B143" s="107" t="s">
        <v>183</v>
      </c>
      <c r="C143" s="108" t="s">
        <v>4683</v>
      </c>
      <c r="D143" s="114" t="s">
        <v>1278</v>
      </c>
      <c r="E143" s="110" t="s">
        <v>158</v>
      </c>
      <c r="F143" s="110">
        <v>1</v>
      </c>
      <c r="G143" s="110">
        <v>40000</v>
      </c>
      <c r="H143" s="111">
        <f t="shared" si="7"/>
        <v>40000</v>
      </c>
      <c r="I143" s="110" t="s">
        <v>1279</v>
      </c>
      <c r="J143" s="113" t="s">
        <v>226</v>
      </c>
      <c r="K143" s="96"/>
      <c r="L143" s="115"/>
      <c r="M143"/>
      <c r="N143"/>
      <c r="O143"/>
      <c r="P143"/>
      <c r="Q143"/>
      <c r="R143"/>
      <c r="S143"/>
      <c r="T143"/>
      <c r="U143"/>
      <c r="V143"/>
      <c r="W143"/>
      <c r="X143"/>
      <c r="Y143"/>
      <c r="Z143"/>
      <c r="AA143"/>
      <c r="AB143"/>
      <c r="AC143"/>
      <c r="AD143"/>
      <c r="AE143"/>
      <c r="AF143"/>
    </row>
    <row r="144" spans="1:32" ht="12" customHeight="1" outlineLevel="2" x14ac:dyDescent="0.2">
      <c r="A144" s="106"/>
      <c r="B144" s="107" t="s">
        <v>183</v>
      </c>
      <c r="C144" s="108" t="s">
        <v>4684</v>
      </c>
      <c r="D144" s="114" t="s">
        <v>338</v>
      </c>
      <c r="E144" s="110" t="s">
        <v>119</v>
      </c>
      <c r="F144" s="110">
        <v>219.40799999999999</v>
      </c>
      <c r="G144" s="110">
        <v>164.07660000000001</v>
      </c>
      <c r="H144" s="111">
        <f t="shared" si="7"/>
        <v>35999.718652800002</v>
      </c>
      <c r="I144" s="110" t="s">
        <v>339</v>
      </c>
      <c r="J144" s="113" t="s">
        <v>226</v>
      </c>
      <c r="K144" s="96"/>
      <c r="L144" s="115"/>
      <c r="M144"/>
      <c r="N144"/>
      <c r="O144"/>
      <c r="P144"/>
      <c r="Q144"/>
      <c r="R144"/>
      <c r="S144"/>
      <c r="T144"/>
      <c r="U144"/>
      <c r="V144"/>
      <c r="W144"/>
      <c r="X144"/>
      <c r="Y144"/>
      <c r="Z144"/>
      <c r="AA144"/>
      <c r="AB144"/>
      <c r="AC144"/>
      <c r="AD144"/>
      <c r="AE144"/>
      <c r="AF144"/>
    </row>
    <row r="145" spans="1:32" ht="12" customHeight="1" outlineLevel="2" x14ac:dyDescent="0.2">
      <c r="A145" s="106"/>
      <c r="B145" s="107" t="s">
        <v>183</v>
      </c>
      <c r="C145" s="108" t="s">
        <v>4685</v>
      </c>
      <c r="D145" s="114" t="s">
        <v>336</v>
      </c>
      <c r="E145" s="110" t="s">
        <v>158</v>
      </c>
      <c r="F145" s="110">
        <v>1</v>
      </c>
      <c r="G145" s="110">
        <v>5000</v>
      </c>
      <c r="H145" s="111">
        <f t="shared" si="7"/>
        <v>5000</v>
      </c>
      <c r="I145" s="110" t="s">
        <v>4579</v>
      </c>
      <c r="J145" s="113" t="s">
        <v>226</v>
      </c>
      <c r="K145" s="96"/>
      <c r="L145" s="115"/>
      <c r="M145"/>
      <c r="N145"/>
      <c r="O145"/>
      <c r="P145"/>
      <c r="Q145"/>
      <c r="R145"/>
      <c r="S145"/>
      <c r="T145"/>
      <c r="U145"/>
      <c r="V145"/>
      <c r="W145"/>
      <c r="X145"/>
      <c r="Y145"/>
      <c r="Z145"/>
      <c r="AA145"/>
      <c r="AB145"/>
      <c r="AC145"/>
      <c r="AD145"/>
      <c r="AE145"/>
      <c r="AF145"/>
    </row>
    <row r="146" spans="1:32" ht="22.5" outlineLevel="2" x14ac:dyDescent="0.2">
      <c r="A146" s="106"/>
      <c r="B146" s="107" t="s">
        <v>183</v>
      </c>
      <c r="C146" s="108" t="s">
        <v>4686</v>
      </c>
      <c r="D146" s="114" t="s">
        <v>337</v>
      </c>
      <c r="E146" s="110" t="s">
        <v>158</v>
      </c>
      <c r="F146" s="110">
        <v>1</v>
      </c>
      <c r="G146" s="110">
        <v>8000</v>
      </c>
      <c r="H146" s="111">
        <f t="shared" si="7"/>
        <v>8000</v>
      </c>
      <c r="I146" s="110" t="s">
        <v>1279</v>
      </c>
      <c r="J146" s="113" t="s">
        <v>226</v>
      </c>
      <c r="K146" s="96"/>
      <c r="L146" s="115"/>
      <c r="M146"/>
      <c r="N146"/>
      <c r="O146"/>
      <c r="P146"/>
      <c r="Q146"/>
      <c r="R146"/>
      <c r="S146"/>
      <c r="T146"/>
      <c r="U146"/>
      <c r="V146"/>
      <c r="W146"/>
      <c r="X146"/>
      <c r="Y146"/>
      <c r="Z146"/>
      <c r="AA146"/>
      <c r="AB146"/>
      <c r="AC146"/>
      <c r="AD146"/>
      <c r="AE146"/>
      <c r="AF146"/>
    </row>
    <row r="147" spans="1:32" ht="12" customHeight="1" outlineLevel="2" x14ac:dyDescent="0.2">
      <c r="A147" s="106"/>
      <c r="B147" s="107" t="s">
        <v>183</v>
      </c>
      <c r="C147" s="108" t="s">
        <v>4687</v>
      </c>
      <c r="D147" s="114" t="s">
        <v>1280</v>
      </c>
      <c r="E147" s="110" t="s">
        <v>158</v>
      </c>
      <c r="F147" s="110">
        <v>1</v>
      </c>
      <c r="G147" s="110">
        <v>12000</v>
      </c>
      <c r="H147" s="111">
        <f t="shared" si="7"/>
        <v>12000</v>
      </c>
      <c r="I147" s="110" t="s">
        <v>4579</v>
      </c>
      <c r="J147" s="113" t="s">
        <v>226</v>
      </c>
      <c r="K147" s="96"/>
      <c r="L147" s="115"/>
      <c r="M147"/>
      <c r="N147"/>
      <c r="O147"/>
      <c r="P147"/>
      <c r="Q147"/>
      <c r="R147"/>
      <c r="S147"/>
      <c r="T147"/>
      <c r="U147"/>
      <c r="V147"/>
      <c r="W147"/>
      <c r="X147"/>
      <c r="Y147"/>
      <c r="Z147"/>
      <c r="AA147"/>
      <c r="AB147"/>
      <c r="AC147"/>
      <c r="AD147"/>
      <c r="AE147"/>
      <c r="AF147"/>
    </row>
    <row r="148" spans="1:32" ht="12" customHeight="1" outlineLevel="1" x14ac:dyDescent="0.2">
      <c r="A148" s="106"/>
      <c r="B148" s="107" t="s">
        <v>34</v>
      </c>
      <c r="C148" s="108" t="s">
        <v>1341</v>
      </c>
      <c r="D148" s="114" t="s">
        <v>340</v>
      </c>
      <c r="E148" s="51"/>
      <c r="F148" s="110"/>
      <c r="G148" s="110"/>
      <c r="H148" s="111">
        <f>H149</f>
        <v>45000</v>
      </c>
      <c r="I148" s="112"/>
      <c r="J148" s="113"/>
      <c r="K148" s="96"/>
      <c r="L148" s="115"/>
      <c r="M148"/>
      <c r="N148"/>
      <c r="O148"/>
      <c r="P148"/>
      <c r="Q148"/>
      <c r="R148"/>
      <c r="S148"/>
      <c r="T148"/>
      <c r="U148"/>
      <c r="V148"/>
      <c r="W148"/>
      <c r="X148"/>
      <c r="Y148"/>
      <c r="Z148"/>
      <c r="AA148"/>
      <c r="AB148"/>
      <c r="AC148"/>
      <c r="AD148"/>
      <c r="AE148"/>
      <c r="AF148"/>
    </row>
    <row r="149" spans="1:32" ht="12" customHeight="1" outlineLevel="1" x14ac:dyDescent="0.2">
      <c r="A149" s="106"/>
      <c r="B149" s="107" t="s">
        <v>182</v>
      </c>
      <c r="C149" s="108" t="s">
        <v>1342</v>
      </c>
      <c r="D149" s="114" t="s">
        <v>1153</v>
      </c>
      <c r="E149" s="51"/>
      <c r="F149" s="110"/>
      <c r="G149" s="110"/>
      <c r="H149" s="111">
        <f>H150</f>
        <v>45000</v>
      </c>
      <c r="I149" s="112"/>
      <c r="J149" s="113"/>
      <c r="K149" s="96"/>
      <c r="L149" s="115"/>
      <c r="M149"/>
      <c r="N149"/>
      <c r="O149"/>
      <c r="P149"/>
      <c r="Q149"/>
      <c r="R149"/>
      <c r="S149"/>
      <c r="T149"/>
      <c r="U149"/>
      <c r="V149"/>
      <c r="W149"/>
      <c r="X149"/>
      <c r="Y149"/>
      <c r="Z149"/>
      <c r="AA149"/>
      <c r="AB149"/>
      <c r="AC149"/>
      <c r="AD149"/>
      <c r="AE149"/>
      <c r="AF149"/>
    </row>
    <row r="150" spans="1:32" ht="12" customHeight="1" outlineLevel="2" x14ac:dyDescent="0.2">
      <c r="A150" s="106"/>
      <c r="B150" s="107" t="s">
        <v>183</v>
      </c>
      <c r="C150" s="108" t="s">
        <v>1343</v>
      </c>
      <c r="D150" s="114" t="s">
        <v>1281</v>
      </c>
      <c r="E150" s="110" t="s">
        <v>119</v>
      </c>
      <c r="F150" s="110">
        <v>1</v>
      </c>
      <c r="G150" s="110">
        <v>45000</v>
      </c>
      <c r="H150" s="111">
        <f>G150*F150</f>
        <v>45000</v>
      </c>
      <c r="I150" s="110" t="s">
        <v>1282</v>
      </c>
      <c r="J150" s="113" t="s">
        <v>226</v>
      </c>
      <c r="K150" s="96"/>
      <c r="L150" s="115"/>
      <c r="M150"/>
      <c r="N150"/>
      <c r="O150"/>
      <c r="P150"/>
      <c r="Q150"/>
      <c r="R150"/>
      <c r="S150"/>
      <c r="T150"/>
      <c r="U150"/>
      <c r="V150"/>
      <c r="W150"/>
      <c r="X150"/>
      <c r="Y150"/>
      <c r="Z150"/>
      <c r="AA150"/>
      <c r="AB150"/>
      <c r="AC150"/>
      <c r="AD150"/>
      <c r="AE150"/>
      <c r="AF150"/>
    </row>
    <row r="151" spans="1:32" ht="13.9" customHeight="1" x14ac:dyDescent="0.2">
      <c r="A151" s="106"/>
      <c r="B151" s="107" t="s">
        <v>181</v>
      </c>
      <c r="C151" s="108" t="s">
        <v>1358</v>
      </c>
      <c r="D151" s="109" t="s">
        <v>5</v>
      </c>
      <c r="E151" s="51"/>
      <c r="F151" s="110"/>
      <c r="G151" s="110"/>
      <c r="H151" s="111">
        <f>H152</f>
        <v>1725398.1669884394</v>
      </c>
      <c r="I151" s="112"/>
      <c r="J151" s="113"/>
      <c r="K151" s="96"/>
      <c r="L151" s="96"/>
      <c r="M151"/>
      <c r="N151"/>
      <c r="O151"/>
      <c r="P151"/>
      <c r="Q151"/>
      <c r="R151"/>
      <c r="S151"/>
      <c r="T151"/>
      <c r="U151"/>
      <c r="V151"/>
      <c r="W151"/>
      <c r="X151"/>
      <c r="Y151"/>
      <c r="Z151"/>
      <c r="AA151"/>
      <c r="AB151"/>
      <c r="AC151"/>
      <c r="AD151"/>
      <c r="AE151"/>
      <c r="AF151"/>
    </row>
    <row r="152" spans="1:32" ht="13.9" customHeight="1" outlineLevel="1" x14ac:dyDescent="0.2">
      <c r="A152" s="106"/>
      <c r="B152" s="107" t="s">
        <v>34</v>
      </c>
      <c r="C152" s="108" t="s">
        <v>1359</v>
      </c>
      <c r="D152" s="109" t="s">
        <v>5</v>
      </c>
      <c r="E152" s="51"/>
      <c r="F152" s="110"/>
      <c r="G152" s="110"/>
      <c r="H152" s="111">
        <f>H153+H162+H171</f>
        <v>1725398.1669884394</v>
      </c>
      <c r="I152" s="112"/>
      <c r="J152" s="113"/>
      <c r="K152" s="96"/>
      <c r="L152" s="96"/>
      <c r="M152"/>
      <c r="N152"/>
      <c r="O152"/>
      <c r="P152"/>
      <c r="Q152"/>
      <c r="R152"/>
      <c r="S152"/>
      <c r="T152"/>
      <c r="U152"/>
      <c r="V152"/>
      <c r="W152"/>
      <c r="X152"/>
      <c r="Y152"/>
      <c r="Z152"/>
      <c r="AA152"/>
      <c r="AB152"/>
      <c r="AC152"/>
      <c r="AD152"/>
      <c r="AE152"/>
      <c r="AF152"/>
    </row>
    <row r="153" spans="1:32" ht="13.9" customHeight="1" outlineLevel="1" x14ac:dyDescent="0.2">
      <c r="A153" s="106"/>
      <c r="B153" s="107" t="s">
        <v>182</v>
      </c>
      <c r="C153" s="108" t="s">
        <v>1360</v>
      </c>
      <c r="D153" s="109" t="s">
        <v>342</v>
      </c>
      <c r="E153" s="51"/>
      <c r="F153" s="110"/>
      <c r="G153" s="110"/>
      <c r="H153" s="111">
        <f>H154+H155+H156+H157+H158+H159+H160+H161</f>
        <v>760640</v>
      </c>
      <c r="I153" s="112"/>
      <c r="J153" s="113"/>
      <c r="K153" s="96"/>
      <c r="L153" s="96"/>
      <c r="M153"/>
      <c r="N153"/>
      <c r="O153"/>
      <c r="P153"/>
      <c r="Q153"/>
      <c r="R153"/>
      <c r="S153"/>
      <c r="T153"/>
      <c r="U153"/>
      <c r="V153"/>
      <c r="W153"/>
      <c r="X153"/>
      <c r="Y153"/>
      <c r="Z153"/>
      <c r="AA153"/>
      <c r="AB153"/>
      <c r="AC153"/>
      <c r="AD153"/>
      <c r="AE153"/>
      <c r="AF153"/>
    </row>
    <row r="154" spans="1:32" ht="13.9" customHeight="1" outlineLevel="2" x14ac:dyDescent="0.2">
      <c r="A154" s="106"/>
      <c r="B154" s="107" t="s">
        <v>183</v>
      </c>
      <c r="C154" s="108" t="s">
        <v>1361</v>
      </c>
      <c r="D154" s="109" t="s">
        <v>1283</v>
      </c>
      <c r="E154" s="110" t="s">
        <v>188</v>
      </c>
      <c r="F154" s="110">
        <v>21</v>
      </c>
      <c r="G154" s="110">
        <v>12000</v>
      </c>
      <c r="H154" s="111">
        <f t="shared" ref="H154:H161" si="8">G154*F154</f>
        <v>252000</v>
      </c>
      <c r="I154" s="110" t="s">
        <v>339</v>
      </c>
      <c r="J154" s="113" t="s">
        <v>1241</v>
      </c>
      <c r="K154" s="96"/>
      <c r="L154" s="96"/>
      <c r="M154"/>
      <c r="N154"/>
      <c r="O154"/>
      <c r="P154"/>
      <c r="Q154"/>
      <c r="R154"/>
      <c r="S154"/>
      <c r="T154"/>
      <c r="U154"/>
      <c r="V154"/>
      <c r="W154"/>
      <c r="X154"/>
      <c r="Y154"/>
      <c r="Z154"/>
      <c r="AA154"/>
      <c r="AB154"/>
      <c r="AC154"/>
      <c r="AD154"/>
      <c r="AE154"/>
      <c r="AF154"/>
    </row>
    <row r="155" spans="1:32" ht="13.9" customHeight="1" outlineLevel="2" x14ac:dyDescent="0.2">
      <c r="A155" s="106"/>
      <c r="B155" s="107" t="s">
        <v>183</v>
      </c>
      <c r="C155" s="108" t="s">
        <v>1362</v>
      </c>
      <c r="D155" s="109" t="s">
        <v>1284</v>
      </c>
      <c r="E155" s="110" t="s">
        <v>188</v>
      </c>
      <c r="F155" s="110">
        <v>21</v>
      </c>
      <c r="G155" s="110">
        <v>1500</v>
      </c>
      <c r="H155" s="111">
        <f t="shared" si="8"/>
        <v>31500</v>
      </c>
      <c r="I155" s="110" t="s">
        <v>339</v>
      </c>
      <c r="J155" s="113" t="s">
        <v>1241</v>
      </c>
      <c r="K155" s="96"/>
      <c r="L155" s="96"/>
      <c r="M155"/>
      <c r="N155"/>
      <c r="O155"/>
      <c r="P155"/>
      <c r="Q155"/>
      <c r="R155"/>
      <c r="S155"/>
      <c r="T155"/>
      <c r="U155"/>
      <c r="V155"/>
      <c r="W155"/>
      <c r="X155"/>
      <c r="Y155"/>
      <c r="Z155"/>
      <c r="AA155"/>
      <c r="AB155"/>
      <c r="AC155"/>
      <c r="AD155"/>
      <c r="AE155"/>
      <c r="AF155"/>
    </row>
    <row r="156" spans="1:32" ht="13.9" customHeight="1" outlineLevel="2" x14ac:dyDescent="0.2">
      <c r="A156" s="106"/>
      <c r="B156" s="107" t="s">
        <v>183</v>
      </c>
      <c r="C156" s="108" t="s">
        <v>4688</v>
      </c>
      <c r="D156" s="109" t="s">
        <v>366</v>
      </c>
      <c r="E156" s="110" t="s">
        <v>67</v>
      </c>
      <c r="F156" s="110">
        <v>1</v>
      </c>
      <c r="G156" s="110">
        <v>10000</v>
      </c>
      <c r="H156" s="111">
        <f t="shared" si="8"/>
        <v>10000</v>
      </c>
      <c r="I156" s="110" t="s">
        <v>339</v>
      </c>
      <c r="J156" s="113" t="s">
        <v>1241</v>
      </c>
      <c r="K156" s="96"/>
      <c r="L156" s="96"/>
      <c r="M156"/>
      <c r="N156"/>
      <c r="O156"/>
      <c r="P156"/>
      <c r="Q156"/>
      <c r="R156"/>
      <c r="S156"/>
      <c r="T156"/>
      <c r="U156"/>
      <c r="V156"/>
      <c r="W156"/>
      <c r="X156"/>
      <c r="Y156"/>
      <c r="Z156"/>
      <c r="AA156"/>
      <c r="AB156"/>
      <c r="AC156"/>
      <c r="AD156"/>
      <c r="AE156"/>
      <c r="AF156"/>
    </row>
    <row r="157" spans="1:32" ht="13.9" customHeight="1" outlineLevel="2" x14ac:dyDescent="0.2">
      <c r="A157" s="106"/>
      <c r="B157" s="107" t="s">
        <v>183</v>
      </c>
      <c r="C157" s="108" t="s">
        <v>4689</v>
      </c>
      <c r="D157" s="109" t="s">
        <v>367</v>
      </c>
      <c r="E157" s="110" t="s">
        <v>67</v>
      </c>
      <c r="F157" s="110">
        <v>1</v>
      </c>
      <c r="G157" s="110">
        <v>3500</v>
      </c>
      <c r="H157" s="111">
        <f t="shared" si="8"/>
        <v>3500</v>
      </c>
      <c r="I157" s="110" t="s">
        <v>4580</v>
      </c>
      <c r="J157" s="113" t="s">
        <v>1241</v>
      </c>
      <c r="K157" s="96"/>
      <c r="L157" s="96"/>
      <c r="M157"/>
      <c r="N157"/>
      <c r="O157"/>
      <c r="P157"/>
      <c r="Q157"/>
      <c r="R157"/>
      <c r="S157"/>
      <c r="T157"/>
      <c r="U157"/>
      <c r="V157"/>
      <c r="W157"/>
      <c r="X157"/>
      <c r="Y157"/>
      <c r="Z157"/>
      <c r="AA157"/>
      <c r="AB157"/>
      <c r="AC157"/>
      <c r="AD157"/>
      <c r="AE157"/>
      <c r="AF157"/>
    </row>
    <row r="158" spans="1:32" ht="13.9" customHeight="1" outlineLevel="2" x14ac:dyDescent="0.2">
      <c r="A158" s="106"/>
      <c r="B158" s="107" t="s">
        <v>183</v>
      </c>
      <c r="C158" s="108" t="s">
        <v>4690</v>
      </c>
      <c r="D158" s="109" t="s">
        <v>1285</v>
      </c>
      <c r="E158" s="110" t="s">
        <v>188</v>
      </c>
      <c r="F158" s="110">
        <v>19</v>
      </c>
      <c r="G158" s="110">
        <v>22000</v>
      </c>
      <c r="H158" s="111">
        <f t="shared" si="8"/>
        <v>418000</v>
      </c>
      <c r="I158" s="110" t="s">
        <v>339</v>
      </c>
      <c r="J158" s="113" t="s">
        <v>1241</v>
      </c>
      <c r="K158" s="96"/>
      <c r="L158" s="96"/>
      <c r="M158"/>
      <c r="N158"/>
      <c r="O158"/>
      <c r="P158"/>
      <c r="Q158"/>
      <c r="R158"/>
      <c r="S158"/>
      <c r="T158"/>
      <c r="U158"/>
      <c r="V158"/>
      <c r="W158"/>
      <c r="X158"/>
      <c r="Y158"/>
      <c r="Z158"/>
      <c r="AA158"/>
      <c r="AB158"/>
      <c r="AC158"/>
      <c r="AD158"/>
      <c r="AE158"/>
      <c r="AF158"/>
    </row>
    <row r="159" spans="1:32" ht="13.9" customHeight="1" outlineLevel="2" x14ac:dyDescent="0.2">
      <c r="A159" s="106"/>
      <c r="B159" s="107" t="s">
        <v>183</v>
      </c>
      <c r="C159" s="108" t="s">
        <v>4691</v>
      </c>
      <c r="D159" s="109" t="s">
        <v>368</v>
      </c>
      <c r="E159" s="110" t="s">
        <v>67</v>
      </c>
      <c r="F159" s="110">
        <v>1</v>
      </c>
      <c r="G159" s="110">
        <v>1440</v>
      </c>
      <c r="H159" s="111">
        <f t="shared" si="8"/>
        <v>1440</v>
      </c>
      <c r="I159" s="110" t="s">
        <v>339</v>
      </c>
      <c r="J159" s="113" t="s">
        <v>1241</v>
      </c>
      <c r="K159" s="96"/>
      <c r="L159" s="96"/>
      <c r="M159"/>
      <c r="N159"/>
      <c r="O159"/>
      <c r="P159"/>
      <c r="Q159"/>
      <c r="R159"/>
      <c r="S159"/>
      <c r="T159"/>
      <c r="U159"/>
      <c r="V159"/>
      <c r="W159"/>
      <c r="X159"/>
      <c r="Y159"/>
      <c r="Z159"/>
      <c r="AA159"/>
      <c r="AB159"/>
      <c r="AC159"/>
      <c r="AD159"/>
      <c r="AE159"/>
      <c r="AF159"/>
    </row>
    <row r="160" spans="1:32" ht="13.9" customHeight="1" outlineLevel="2" x14ac:dyDescent="0.2">
      <c r="A160" s="106"/>
      <c r="B160" s="107" t="s">
        <v>183</v>
      </c>
      <c r="C160" s="108" t="s">
        <v>4692</v>
      </c>
      <c r="D160" s="109" t="s">
        <v>369</v>
      </c>
      <c r="E160" s="110" t="s">
        <v>67</v>
      </c>
      <c r="F160" s="110">
        <v>19</v>
      </c>
      <c r="G160" s="110">
        <v>1800</v>
      </c>
      <c r="H160" s="111">
        <f t="shared" si="8"/>
        <v>34200</v>
      </c>
      <c r="I160" s="110" t="s">
        <v>339</v>
      </c>
      <c r="J160" s="113" t="s">
        <v>1241</v>
      </c>
      <c r="K160" s="96"/>
      <c r="L160" s="96"/>
      <c r="M160"/>
      <c r="N160"/>
      <c r="O160"/>
      <c r="P160"/>
      <c r="Q160"/>
      <c r="R160"/>
      <c r="S160"/>
      <c r="T160"/>
      <c r="U160"/>
      <c r="V160"/>
      <c r="W160"/>
      <c r="X160"/>
      <c r="Y160"/>
      <c r="Z160"/>
      <c r="AA160"/>
      <c r="AB160"/>
      <c r="AC160"/>
      <c r="AD160"/>
      <c r="AE160"/>
      <c r="AF160"/>
    </row>
    <row r="161" spans="1:32" ht="13.9" customHeight="1" outlineLevel="2" x14ac:dyDescent="0.2">
      <c r="A161" s="106"/>
      <c r="B161" s="107" t="s">
        <v>183</v>
      </c>
      <c r="C161" s="108" t="s">
        <v>4693</v>
      </c>
      <c r="D161" s="109" t="s">
        <v>370</v>
      </c>
      <c r="E161" s="110" t="s">
        <v>67</v>
      </c>
      <c r="F161" s="110">
        <v>1</v>
      </c>
      <c r="G161" s="110">
        <v>10000</v>
      </c>
      <c r="H161" s="111">
        <f t="shared" si="8"/>
        <v>10000</v>
      </c>
      <c r="I161" s="110" t="s">
        <v>4580</v>
      </c>
      <c r="J161" s="113" t="s">
        <v>1241</v>
      </c>
      <c r="K161" s="96"/>
      <c r="L161" s="96"/>
      <c r="M161"/>
      <c r="N161"/>
      <c r="O161"/>
      <c r="P161"/>
      <c r="Q161"/>
      <c r="R161"/>
      <c r="S161"/>
      <c r="T161"/>
      <c r="U161"/>
      <c r="V161"/>
      <c r="W161"/>
      <c r="X161"/>
      <c r="Y161"/>
      <c r="Z161"/>
      <c r="AA161"/>
      <c r="AB161"/>
      <c r="AC161"/>
      <c r="AD161"/>
      <c r="AE161"/>
      <c r="AF161"/>
    </row>
    <row r="162" spans="1:32" ht="13.9" customHeight="1" outlineLevel="1" x14ac:dyDescent="0.2">
      <c r="A162" s="106"/>
      <c r="B162" s="107" t="s">
        <v>182</v>
      </c>
      <c r="C162" s="108" t="s">
        <v>1363</v>
      </c>
      <c r="D162" s="109" t="s">
        <v>343</v>
      </c>
      <c r="E162" s="51"/>
      <c r="F162" s="110"/>
      <c r="G162" s="110"/>
      <c r="H162" s="111">
        <f>H163+H164+H165+H166+H167+H168+H169+H170</f>
        <v>299658.20120650431</v>
      </c>
      <c r="I162" s="110"/>
      <c r="J162" s="113"/>
      <c r="K162" s="96"/>
      <c r="L162" s="96"/>
      <c r="M162"/>
      <c r="N162"/>
      <c r="O162"/>
      <c r="P162"/>
      <c r="Q162"/>
      <c r="R162"/>
      <c r="S162"/>
      <c r="T162"/>
      <c r="U162"/>
      <c r="V162"/>
      <c r="W162"/>
      <c r="X162"/>
      <c r="Y162"/>
      <c r="Z162"/>
      <c r="AA162"/>
      <c r="AB162"/>
      <c r="AC162"/>
      <c r="AD162"/>
      <c r="AE162"/>
      <c r="AF162"/>
    </row>
    <row r="163" spans="1:32" ht="13.9" customHeight="1" outlineLevel="2" x14ac:dyDescent="0.2">
      <c r="A163" s="106"/>
      <c r="B163" s="107" t="s">
        <v>183</v>
      </c>
      <c r="C163" s="108" t="s">
        <v>1364</v>
      </c>
      <c r="D163" s="109" t="s">
        <v>344</v>
      </c>
      <c r="E163" s="51" t="s">
        <v>158</v>
      </c>
      <c r="F163" s="110">
        <v>1</v>
      </c>
      <c r="G163" s="110">
        <v>136500</v>
      </c>
      <c r="H163" s="111">
        <f t="shared" ref="H163:H170" si="9">G163*F163</f>
        <v>136500</v>
      </c>
      <c r="I163" s="110" t="s">
        <v>4580</v>
      </c>
      <c r="J163" s="113" t="s">
        <v>1241</v>
      </c>
      <c r="K163" s="96"/>
      <c r="L163" s="96"/>
      <c r="M163"/>
      <c r="N163"/>
      <c r="O163"/>
      <c r="P163"/>
      <c r="Q163"/>
      <c r="R163"/>
      <c r="S163"/>
      <c r="T163"/>
      <c r="U163"/>
      <c r="V163"/>
      <c r="W163"/>
      <c r="X163"/>
      <c r="Y163"/>
      <c r="Z163"/>
      <c r="AA163"/>
      <c r="AB163"/>
      <c r="AC163"/>
      <c r="AD163"/>
      <c r="AE163"/>
      <c r="AF163"/>
    </row>
    <row r="164" spans="1:32" ht="13.9" customHeight="1" outlineLevel="2" x14ac:dyDescent="0.2">
      <c r="A164" s="106"/>
      <c r="B164" s="107" t="s">
        <v>183</v>
      </c>
      <c r="C164" s="108" t="s">
        <v>1365</v>
      </c>
      <c r="D164" s="109" t="s">
        <v>1286</v>
      </c>
      <c r="E164" s="110" t="s">
        <v>67</v>
      </c>
      <c r="F164" s="110">
        <v>1</v>
      </c>
      <c r="G164" s="110">
        <v>6204.2066549189176</v>
      </c>
      <c r="H164" s="111">
        <f t="shared" si="9"/>
        <v>6204.2066549189176</v>
      </c>
      <c r="I164" s="110" t="s">
        <v>339</v>
      </c>
      <c r="J164" s="113" t="s">
        <v>1241</v>
      </c>
      <c r="K164" s="96"/>
      <c r="L164" s="96"/>
      <c r="M164"/>
      <c r="N164"/>
      <c r="O164"/>
      <c r="P164"/>
      <c r="Q164"/>
      <c r="R164"/>
      <c r="S164"/>
      <c r="T164"/>
      <c r="U164"/>
      <c r="V164"/>
      <c r="W164"/>
      <c r="X164"/>
      <c r="Y164"/>
      <c r="Z164"/>
      <c r="AA164"/>
      <c r="AB164"/>
      <c r="AC164"/>
      <c r="AD164"/>
      <c r="AE164"/>
      <c r="AF164"/>
    </row>
    <row r="165" spans="1:32" ht="13.9" customHeight="1" outlineLevel="2" x14ac:dyDescent="0.2">
      <c r="A165" s="106"/>
      <c r="B165" s="107" t="s">
        <v>183</v>
      </c>
      <c r="C165" s="108" t="s">
        <v>4694</v>
      </c>
      <c r="D165" s="109" t="s">
        <v>1287</v>
      </c>
      <c r="E165" s="110" t="s">
        <v>188</v>
      </c>
      <c r="F165" s="110">
        <v>9</v>
      </c>
      <c r="G165" s="110">
        <v>1250</v>
      </c>
      <c r="H165" s="111">
        <f t="shared" si="9"/>
        <v>11250</v>
      </c>
      <c r="I165" s="110" t="s">
        <v>339</v>
      </c>
      <c r="J165" s="113" t="s">
        <v>1241</v>
      </c>
      <c r="K165" s="96"/>
      <c r="L165" s="96"/>
      <c r="M165"/>
      <c r="N165"/>
      <c r="O165"/>
      <c r="P165"/>
      <c r="Q165"/>
      <c r="R165"/>
      <c r="S165"/>
      <c r="T165"/>
      <c r="U165"/>
      <c r="V165"/>
      <c r="W165"/>
      <c r="X165"/>
      <c r="Y165"/>
      <c r="Z165"/>
      <c r="AA165"/>
      <c r="AB165"/>
      <c r="AC165"/>
      <c r="AD165"/>
      <c r="AE165"/>
      <c r="AF165"/>
    </row>
    <row r="166" spans="1:32" ht="13.9" customHeight="1" outlineLevel="2" x14ac:dyDescent="0.2">
      <c r="A166" s="106"/>
      <c r="B166" s="107" t="s">
        <v>183</v>
      </c>
      <c r="C166" s="108" t="s">
        <v>4695</v>
      </c>
      <c r="D166" s="109" t="s">
        <v>1288</v>
      </c>
      <c r="E166" s="110" t="s">
        <v>67</v>
      </c>
      <c r="F166" s="110">
        <v>1</v>
      </c>
      <c r="G166" s="110">
        <v>990</v>
      </c>
      <c r="H166" s="111">
        <f t="shared" si="9"/>
        <v>990</v>
      </c>
      <c r="I166" s="110" t="s">
        <v>339</v>
      </c>
      <c r="J166" s="113" t="s">
        <v>1241</v>
      </c>
      <c r="K166" s="96"/>
      <c r="L166" s="96"/>
      <c r="M166"/>
      <c r="N166"/>
      <c r="O166"/>
      <c r="P166"/>
      <c r="Q166"/>
      <c r="R166"/>
      <c r="S166"/>
      <c r="T166"/>
      <c r="U166"/>
      <c r="V166"/>
      <c r="W166"/>
      <c r="X166"/>
      <c r="Y166"/>
      <c r="Z166"/>
      <c r="AA166"/>
      <c r="AB166"/>
      <c r="AC166"/>
      <c r="AD166"/>
      <c r="AE166"/>
      <c r="AF166"/>
    </row>
    <row r="167" spans="1:32" ht="13.9" customHeight="1" outlineLevel="2" x14ac:dyDescent="0.2">
      <c r="A167" s="106"/>
      <c r="B167" s="107" t="s">
        <v>183</v>
      </c>
      <c r="C167" s="108" t="s">
        <v>4696</v>
      </c>
      <c r="D167" s="109" t="s">
        <v>1289</v>
      </c>
      <c r="E167" s="110" t="s">
        <v>188</v>
      </c>
      <c r="F167" s="110">
        <v>9</v>
      </c>
      <c r="G167" s="110">
        <v>1250</v>
      </c>
      <c r="H167" s="111">
        <f t="shared" si="9"/>
        <v>11250</v>
      </c>
      <c r="I167" s="110" t="s">
        <v>339</v>
      </c>
      <c r="J167" s="113" t="s">
        <v>1241</v>
      </c>
      <c r="K167" s="96"/>
      <c r="L167" s="96"/>
      <c r="M167"/>
      <c r="N167"/>
      <c r="O167"/>
      <c r="P167"/>
      <c r="Q167"/>
      <c r="R167"/>
      <c r="S167"/>
      <c r="T167"/>
      <c r="U167"/>
      <c r="V167"/>
      <c r="W167"/>
      <c r="X167"/>
      <c r="Y167"/>
      <c r="Z167"/>
      <c r="AA167"/>
      <c r="AB167"/>
      <c r="AC167"/>
      <c r="AD167"/>
      <c r="AE167"/>
      <c r="AF167"/>
    </row>
    <row r="168" spans="1:32" ht="13.9" customHeight="1" outlineLevel="2" x14ac:dyDescent="0.2">
      <c r="A168" s="106"/>
      <c r="B168" s="107" t="s">
        <v>183</v>
      </c>
      <c r="C168" s="108" t="s">
        <v>4697</v>
      </c>
      <c r="D168" s="109" t="s">
        <v>1290</v>
      </c>
      <c r="E168" s="110" t="s">
        <v>188</v>
      </c>
      <c r="F168" s="110">
        <v>36</v>
      </c>
      <c r="G168" s="110">
        <v>1465.1109597662617</v>
      </c>
      <c r="H168" s="111">
        <f t="shared" si="9"/>
        <v>52743.99455158542</v>
      </c>
      <c r="I168" s="110" t="s">
        <v>339</v>
      </c>
      <c r="J168" s="113" t="s">
        <v>1241</v>
      </c>
      <c r="K168" s="96"/>
      <c r="L168" s="96"/>
      <c r="M168"/>
      <c r="N168"/>
      <c r="O168"/>
      <c r="P168"/>
      <c r="Q168"/>
      <c r="R168"/>
      <c r="S168"/>
      <c r="T168"/>
      <c r="U168"/>
      <c r="V168"/>
      <c r="W168"/>
      <c r="X168"/>
      <c r="Y168"/>
      <c r="Z168"/>
      <c r="AA168"/>
      <c r="AB168"/>
      <c r="AC168"/>
      <c r="AD168"/>
      <c r="AE168"/>
      <c r="AF168"/>
    </row>
    <row r="169" spans="1:32" ht="13.9" customHeight="1" outlineLevel="2" x14ac:dyDescent="0.2">
      <c r="A169" s="106"/>
      <c r="B169" s="107" t="s">
        <v>183</v>
      </c>
      <c r="C169" s="108" t="s">
        <v>4698</v>
      </c>
      <c r="D169" s="109" t="s">
        <v>1291</v>
      </c>
      <c r="E169" s="110" t="s">
        <v>158</v>
      </c>
      <c r="F169" s="110">
        <v>1</v>
      </c>
      <c r="G169" s="110">
        <v>8000</v>
      </c>
      <c r="H169" s="111">
        <f t="shared" si="9"/>
        <v>8000</v>
      </c>
      <c r="I169" s="110" t="s">
        <v>339</v>
      </c>
      <c r="J169" s="113" t="s">
        <v>1241</v>
      </c>
      <c r="K169" s="96"/>
      <c r="L169" s="96"/>
      <c r="M169"/>
      <c r="N169"/>
      <c r="O169"/>
      <c r="P169"/>
      <c r="Q169"/>
      <c r="R169"/>
      <c r="S169"/>
      <c r="T169"/>
      <c r="U169"/>
      <c r="V169"/>
      <c r="W169"/>
      <c r="X169"/>
      <c r="Y169"/>
      <c r="Z169"/>
      <c r="AA169"/>
      <c r="AB169"/>
      <c r="AC169"/>
      <c r="AD169"/>
      <c r="AE169"/>
      <c r="AF169"/>
    </row>
    <row r="170" spans="1:32" ht="22.5" outlineLevel="2" x14ac:dyDescent="0.2">
      <c r="A170" s="106"/>
      <c r="B170" s="107" t="s">
        <v>183</v>
      </c>
      <c r="C170" s="108" t="s">
        <v>4699</v>
      </c>
      <c r="D170" s="109" t="s">
        <v>1292</v>
      </c>
      <c r="E170" s="51" t="s">
        <v>188</v>
      </c>
      <c r="F170" s="110">
        <v>36</v>
      </c>
      <c r="G170" s="110">
        <v>2020</v>
      </c>
      <c r="H170" s="111">
        <f t="shared" si="9"/>
        <v>72720</v>
      </c>
      <c r="I170" s="110" t="s">
        <v>1293</v>
      </c>
      <c r="J170" s="113" t="s">
        <v>1241</v>
      </c>
      <c r="K170" s="96"/>
      <c r="L170" s="96"/>
      <c r="M170"/>
      <c r="N170"/>
      <c r="O170"/>
      <c r="P170"/>
      <c r="Q170"/>
      <c r="R170"/>
      <c r="S170"/>
      <c r="T170"/>
      <c r="U170"/>
      <c r="V170"/>
      <c r="W170"/>
      <c r="X170"/>
      <c r="Y170"/>
      <c r="Z170"/>
      <c r="AA170"/>
      <c r="AB170"/>
      <c r="AC170"/>
      <c r="AD170"/>
      <c r="AE170"/>
      <c r="AF170"/>
    </row>
    <row r="171" spans="1:32" ht="13.9" customHeight="1" outlineLevel="1" x14ac:dyDescent="0.2">
      <c r="A171" s="106"/>
      <c r="B171" s="107" t="s">
        <v>182</v>
      </c>
      <c r="C171" s="108" t="s">
        <v>1366</v>
      </c>
      <c r="D171" s="109" t="s">
        <v>345</v>
      </c>
      <c r="E171" s="51"/>
      <c r="F171" s="110"/>
      <c r="G171" s="110"/>
      <c r="H171" s="111">
        <f>H172+H173+H174+H175+H176+H177+H178+H179+H180+H181</f>
        <v>665099.96578193491</v>
      </c>
      <c r="I171" s="110"/>
      <c r="J171" s="113"/>
      <c r="K171" s="96"/>
      <c r="L171" s="96"/>
      <c r="M171"/>
      <c r="N171"/>
      <c r="O171"/>
      <c r="P171"/>
      <c r="Q171"/>
      <c r="R171"/>
      <c r="S171"/>
      <c r="T171"/>
      <c r="U171"/>
      <c r="V171"/>
      <c r="W171"/>
      <c r="X171"/>
      <c r="Y171"/>
      <c r="Z171"/>
      <c r="AA171"/>
      <c r="AB171"/>
      <c r="AC171"/>
      <c r="AD171"/>
      <c r="AE171"/>
      <c r="AF171"/>
    </row>
    <row r="172" spans="1:32" ht="13.9" customHeight="1" outlineLevel="2" x14ac:dyDescent="0.2">
      <c r="A172" s="106"/>
      <c r="B172" s="107" t="s">
        <v>183</v>
      </c>
      <c r="C172" s="108" t="s">
        <v>1367</v>
      </c>
      <c r="D172" s="109" t="s">
        <v>1294</v>
      </c>
      <c r="E172" s="110" t="s">
        <v>188</v>
      </c>
      <c r="F172" s="110">
        <v>6</v>
      </c>
      <c r="G172" s="110">
        <v>56255.211877862508</v>
      </c>
      <c r="H172" s="111">
        <f t="shared" ref="H172:H181" si="10">G172*F172</f>
        <v>337531.27126717503</v>
      </c>
      <c r="I172" s="110" t="s">
        <v>339</v>
      </c>
      <c r="J172" s="113" t="s">
        <v>1241</v>
      </c>
      <c r="K172" s="96"/>
      <c r="L172" s="96"/>
      <c r="M172"/>
      <c r="N172"/>
      <c r="O172"/>
      <c r="P172"/>
      <c r="Q172"/>
      <c r="R172"/>
      <c r="S172"/>
      <c r="T172"/>
      <c r="U172"/>
      <c r="V172"/>
      <c r="W172"/>
      <c r="X172"/>
      <c r="Y172"/>
      <c r="Z172"/>
      <c r="AA172"/>
      <c r="AB172"/>
      <c r="AC172"/>
      <c r="AD172"/>
      <c r="AE172"/>
      <c r="AF172"/>
    </row>
    <row r="173" spans="1:32" ht="13.9" customHeight="1" outlineLevel="2" x14ac:dyDescent="0.2">
      <c r="A173" s="106"/>
      <c r="B173" s="107" t="s">
        <v>183</v>
      </c>
      <c r="C173" s="108" t="s">
        <v>4700</v>
      </c>
      <c r="D173" s="109" t="s">
        <v>1295</v>
      </c>
      <c r="E173" s="110" t="s">
        <v>67</v>
      </c>
      <c r="F173" s="110">
        <v>1</v>
      </c>
      <c r="G173" s="110">
        <v>16876.563563358752</v>
      </c>
      <c r="H173" s="111">
        <f t="shared" si="10"/>
        <v>16876.563563358752</v>
      </c>
      <c r="I173" s="110" t="s">
        <v>339</v>
      </c>
      <c r="J173" s="113" t="s">
        <v>1241</v>
      </c>
      <c r="K173" s="96"/>
      <c r="L173" s="96"/>
      <c r="M173"/>
      <c r="N173"/>
      <c r="O173"/>
      <c r="P173"/>
      <c r="Q173"/>
      <c r="R173"/>
      <c r="S173"/>
      <c r="T173"/>
      <c r="U173"/>
      <c r="V173"/>
      <c r="W173"/>
      <c r="X173"/>
      <c r="Y173"/>
      <c r="Z173"/>
      <c r="AA173"/>
      <c r="AB173"/>
      <c r="AC173"/>
      <c r="AD173"/>
      <c r="AE173"/>
      <c r="AF173"/>
    </row>
    <row r="174" spans="1:32" ht="13.9" customHeight="1" outlineLevel="2" x14ac:dyDescent="0.2">
      <c r="A174" s="106"/>
      <c r="B174" s="107" t="s">
        <v>183</v>
      </c>
      <c r="C174" s="108" t="s">
        <v>4701</v>
      </c>
      <c r="D174" s="109" t="s">
        <v>1296</v>
      </c>
      <c r="E174" s="110" t="s">
        <v>188</v>
      </c>
      <c r="F174" s="110">
        <v>6</v>
      </c>
      <c r="G174" s="110">
        <v>20251.876276030504</v>
      </c>
      <c r="H174" s="111">
        <f t="shared" si="10"/>
        <v>121511.25765618302</v>
      </c>
      <c r="I174" s="110" t="s">
        <v>339</v>
      </c>
      <c r="J174" s="113" t="s">
        <v>1241</v>
      </c>
      <c r="K174" s="96"/>
      <c r="L174" s="96"/>
      <c r="M174"/>
      <c r="N174"/>
      <c r="O174"/>
      <c r="P174"/>
      <c r="Q174"/>
      <c r="R174"/>
      <c r="S174"/>
      <c r="T174"/>
      <c r="U174"/>
      <c r="V174"/>
      <c r="W174"/>
      <c r="X174"/>
      <c r="Y174"/>
      <c r="Z174"/>
      <c r="AA174"/>
      <c r="AB174"/>
      <c r="AC174"/>
      <c r="AD174"/>
      <c r="AE174"/>
      <c r="AF174"/>
    </row>
    <row r="175" spans="1:32" ht="13.9" customHeight="1" outlineLevel="2" x14ac:dyDescent="0.2">
      <c r="A175" s="106"/>
      <c r="B175" s="107" t="s">
        <v>183</v>
      </c>
      <c r="C175" s="108" t="s">
        <v>4702</v>
      </c>
      <c r="D175" s="109" t="s">
        <v>1297</v>
      </c>
      <c r="E175" s="110" t="s">
        <v>188</v>
      </c>
      <c r="F175" s="110">
        <v>6</v>
      </c>
      <c r="G175" s="110">
        <v>20251.876276030504</v>
      </c>
      <c r="H175" s="111">
        <f t="shared" si="10"/>
        <v>121511.25765618302</v>
      </c>
      <c r="I175" s="110" t="s">
        <v>339</v>
      </c>
      <c r="J175" s="113" t="s">
        <v>1241</v>
      </c>
      <c r="K175" s="96"/>
      <c r="L175" s="96"/>
      <c r="M175"/>
      <c r="N175"/>
      <c r="O175"/>
      <c r="P175"/>
      <c r="Q175"/>
      <c r="R175"/>
      <c r="S175"/>
      <c r="T175"/>
      <c r="U175"/>
      <c r="V175"/>
      <c r="W175"/>
      <c r="X175"/>
      <c r="Y175"/>
      <c r="Z175"/>
      <c r="AA175"/>
      <c r="AB175"/>
      <c r="AC175"/>
      <c r="AD175"/>
      <c r="AE175"/>
      <c r="AF175"/>
    </row>
    <row r="176" spans="1:32" ht="13.9" customHeight="1" outlineLevel="2" x14ac:dyDescent="0.2">
      <c r="A176" s="106"/>
      <c r="B176" s="107" t="s">
        <v>183</v>
      </c>
      <c r="C176" s="108" t="s">
        <v>4703</v>
      </c>
      <c r="D176" s="109" t="s">
        <v>1298</v>
      </c>
      <c r="E176" s="110" t="s">
        <v>67</v>
      </c>
      <c r="F176" s="110">
        <v>1</v>
      </c>
      <c r="G176" s="110">
        <v>6075.5628828091512</v>
      </c>
      <c r="H176" s="111">
        <f t="shared" si="10"/>
        <v>6075.5628828091512</v>
      </c>
      <c r="I176" s="110" t="s">
        <v>339</v>
      </c>
      <c r="J176" s="113" t="s">
        <v>1241</v>
      </c>
      <c r="K176" s="96"/>
      <c r="L176" s="96"/>
      <c r="M176"/>
      <c r="N176"/>
      <c r="O176"/>
      <c r="P176"/>
      <c r="Q176"/>
      <c r="R176"/>
      <c r="S176"/>
      <c r="T176"/>
      <c r="U176"/>
      <c r="V176"/>
      <c r="W176"/>
      <c r="X176"/>
      <c r="Y176"/>
      <c r="Z176"/>
      <c r="AA176"/>
      <c r="AB176"/>
      <c r="AC176"/>
      <c r="AD176"/>
      <c r="AE176"/>
      <c r="AF176"/>
    </row>
    <row r="177" spans="1:32" ht="13.9" customHeight="1" outlineLevel="2" x14ac:dyDescent="0.2">
      <c r="A177" s="106"/>
      <c r="B177" s="107" t="s">
        <v>183</v>
      </c>
      <c r="C177" s="108" t="s">
        <v>4704</v>
      </c>
      <c r="D177" s="109" t="s">
        <v>1299</v>
      </c>
      <c r="E177" s="110" t="s">
        <v>188</v>
      </c>
      <c r="F177" s="110">
        <v>6</v>
      </c>
      <c r="G177" s="110">
        <v>7290.6754593709811</v>
      </c>
      <c r="H177" s="111">
        <f t="shared" si="10"/>
        <v>43744.052756225887</v>
      </c>
      <c r="I177" s="110" t="s">
        <v>339</v>
      </c>
      <c r="J177" s="113" t="s">
        <v>1241</v>
      </c>
      <c r="K177" s="96"/>
      <c r="L177" s="96"/>
      <c r="M177"/>
      <c r="N177"/>
      <c r="O177"/>
      <c r="P177"/>
      <c r="Q177"/>
      <c r="R177"/>
      <c r="S177"/>
      <c r="T177"/>
      <c r="U177"/>
      <c r="V177"/>
      <c r="W177"/>
      <c r="X177"/>
      <c r="Y177"/>
      <c r="Z177"/>
      <c r="AA177"/>
      <c r="AB177"/>
      <c r="AC177"/>
      <c r="AD177"/>
      <c r="AE177"/>
      <c r="AF177"/>
    </row>
    <row r="178" spans="1:32" ht="13.9" customHeight="1" outlineLevel="2" x14ac:dyDescent="0.2">
      <c r="A178" s="106"/>
      <c r="B178" s="107" t="s">
        <v>183</v>
      </c>
      <c r="C178" s="108" t="s">
        <v>4705</v>
      </c>
      <c r="D178" s="109" t="s">
        <v>1300</v>
      </c>
      <c r="E178" s="51" t="s">
        <v>188</v>
      </c>
      <c r="F178" s="110">
        <v>3</v>
      </c>
      <c r="G178" s="110">
        <v>5550</v>
      </c>
      <c r="H178" s="111">
        <f t="shared" si="10"/>
        <v>16650</v>
      </c>
      <c r="I178" s="110" t="s">
        <v>339</v>
      </c>
      <c r="J178" s="113" t="s">
        <v>1241</v>
      </c>
      <c r="K178" s="96"/>
      <c r="L178" s="96"/>
      <c r="M178"/>
      <c r="N178"/>
      <c r="O178"/>
      <c r="P178"/>
      <c r="Q178"/>
      <c r="R178"/>
      <c r="S178"/>
      <c r="T178"/>
      <c r="U178"/>
      <c r="V178"/>
      <c r="W178"/>
      <c r="X178"/>
      <c r="Y178"/>
      <c r="Z178"/>
      <c r="AA178"/>
      <c r="AB178"/>
      <c r="AC178"/>
      <c r="AD178"/>
      <c r="AE178"/>
      <c r="AF178"/>
    </row>
    <row r="179" spans="1:32" ht="13.9" customHeight="1" outlineLevel="2" x14ac:dyDescent="0.2">
      <c r="A179" s="106"/>
      <c r="B179" s="107" t="s">
        <v>183</v>
      </c>
      <c r="C179" s="108" t="s">
        <v>4706</v>
      </c>
      <c r="D179" s="109" t="s">
        <v>1301</v>
      </c>
      <c r="E179" s="51" t="s">
        <v>188</v>
      </c>
      <c r="F179" s="110">
        <v>3</v>
      </c>
      <c r="G179" s="110">
        <v>300</v>
      </c>
      <c r="H179" s="111">
        <f t="shared" si="10"/>
        <v>900</v>
      </c>
      <c r="I179" s="110" t="s">
        <v>339</v>
      </c>
      <c r="J179" s="113" t="s">
        <v>1241</v>
      </c>
      <c r="K179" s="96"/>
      <c r="L179" s="96"/>
      <c r="M179"/>
      <c r="N179"/>
      <c r="O179"/>
      <c r="P179"/>
      <c r="Q179"/>
      <c r="R179"/>
      <c r="S179"/>
      <c r="T179"/>
      <c r="U179"/>
      <c r="V179"/>
      <c r="W179"/>
      <c r="X179"/>
      <c r="Y179"/>
      <c r="Z179"/>
      <c r="AA179"/>
      <c r="AB179"/>
      <c r="AC179"/>
      <c r="AD179"/>
      <c r="AE179"/>
      <c r="AF179"/>
    </row>
    <row r="180" spans="1:32" ht="13.9" customHeight="1" outlineLevel="2" x14ac:dyDescent="0.2">
      <c r="A180" s="106"/>
      <c r="B180" s="107" t="s">
        <v>183</v>
      </c>
      <c r="C180" s="108" t="s">
        <v>4707</v>
      </c>
      <c r="D180" s="109" t="s">
        <v>1302</v>
      </c>
      <c r="E180" s="51" t="s">
        <v>255</v>
      </c>
      <c r="F180" s="110">
        <v>0</v>
      </c>
      <c r="G180" s="110">
        <v>450</v>
      </c>
      <c r="H180" s="111">
        <f t="shared" si="10"/>
        <v>0</v>
      </c>
      <c r="I180" s="110" t="s">
        <v>4580</v>
      </c>
      <c r="J180" s="113" t="s">
        <v>1241</v>
      </c>
      <c r="K180" s="96"/>
      <c r="L180" s="96"/>
      <c r="M180"/>
      <c r="N180"/>
      <c r="O180"/>
      <c r="P180"/>
      <c r="Q180"/>
      <c r="R180"/>
      <c r="S180"/>
      <c r="T180"/>
      <c r="U180"/>
      <c r="V180"/>
      <c r="W180"/>
      <c r="X180"/>
      <c r="Y180"/>
      <c r="Z180"/>
      <c r="AA180"/>
      <c r="AB180"/>
      <c r="AC180"/>
      <c r="AD180"/>
      <c r="AE180"/>
      <c r="AF180"/>
    </row>
    <row r="181" spans="1:32" ht="13.9" customHeight="1" outlineLevel="2" x14ac:dyDescent="0.2">
      <c r="A181" s="106"/>
      <c r="B181" s="107" t="s">
        <v>183</v>
      </c>
      <c r="C181" s="108" t="s">
        <v>4708</v>
      </c>
      <c r="D181" s="109" t="s">
        <v>1303</v>
      </c>
      <c r="E181" s="51" t="s">
        <v>255</v>
      </c>
      <c r="F181" s="110">
        <v>1</v>
      </c>
      <c r="G181" s="110">
        <v>300</v>
      </c>
      <c r="H181" s="111">
        <f t="shared" si="10"/>
        <v>300</v>
      </c>
      <c r="I181" s="110" t="s">
        <v>4580</v>
      </c>
      <c r="J181" s="113" t="s">
        <v>1241</v>
      </c>
      <c r="K181" s="96"/>
      <c r="L181" s="96"/>
      <c r="M181"/>
      <c r="N181"/>
      <c r="O181"/>
      <c r="P181"/>
      <c r="Q181"/>
      <c r="R181"/>
      <c r="S181"/>
      <c r="T181"/>
      <c r="U181"/>
      <c r="V181"/>
      <c r="W181"/>
      <c r="X181"/>
      <c r="Y181"/>
      <c r="Z181"/>
      <c r="AA181"/>
      <c r="AB181"/>
      <c r="AC181"/>
      <c r="AD181"/>
      <c r="AE181"/>
      <c r="AF181"/>
    </row>
    <row r="182" spans="1:32" ht="12.75" x14ac:dyDescent="0.2">
      <c r="A182" s="118"/>
      <c r="B182" s="118"/>
      <c r="C182" s="118"/>
      <c r="D182" s="119" t="s">
        <v>51</v>
      </c>
      <c r="E182" s="120"/>
      <c r="F182" s="121"/>
      <c r="G182" s="121"/>
      <c r="H182" s="122"/>
      <c r="I182" s="122">
        <v>285.96350377475454</v>
      </c>
      <c r="J182" s="120"/>
      <c r="K182" s="96"/>
      <c r="L182" s="123"/>
      <c r="M182"/>
      <c r="N182"/>
      <c r="O182"/>
      <c r="P182"/>
      <c r="Q182"/>
      <c r="R182"/>
      <c r="S182"/>
      <c r="T182"/>
      <c r="U182"/>
      <c r="V182"/>
      <c r="W182"/>
      <c r="X182"/>
      <c r="Y182"/>
      <c r="Z182"/>
      <c r="AA182"/>
      <c r="AB182"/>
      <c r="AC182"/>
      <c r="AD182"/>
      <c r="AE182"/>
      <c r="AF182"/>
    </row>
    <row r="183" spans="1:32" ht="14.1" customHeight="1" x14ac:dyDescent="0.2">
      <c r="G183" s="128">
        <f>SUMIFS($H$7:$H$474,$B$7:$B$474,H183)</f>
        <v>0</v>
      </c>
      <c r="H183" s="129"/>
      <c r="K183" s="96"/>
      <c r="L183" s="124"/>
      <c r="M183"/>
      <c r="N183"/>
      <c r="O183"/>
      <c r="P183"/>
      <c r="Q183"/>
      <c r="R183"/>
      <c r="S183"/>
      <c r="T183"/>
      <c r="U183"/>
      <c r="V183"/>
      <c r="W183"/>
      <c r="X183"/>
      <c r="Y183"/>
      <c r="Z183"/>
      <c r="AA183"/>
      <c r="AB183"/>
      <c r="AC183"/>
      <c r="AD183"/>
      <c r="AE183"/>
      <c r="AF183"/>
    </row>
    <row r="184" spans="1:32" ht="14.1" customHeight="1" x14ac:dyDescent="0.2">
      <c r="G184" s="128">
        <f>SUMIFS($H$7:$H$474,$B$7:$B$474,H184)</f>
        <v>0</v>
      </c>
      <c r="H184" s="129"/>
      <c r="K184" s="96"/>
      <c r="L184" s="124"/>
      <c r="M184"/>
      <c r="N184"/>
      <c r="O184"/>
      <c r="P184"/>
      <c r="Q184"/>
      <c r="R184"/>
      <c r="S184"/>
      <c r="T184"/>
      <c r="U184"/>
      <c r="V184"/>
      <c r="W184"/>
      <c r="X184"/>
      <c r="Y184"/>
      <c r="Z184"/>
      <c r="AA184"/>
      <c r="AB184"/>
      <c r="AC184"/>
      <c r="AD184"/>
      <c r="AE184"/>
      <c r="AF184"/>
    </row>
    <row r="185" spans="1:32" ht="14.1" customHeight="1" x14ac:dyDescent="0.2">
      <c r="G185" s="128">
        <f>SUMIFS($H$7:$H$474,$B$7:$B$474,H185)</f>
        <v>0</v>
      </c>
      <c r="H185" s="129"/>
      <c r="K185" s="96"/>
      <c r="L185" s="124"/>
      <c r="M185"/>
      <c r="N185"/>
      <c r="O185"/>
      <c r="P185"/>
      <c r="Q185"/>
      <c r="R185"/>
      <c r="S185"/>
      <c r="T185"/>
      <c r="U185"/>
      <c r="V185"/>
      <c r="W185"/>
      <c r="X185"/>
      <c r="Y185"/>
      <c r="Z185"/>
      <c r="AA185"/>
      <c r="AB185"/>
      <c r="AC185"/>
      <c r="AD185"/>
      <c r="AE185"/>
      <c r="AF185"/>
    </row>
    <row r="186" spans="1:32" ht="14.1" customHeight="1" x14ac:dyDescent="0.2">
      <c r="D186" s="133"/>
      <c r="G186" s="128">
        <f>SUMIFS($H$7:$H$474,$B$7:$B$474,H186)</f>
        <v>0</v>
      </c>
      <c r="H186" s="129"/>
      <c r="K186" s="96"/>
      <c r="L186" s="124"/>
      <c r="M186"/>
      <c r="N186"/>
      <c r="O186"/>
      <c r="P186"/>
      <c r="Q186"/>
      <c r="R186"/>
      <c r="S186"/>
      <c r="T186"/>
      <c r="U186"/>
      <c r="V186"/>
      <c r="W186"/>
      <c r="X186"/>
      <c r="Y186"/>
      <c r="Z186"/>
      <c r="AA186"/>
      <c r="AB186"/>
      <c r="AC186"/>
      <c r="AD186"/>
      <c r="AE186"/>
      <c r="AF186"/>
    </row>
    <row r="187" spans="1:32" ht="14.1" customHeight="1" x14ac:dyDescent="0.2">
      <c r="D187" s="133"/>
      <c r="E187" s="133"/>
      <c r="F187" s="124"/>
      <c r="G187" s="128"/>
      <c r="H187" s="129"/>
      <c r="I187" s="134"/>
      <c r="K187" s="96"/>
      <c r="L187" s="124"/>
      <c r="M187"/>
      <c r="N187"/>
      <c r="O187"/>
      <c r="P187"/>
      <c r="Q187"/>
      <c r="R187"/>
      <c r="S187"/>
      <c r="T187"/>
      <c r="U187"/>
      <c r="V187"/>
      <c r="W187"/>
      <c r="X187"/>
      <c r="Y187"/>
      <c r="Z187"/>
      <c r="AA187"/>
      <c r="AB187"/>
      <c r="AC187"/>
      <c r="AD187"/>
      <c r="AE187"/>
      <c r="AF187"/>
    </row>
    <row r="188" spans="1:32" ht="14.1" customHeight="1" x14ac:dyDescent="0.2">
      <c r="G188" s="135"/>
      <c r="H188" s="129"/>
      <c r="K188" s="96"/>
      <c r="L188" s="124"/>
      <c r="M188"/>
      <c r="N188"/>
      <c r="O188"/>
      <c r="P188"/>
      <c r="Q188"/>
      <c r="R188"/>
      <c r="S188"/>
      <c r="T188"/>
      <c r="U188"/>
      <c r="V188"/>
      <c r="W188"/>
      <c r="X188"/>
      <c r="Y188"/>
      <c r="Z188"/>
      <c r="AA188"/>
      <c r="AB188"/>
      <c r="AC188"/>
      <c r="AD188"/>
      <c r="AE188"/>
      <c r="AF188"/>
    </row>
    <row r="189" spans="1:32" ht="14.1" customHeight="1" x14ac:dyDescent="0.2">
      <c r="K189" s="96"/>
      <c r="L189" s="124"/>
      <c r="M189"/>
      <c r="N189"/>
      <c r="O189"/>
      <c r="P189"/>
      <c r="Q189"/>
      <c r="R189"/>
      <c r="S189"/>
      <c r="T189"/>
      <c r="U189"/>
      <c r="V189"/>
      <c r="W189"/>
      <c r="X189"/>
      <c r="Y189"/>
      <c r="Z189"/>
      <c r="AA189"/>
      <c r="AB189"/>
      <c r="AC189"/>
      <c r="AD189"/>
      <c r="AE189"/>
      <c r="AF189"/>
    </row>
    <row r="190" spans="1:32" ht="14.1" customHeight="1" x14ac:dyDescent="0.2">
      <c r="K190" s="96"/>
      <c r="L190" s="124"/>
      <c r="M190"/>
      <c r="N190"/>
      <c r="O190"/>
      <c r="P190"/>
      <c r="Q190"/>
      <c r="R190"/>
      <c r="S190"/>
      <c r="T190"/>
      <c r="U190"/>
      <c r="V190"/>
      <c r="W190"/>
      <c r="X190"/>
      <c r="Y190"/>
      <c r="Z190"/>
      <c r="AA190"/>
      <c r="AB190"/>
      <c r="AC190"/>
      <c r="AD190"/>
      <c r="AE190"/>
      <c r="AF190"/>
    </row>
    <row r="191" spans="1:32" ht="14.1" customHeight="1" x14ac:dyDescent="0.2">
      <c r="K191" s="96"/>
      <c r="L191" s="124"/>
      <c r="M191"/>
      <c r="N191"/>
      <c r="O191"/>
      <c r="P191"/>
      <c r="Q191"/>
      <c r="R191"/>
      <c r="S191"/>
      <c r="T191"/>
      <c r="U191"/>
      <c r="V191"/>
      <c r="W191"/>
      <c r="X191"/>
      <c r="Y191"/>
      <c r="Z191"/>
      <c r="AA191"/>
      <c r="AB191"/>
      <c r="AC191"/>
      <c r="AD191"/>
      <c r="AE191"/>
      <c r="AF191"/>
    </row>
    <row r="192" spans="1:32" ht="14.1" customHeight="1" x14ac:dyDescent="0.2">
      <c r="K192" s="96"/>
      <c r="L192" s="124"/>
      <c r="M192"/>
      <c r="N192"/>
      <c r="O192"/>
      <c r="P192"/>
      <c r="Q192"/>
      <c r="R192"/>
      <c r="S192"/>
      <c r="T192"/>
      <c r="U192"/>
      <c r="V192"/>
      <c r="W192"/>
      <c r="X192"/>
      <c r="Y192"/>
      <c r="Z192"/>
      <c r="AA192"/>
      <c r="AB192"/>
      <c r="AC192"/>
      <c r="AD192"/>
      <c r="AE192"/>
      <c r="AF192"/>
    </row>
    <row r="193" spans="11:32" ht="14.1" customHeight="1" x14ac:dyDescent="0.2">
      <c r="K193" s="96"/>
      <c r="L193" s="124"/>
      <c r="M193"/>
      <c r="N193"/>
      <c r="O193"/>
      <c r="P193"/>
      <c r="Q193"/>
      <c r="R193"/>
      <c r="S193"/>
      <c r="T193"/>
      <c r="U193"/>
      <c r="V193"/>
      <c r="W193"/>
      <c r="X193"/>
      <c r="Y193"/>
      <c r="Z193"/>
      <c r="AA193"/>
      <c r="AB193"/>
      <c r="AC193"/>
      <c r="AD193"/>
      <c r="AE193"/>
      <c r="AF193"/>
    </row>
    <row r="194" spans="11:32" ht="14.1" customHeight="1" x14ac:dyDescent="0.2">
      <c r="K194" s="96"/>
      <c r="L194" s="124"/>
      <c r="M194"/>
      <c r="N194"/>
      <c r="O194"/>
      <c r="P194"/>
      <c r="Q194"/>
      <c r="R194"/>
      <c r="S194"/>
      <c r="T194"/>
      <c r="U194"/>
      <c r="V194"/>
      <c r="W194"/>
      <c r="X194"/>
      <c r="Y194"/>
      <c r="Z194"/>
      <c r="AA194"/>
      <c r="AB194"/>
      <c r="AC194"/>
      <c r="AD194"/>
      <c r="AE194"/>
      <c r="AF194"/>
    </row>
    <row r="195" spans="11:32" ht="14.1" customHeight="1" x14ac:dyDescent="0.2">
      <c r="K195" s="96"/>
      <c r="L195" s="124"/>
      <c r="M195"/>
      <c r="N195"/>
      <c r="O195"/>
      <c r="P195"/>
      <c r="Q195"/>
      <c r="R195"/>
      <c r="S195"/>
      <c r="T195"/>
      <c r="U195"/>
      <c r="V195"/>
      <c r="W195"/>
      <c r="X195"/>
      <c r="Y195"/>
      <c r="Z195"/>
      <c r="AA195"/>
      <c r="AB195"/>
      <c r="AC195"/>
      <c r="AD195"/>
      <c r="AE195"/>
      <c r="AF195"/>
    </row>
    <row r="196" spans="11:32" ht="14.1" customHeight="1" x14ac:dyDescent="0.2">
      <c r="K196" s="96"/>
      <c r="L196" s="124"/>
      <c r="M196"/>
      <c r="N196"/>
      <c r="O196"/>
      <c r="P196"/>
      <c r="Q196"/>
      <c r="R196"/>
      <c r="S196"/>
      <c r="T196"/>
      <c r="U196"/>
      <c r="V196"/>
      <c r="W196"/>
      <c r="X196"/>
      <c r="Y196"/>
      <c r="Z196"/>
      <c r="AA196"/>
      <c r="AB196"/>
      <c r="AC196"/>
      <c r="AD196"/>
      <c r="AE196"/>
      <c r="AF196"/>
    </row>
    <row r="197" spans="11:32" ht="14.1" customHeight="1" x14ac:dyDescent="0.2">
      <c r="K197" s="96"/>
      <c r="L197" s="124"/>
      <c r="M197"/>
      <c r="N197"/>
      <c r="O197"/>
      <c r="P197"/>
      <c r="Q197"/>
      <c r="R197"/>
      <c r="S197"/>
      <c r="T197"/>
      <c r="U197"/>
      <c r="V197"/>
      <c r="W197"/>
      <c r="X197"/>
      <c r="Y197"/>
      <c r="Z197"/>
      <c r="AA197"/>
      <c r="AB197"/>
      <c r="AC197"/>
      <c r="AD197"/>
      <c r="AE197"/>
      <c r="AF197"/>
    </row>
    <row r="198" spans="11:32" ht="14.1" customHeight="1" x14ac:dyDescent="0.2">
      <c r="K198" s="96"/>
      <c r="L198" s="124"/>
      <c r="M198"/>
      <c r="N198"/>
      <c r="O198"/>
      <c r="P198"/>
      <c r="Q198"/>
      <c r="R198"/>
      <c r="S198"/>
      <c r="T198"/>
      <c r="U198"/>
      <c r="V198"/>
      <c r="W198"/>
      <c r="X198"/>
      <c r="Y198"/>
      <c r="Z198"/>
      <c r="AA198"/>
      <c r="AB198"/>
      <c r="AC198"/>
      <c r="AD198"/>
      <c r="AE198"/>
      <c r="AF198"/>
    </row>
    <row r="199" spans="11:32" ht="14.1" customHeight="1" x14ac:dyDescent="0.2">
      <c r="K199" s="96"/>
      <c r="L199" s="124"/>
      <c r="M199"/>
      <c r="N199"/>
      <c r="O199"/>
      <c r="P199"/>
      <c r="Q199"/>
      <c r="R199"/>
      <c r="S199"/>
      <c r="T199"/>
      <c r="U199"/>
      <c r="V199"/>
      <c r="W199"/>
      <c r="X199"/>
      <c r="Y199"/>
      <c r="Z199"/>
      <c r="AA199"/>
      <c r="AB199"/>
      <c r="AC199"/>
      <c r="AD199"/>
      <c r="AE199"/>
      <c r="AF199"/>
    </row>
    <row r="200" spans="11:32" ht="14.1" customHeight="1" x14ac:dyDescent="0.2">
      <c r="K200" s="96"/>
      <c r="L200" s="124"/>
      <c r="M200"/>
      <c r="N200"/>
      <c r="O200"/>
      <c r="P200"/>
      <c r="Q200"/>
      <c r="R200"/>
      <c r="S200"/>
      <c r="T200"/>
      <c r="U200"/>
      <c r="V200"/>
      <c r="W200"/>
      <c r="X200"/>
      <c r="Y200"/>
      <c r="Z200"/>
      <c r="AA200"/>
      <c r="AB200"/>
      <c r="AC200"/>
      <c r="AD200"/>
      <c r="AE200"/>
      <c r="AF200"/>
    </row>
    <row r="201" spans="11:32" ht="14.1" customHeight="1" x14ac:dyDescent="0.2">
      <c r="K201" s="96"/>
      <c r="L201" s="124"/>
      <c r="M201"/>
      <c r="N201"/>
      <c r="O201"/>
      <c r="P201"/>
      <c r="Q201"/>
      <c r="R201"/>
      <c r="S201"/>
      <c r="T201"/>
      <c r="U201"/>
      <c r="V201"/>
      <c r="W201"/>
      <c r="X201"/>
      <c r="Y201"/>
      <c r="Z201"/>
      <c r="AA201"/>
      <c r="AB201"/>
      <c r="AC201"/>
      <c r="AD201"/>
      <c r="AE201"/>
      <c r="AF201"/>
    </row>
    <row r="202" spans="11:32" ht="14.1" customHeight="1" x14ac:dyDescent="0.2">
      <c r="K202" s="96"/>
      <c r="L202" s="124"/>
      <c r="M202"/>
      <c r="N202"/>
      <c r="O202"/>
      <c r="P202"/>
      <c r="Q202"/>
      <c r="R202"/>
      <c r="S202"/>
      <c r="T202"/>
      <c r="U202"/>
      <c r="V202"/>
      <c r="W202"/>
      <c r="X202"/>
      <c r="Y202"/>
      <c r="Z202"/>
      <c r="AA202"/>
      <c r="AB202"/>
      <c r="AC202"/>
      <c r="AD202"/>
      <c r="AE202"/>
      <c r="AF202"/>
    </row>
    <row r="203" spans="11:32" ht="14.1" customHeight="1" x14ac:dyDescent="0.2">
      <c r="K203" s="96"/>
      <c r="L203" s="124"/>
      <c r="M203"/>
      <c r="N203"/>
      <c r="O203"/>
      <c r="P203"/>
      <c r="Q203"/>
      <c r="R203"/>
      <c r="S203"/>
      <c r="T203"/>
      <c r="U203"/>
      <c r="V203"/>
      <c r="W203"/>
      <c r="X203"/>
      <c r="Y203"/>
      <c r="Z203"/>
      <c r="AA203"/>
      <c r="AB203"/>
      <c r="AC203"/>
      <c r="AD203"/>
      <c r="AE203"/>
      <c r="AF203"/>
    </row>
    <row r="204" spans="11:32" ht="14.1" customHeight="1" x14ac:dyDescent="0.2">
      <c r="K204" s="96"/>
      <c r="L204" s="124"/>
      <c r="M204"/>
      <c r="N204"/>
      <c r="O204"/>
      <c r="P204"/>
      <c r="Q204"/>
      <c r="R204"/>
      <c r="S204"/>
      <c r="T204"/>
      <c r="U204"/>
      <c r="V204"/>
      <c r="W204"/>
      <c r="X204"/>
      <c r="Y204"/>
      <c r="Z204"/>
      <c r="AA204"/>
      <c r="AB204"/>
      <c r="AC204"/>
      <c r="AD204"/>
      <c r="AE204"/>
      <c r="AF204"/>
    </row>
    <row r="205" spans="11:32" ht="14.1" customHeight="1" x14ac:dyDescent="0.2">
      <c r="K205" s="96"/>
      <c r="L205" s="124"/>
      <c r="M205"/>
      <c r="N205"/>
      <c r="O205"/>
      <c r="P205"/>
      <c r="Q205"/>
      <c r="R205"/>
      <c r="S205"/>
      <c r="T205"/>
      <c r="U205"/>
      <c r="V205"/>
      <c r="W205"/>
      <c r="X205"/>
      <c r="Y205"/>
      <c r="Z205"/>
      <c r="AA205"/>
      <c r="AB205"/>
      <c r="AC205"/>
      <c r="AD205"/>
      <c r="AE205"/>
      <c r="AF205"/>
    </row>
    <row r="206" spans="11:32" ht="14.1" customHeight="1" x14ac:dyDescent="0.2">
      <c r="K206" s="96"/>
      <c r="L206" s="124"/>
      <c r="M206"/>
      <c r="N206"/>
      <c r="O206"/>
      <c r="P206"/>
      <c r="Q206"/>
      <c r="R206"/>
      <c r="S206"/>
      <c r="T206"/>
      <c r="U206"/>
      <c r="V206"/>
      <c r="W206"/>
      <c r="X206"/>
      <c r="Y206"/>
      <c r="Z206"/>
      <c r="AA206"/>
      <c r="AB206"/>
      <c r="AC206"/>
      <c r="AD206"/>
      <c r="AE206"/>
      <c r="AF206"/>
    </row>
    <row r="207" spans="11:32" ht="14.1" customHeight="1" x14ac:dyDescent="0.2">
      <c r="K207" s="96"/>
      <c r="L207" s="124"/>
      <c r="M207"/>
      <c r="N207"/>
      <c r="O207"/>
      <c r="P207"/>
      <c r="Q207"/>
      <c r="R207"/>
      <c r="S207"/>
      <c r="T207"/>
      <c r="U207"/>
      <c r="V207"/>
      <c r="W207"/>
      <c r="X207"/>
      <c r="Y207"/>
      <c r="Z207"/>
      <c r="AA207"/>
      <c r="AB207"/>
      <c r="AC207"/>
      <c r="AD207"/>
      <c r="AE207"/>
      <c r="AF207"/>
    </row>
    <row r="208" spans="11:32" ht="14.1" customHeight="1" x14ac:dyDescent="0.2">
      <c r="K208" s="96"/>
      <c r="L208" s="124"/>
      <c r="M208"/>
      <c r="N208"/>
      <c r="O208"/>
      <c r="P208"/>
      <c r="Q208"/>
      <c r="R208"/>
      <c r="S208"/>
      <c r="T208"/>
      <c r="U208"/>
      <c r="V208"/>
      <c r="W208"/>
      <c r="X208"/>
      <c r="Y208"/>
      <c r="Z208"/>
      <c r="AA208"/>
      <c r="AB208"/>
      <c r="AC208"/>
      <c r="AD208"/>
      <c r="AE208"/>
      <c r="AF208"/>
    </row>
    <row r="209" spans="11:32" ht="14.1" customHeight="1" x14ac:dyDescent="0.2">
      <c r="K209" s="96"/>
      <c r="L209" s="124"/>
      <c r="M209"/>
      <c r="N209"/>
      <c r="O209"/>
      <c r="P209"/>
      <c r="Q209"/>
      <c r="R209"/>
      <c r="S209"/>
      <c r="T209"/>
      <c r="U209"/>
      <c r="V209"/>
      <c r="W209"/>
      <c r="X209"/>
      <c r="Y209"/>
      <c r="Z209"/>
      <c r="AA209"/>
      <c r="AB209"/>
      <c r="AC209"/>
      <c r="AD209"/>
      <c r="AE209"/>
      <c r="AF209"/>
    </row>
    <row r="210" spans="11:32" ht="14.1" customHeight="1" x14ac:dyDescent="0.2">
      <c r="K210" s="96"/>
      <c r="L210" s="124"/>
      <c r="M210"/>
      <c r="N210"/>
      <c r="O210"/>
      <c r="P210"/>
      <c r="Q210"/>
      <c r="R210"/>
      <c r="S210"/>
      <c r="T210"/>
      <c r="U210"/>
      <c r="V210"/>
      <c r="W210"/>
      <c r="X210"/>
      <c r="Y210"/>
      <c r="Z210"/>
      <c r="AA210"/>
      <c r="AB210"/>
      <c r="AC210"/>
      <c r="AD210"/>
      <c r="AE210"/>
      <c r="AF210"/>
    </row>
    <row r="211" spans="11:32" ht="14.1" customHeight="1" x14ac:dyDescent="0.2">
      <c r="K211" s="96"/>
      <c r="L211" s="124"/>
      <c r="M211"/>
      <c r="N211"/>
      <c r="O211"/>
      <c r="P211"/>
      <c r="Q211"/>
      <c r="R211"/>
      <c r="S211"/>
      <c r="T211"/>
      <c r="U211"/>
      <c r="V211"/>
      <c r="W211"/>
      <c r="X211"/>
      <c r="Y211"/>
      <c r="Z211"/>
      <c r="AA211"/>
      <c r="AB211"/>
      <c r="AC211"/>
      <c r="AD211"/>
      <c r="AE211"/>
      <c r="AF211"/>
    </row>
    <row r="212" spans="11:32" ht="14.1" customHeight="1" x14ac:dyDescent="0.2">
      <c r="K212" s="96"/>
      <c r="L212" s="124"/>
      <c r="M212"/>
      <c r="N212"/>
      <c r="O212"/>
      <c r="P212"/>
      <c r="Q212"/>
      <c r="R212"/>
      <c r="S212"/>
      <c r="T212"/>
      <c r="U212"/>
      <c r="V212"/>
      <c r="W212"/>
      <c r="X212"/>
      <c r="Y212"/>
      <c r="Z212"/>
      <c r="AA212"/>
      <c r="AB212"/>
      <c r="AC212"/>
      <c r="AD212"/>
      <c r="AE212"/>
      <c r="AF212"/>
    </row>
    <row r="213" spans="11:32" ht="14.1" customHeight="1" x14ac:dyDescent="0.2">
      <c r="K213" s="96"/>
      <c r="L213" s="124"/>
      <c r="M213"/>
      <c r="N213"/>
      <c r="O213"/>
      <c r="P213"/>
      <c r="Q213"/>
      <c r="R213"/>
      <c r="S213"/>
      <c r="T213"/>
      <c r="U213"/>
      <c r="V213"/>
      <c r="W213"/>
      <c r="X213"/>
      <c r="Y213"/>
      <c r="Z213"/>
      <c r="AA213"/>
      <c r="AB213"/>
      <c r="AC213"/>
      <c r="AD213"/>
      <c r="AE213"/>
      <c r="AF213"/>
    </row>
    <row r="214" spans="11:32" ht="14.1" customHeight="1" x14ac:dyDescent="0.2">
      <c r="K214" s="96"/>
      <c r="L214" s="124"/>
      <c r="M214"/>
      <c r="N214"/>
      <c r="O214"/>
      <c r="P214"/>
      <c r="Q214"/>
      <c r="R214"/>
      <c r="S214"/>
      <c r="T214"/>
      <c r="U214"/>
      <c r="V214"/>
      <c r="W214"/>
      <c r="X214"/>
      <c r="Y214"/>
      <c r="Z214"/>
      <c r="AA214"/>
      <c r="AB214"/>
      <c r="AC214"/>
      <c r="AD214"/>
      <c r="AE214"/>
      <c r="AF214"/>
    </row>
    <row r="215" spans="11:32" ht="14.1" customHeight="1" x14ac:dyDescent="0.2">
      <c r="K215" s="96"/>
      <c r="L215" s="124"/>
      <c r="M215"/>
      <c r="N215"/>
      <c r="O215"/>
      <c r="P215"/>
      <c r="Q215"/>
      <c r="R215"/>
      <c r="S215"/>
      <c r="T215"/>
      <c r="U215"/>
      <c r="V215"/>
      <c r="W215"/>
      <c r="X215"/>
      <c r="Y215"/>
      <c r="Z215"/>
      <c r="AA215"/>
      <c r="AB215"/>
      <c r="AC215"/>
      <c r="AD215"/>
      <c r="AE215"/>
      <c r="AF215"/>
    </row>
    <row r="216" spans="11:32" ht="14.1" customHeight="1" x14ac:dyDescent="0.2">
      <c r="K216" s="96"/>
      <c r="L216" s="124"/>
      <c r="M216"/>
      <c r="N216"/>
      <c r="O216"/>
      <c r="P216"/>
      <c r="Q216"/>
      <c r="R216"/>
      <c r="S216"/>
      <c r="T216"/>
      <c r="U216"/>
      <c r="V216"/>
      <c r="W216"/>
      <c r="X216"/>
      <c r="Y216"/>
      <c r="Z216"/>
      <c r="AA216"/>
      <c r="AB216"/>
      <c r="AC216"/>
      <c r="AD216"/>
      <c r="AE216"/>
      <c r="AF216"/>
    </row>
    <row r="217" spans="11:32" ht="14.1" customHeight="1" x14ac:dyDescent="0.2">
      <c r="K217" s="96"/>
      <c r="L217" s="124"/>
      <c r="M217"/>
      <c r="N217"/>
      <c r="O217"/>
      <c r="P217"/>
      <c r="Q217"/>
      <c r="R217"/>
      <c r="S217"/>
      <c r="T217"/>
      <c r="U217"/>
      <c r="V217"/>
      <c r="W217"/>
      <c r="X217"/>
      <c r="Y217"/>
      <c r="Z217"/>
      <c r="AA217"/>
      <c r="AB217"/>
      <c r="AC217"/>
      <c r="AD217"/>
      <c r="AE217"/>
      <c r="AF217"/>
    </row>
    <row r="218" spans="11:32" ht="14.1" customHeight="1" x14ac:dyDescent="0.2">
      <c r="K218" s="96"/>
      <c r="L218" s="124"/>
      <c r="M218"/>
      <c r="N218"/>
      <c r="O218"/>
      <c r="P218"/>
      <c r="Q218"/>
      <c r="R218"/>
      <c r="S218"/>
      <c r="T218"/>
      <c r="U218"/>
      <c r="V218"/>
      <c r="W218"/>
      <c r="X218"/>
      <c r="Y218"/>
      <c r="Z218"/>
      <c r="AA218"/>
      <c r="AB218"/>
      <c r="AC218"/>
      <c r="AD218"/>
      <c r="AE218"/>
      <c r="AF218"/>
    </row>
    <row r="219" spans="11:32" ht="14.1" customHeight="1" x14ac:dyDescent="0.2">
      <c r="K219" s="96"/>
      <c r="L219" s="124"/>
      <c r="M219"/>
      <c r="N219"/>
      <c r="O219"/>
      <c r="P219"/>
      <c r="Q219"/>
      <c r="R219"/>
      <c r="S219"/>
      <c r="T219"/>
      <c r="U219"/>
      <c r="V219"/>
      <c r="W219"/>
      <c r="X219"/>
      <c r="Y219"/>
      <c r="Z219"/>
      <c r="AA219"/>
      <c r="AB219"/>
      <c r="AC219"/>
      <c r="AD219"/>
      <c r="AE219"/>
      <c r="AF219"/>
    </row>
    <row r="220" spans="11:32" ht="14.1" customHeight="1" x14ac:dyDescent="0.2">
      <c r="K220" s="96"/>
      <c r="L220" s="124"/>
      <c r="M220"/>
      <c r="N220"/>
      <c r="O220"/>
      <c r="P220"/>
      <c r="Q220"/>
      <c r="R220"/>
      <c r="S220"/>
      <c r="T220"/>
      <c r="U220"/>
      <c r="V220"/>
      <c r="W220"/>
      <c r="X220"/>
      <c r="Y220"/>
      <c r="Z220"/>
      <c r="AA220"/>
      <c r="AB220"/>
      <c r="AC220"/>
      <c r="AD220"/>
      <c r="AE220"/>
      <c r="AF220"/>
    </row>
    <row r="221" spans="11:32" ht="14.1" customHeight="1" x14ac:dyDescent="0.2">
      <c r="K221" s="96"/>
      <c r="L221" s="124"/>
      <c r="M221"/>
      <c r="N221"/>
      <c r="O221"/>
      <c r="P221"/>
      <c r="Q221"/>
      <c r="R221"/>
      <c r="S221"/>
      <c r="T221"/>
      <c r="U221"/>
      <c r="V221"/>
      <c r="W221"/>
      <c r="X221"/>
      <c r="Y221"/>
      <c r="Z221"/>
      <c r="AA221"/>
      <c r="AB221"/>
      <c r="AC221"/>
      <c r="AD221"/>
      <c r="AE221"/>
      <c r="AF221"/>
    </row>
    <row r="222" spans="11:32" ht="14.1" customHeight="1" x14ac:dyDescent="0.2">
      <c r="K222" s="96"/>
      <c r="L222" s="124"/>
      <c r="M222"/>
      <c r="N222"/>
      <c r="O222"/>
      <c r="P222"/>
      <c r="Q222"/>
      <c r="R222"/>
      <c r="S222"/>
      <c r="T222"/>
      <c r="U222"/>
      <c r="V222"/>
      <c r="W222"/>
      <c r="X222"/>
      <c r="Y222"/>
      <c r="Z222"/>
      <c r="AA222"/>
      <c r="AB222"/>
      <c r="AC222"/>
      <c r="AD222"/>
      <c r="AE222"/>
      <c r="AF222"/>
    </row>
    <row r="223" spans="11:32" ht="14.1" customHeight="1" x14ac:dyDescent="0.2">
      <c r="K223" s="96"/>
      <c r="L223" s="124"/>
      <c r="M223"/>
      <c r="N223"/>
      <c r="O223"/>
      <c r="P223"/>
      <c r="Q223"/>
      <c r="R223"/>
      <c r="S223"/>
      <c r="T223"/>
      <c r="U223"/>
      <c r="V223"/>
      <c r="W223"/>
      <c r="X223"/>
      <c r="Y223"/>
      <c r="Z223"/>
      <c r="AA223"/>
      <c r="AB223"/>
      <c r="AC223"/>
      <c r="AD223"/>
      <c r="AE223"/>
      <c r="AF223"/>
    </row>
    <row r="224" spans="11:32" ht="14.1" customHeight="1" x14ac:dyDescent="0.2">
      <c r="K224" s="96"/>
      <c r="L224" s="124"/>
      <c r="M224"/>
      <c r="N224"/>
      <c r="O224"/>
      <c r="P224"/>
      <c r="Q224"/>
      <c r="R224"/>
      <c r="S224"/>
      <c r="T224"/>
      <c r="U224"/>
      <c r="V224"/>
      <c r="W224"/>
      <c r="X224"/>
      <c r="Y224"/>
      <c r="Z224"/>
      <c r="AA224"/>
      <c r="AB224"/>
      <c r="AC224"/>
      <c r="AD224"/>
      <c r="AE224"/>
      <c r="AF224"/>
    </row>
    <row r="225" spans="11:32" ht="14.1" customHeight="1" x14ac:dyDescent="0.2">
      <c r="K225" s="96"/>
      <c r="L225" s="124"/>
      <c r="M225"/>
      <c r="N225"/>
      <c r="O225"/>
      <c r="P225"/>
      <c r="Q225"/>
      <c r="R225"/>
      <c r="S225"/>
      <c r="T225"/>
      <c r="U225"/>
      <c r="V225"/>
      <c r="W225"/>
      <c r="X225"/>
      <c r="Y225"/>
      <c r="Z225"/>
      <c r="AA225"/>
      <c r="AB225"/>
      <c r="AC225"/>
      <c r="AD225"/>
      <c r="AE225"/>
      <c r="AF225"/>
    </row>
    <row r="226" spans="11:32" ht="14.1" customHeight="1" x14ac:dyDescent="0.2">
      <c r="K226" s="96"/>
      <c r="L226" s="124"/>
      <c r="M226"/>
      <c r="N226"/>
      <c r="O226"/>
      <c r="P226"/>
      <c r="Q226"/>
      <c r="R226"/>
      <c r="S226"/>
      <c r="T226"/>
      <c r="U226"/>
      <c r="V226"/>
      <c r="W226"/>
      <c r="X226"/>
      <c r="Y226"/>
      <c r="Z226"/>
      <c r="AA226"/>
      <c r="AB226"/>
      <c r="AC226"/>
      <c r="AD226"/>
      <c r="AE226"/>
      <c r="AF226"/>
    </row>
    <row r="227" spans="11:32" ht="14.1" customHeight="1" x14ac:dyDescent="0.2">
      <c r="K227" s="96"/>
      <c r="L227" s="124"/>
      <c r="M227"/>
      <c r="N227"/>
      <c r="O227"/>
      <c r="P227"/>
      <c r="Q227"/>
      <c r="R227"/>
      <c r="S227"/>
      <c r="T227"/>
      <c r="U227"/>
      <c r="V227"/>
      <c r="W227"/>
      <c r="X227"/>
      <c r="Y227"/>
      <c r="Z227"/>
      <c r="AA227"/>
      <c r="AB227"/>
      <c r="AC227"/>
      <c r="AD227"/>
      <c r="AE227"/>
      <c r="AF227"/>
    </row>
    <row r="228" spans="11:32" ht="14.1" customHeight="1" x14ac:dyDescent="0.2">
      <c r="K228" s="96"/>
      <c r="L228" s="124"/>
      <c r="M228"/>
      <c r="N228"/>
      <c r="O228"/>
      <c r="P228"/>
      <c r="Q228"/>
      <c r="R228"/>
      <c r="S228"/>
      <c r="T228"/>
      <c r="U228"/>
      <c r="V228"/>
      <c r="W228"/>
      <c r="X228"/>
      <c r="Y228"/>
      <c r="Z228"/>
      <c r="AA228"/>
      <c r="AB228"/>
      <c r="AC228"/>
      <c r="AD228"/>
      <c r="AE228"/>
      <c r="AF228"/>
    </row>
    <row r="229" spans="11:32" ht="14.1" customHeight="1" x14ac:dyDescent="0.2">
      <c r="K229" s="96"/>
      <c r="L229" s="124"/>
      <c r="M229"/>
      <c r="N229"/>
      <c r="O229"/>
      <c r="P229"/>
      <c r="Q229"/>
      <c r="R229"/>
      <c r="S229"/>
      <c r="T229"/>
      <c r="U229"/>
      <c r="V229"/>
      <c r="W229"/>
      <c r="X229"/>
      <c r="Y229"/>
      <c r="Z229"/>
      <c r="AA229"/>
      <c r="AB229"/>
      <c r="AC229"/>
      <c r="AD229"/>
      <c r="AE229"/>
      <c r="AF229"/>
    </row>
    <row r="230" spans="11:32" ht="14.1" customHeight="1" x14ac:dyDescent="0.2">
      <c r="K230" s="96"/>
      <c r="L230" s="124"/>
      <c r="M230"/>
      <c r="N230"/>
      <c r="O230"/>
      <c r="P230"/>
      <c r="Q230"/>
      <c r="R230"/>
      <c r="S230"/>
      <c r="T230"/>
      <c r="U230"/>
      <c r="V230"/>
      <c r="W230"/>
      <c r="X230"/>
      <c r="Y230"/>
      <c r="Z230"/>
      <c r="AA230"/>
      <c r="AB230"/>
      <c r="AC230"/>
      <c r="AD230"/>
      <c r="AE230"/>
      <c r="AF230"/>
    </row>
    <row r="231" spans="11:32" ht="14.1" customHeight="1" x14ac:dyDescent="0.2">
      <c r="K231" s="96"/>
      <c r="L231" s="124"/>
      <c r="M231"/>
      <c r="N231"/>
      <c r="O231"/>
      <c r="P231"/>
      <c r="Q231"/>
      <c r="R231"/>
      <c r="S231"/>
      <c r="T231"/>
      <c r="U231"/>
      <c r="V231"/>
      <c r="W231"/>
      <c r="X231"/>
      <c r="Y231"/>
      <c r="Z231"/>
      <c r="AA231"/>
      <c r="AB231"/>
      <c r="AC231"/>
      <c r="AD231"/>
      <c r="AE231"/>
      <c r="AF231"/>
    </row>
    <row r="232" spans="11:32" ht="14.1" customHeight="1" x14ac:dyDescent="0.2">
      <c r="K232" s="96"/>
      <c r="L232" s="124"/>
      <c r="M232"/>
      <c r="N232"/>
      <c r="O232"/>
      <c r="P232"/>
      <c r="Q232"/>
      <c r="R232"/>
      <c r="S232"/>
      <c r="T232"/>
      <c r="U232"/>
      <c r="V232"/>
      <c r="W232"/>
      <c r="X232"/>
      <c r="Y232"/>
      <c r="Z232"/>
      <c r="AA232"/>
      <c r="AB232"/>
      <c r="AC232"/>
      <c r="AD232"/>
      <c r="AE232"/>
      <c r="AF232"/>
    </row>
    <row r="233" spans="11:32" ht="14.1" customHeight="1" x14ac:dyDescent="0.2">
      <c r="K233" s="96"/>
      <c r="L233" s="124"/>
      <c r="M233"/>
      <c r="N233"/>
      <c r="O233"/>
      <c r="P233"/>
      <c r="Q233"/>
      <c r="R233"/>
      <c r="S233"/>
      <c r="T233"/>
      <c r="U233"/>
      <c r="V233"/>
      <c r="W233"/>
      <c r="X233"/>
      <c r="Y233"/>
      <c r="Z233"/>
      <c r="AA233"/>
      <c r="AB233"/>
      <c r="AC233"/>
      <c r="AD233"/>
      <c r="AE233"/>
      <c r="AF233"/>
    </row>
    <row r="234" spans="11:32" ht="14.1" customHeight="1" x14ac:dyDescent="0.2">
      <c r="K234" s="96"/>
      <c r="L234" s="124"/>
      <c r="M234"/>
      <c r="N234"/>
      <c r="O234"/>
      <c r="P234"/>
      <c r="Q234"/>
      <c r="R234"/>
      <c r="S234"/>
      <c r="T234"/>
      <c r="U234"/>
      <c r="V234"/>
      <c r="W234"/>
      <c r="X234"/>
      <c r="Y234"/>
      <c r="Z234"/>
      <c r="AA234"/>
      <c r="AB234"/>
      <c r="AC234"/>
      <c r="AD234"/>
      <c r="AE234"/>
      <c r="AF234"/>
    </row>
    <row r="235" spans="11:32" ht="14.1" customHeight="1" x14ac:dyDescent="0.2">
      <c r="K235" s="96"/>
      <c r="L235" s="124"/>
      <c r="M235"/>
      <c r="N235"/>
      <c r="O235"/>
      <c r="P235"/>
      <c r="Q235"/>
      <c r="R235"/>
      <c r="S235"/>
      <c r="T235"/>
      <c r="U235"/>
      <c r="V235"/>
      <c r="W235"/>
      <c r="X235"/>
      <c r="Y235"/>
      <c r="Z235"/>
      <c r="AA235"/>
      <c r="AB235"/>
      <c r="AC235"/>
      <c r="AD235"/>
      <c r="AE235"/>
      <c r="AF235"/>
    </row>
    <row r="236" spans="11:32" ht="14.1" customHeight="1" x14ac:dyDescent="0.2">
      <c r="K236" s="96"/>
      <c r="L236" s="124"/>
      <c r="M236"/>
      <c r="N236"/>
      <c r="O236"/>
      <c r="P236"/>
      <c r="Q236"/>
      <c r="R236"/>
      <c r="S236"/>
      <c r="T236"/>
      <c r="U236"/>
      <c r="V236"/>
      <c r="W236"/>
      <c r="X236"/>
      <c r="Y236"/>
      <c r="Z236"/>
      <c r="AA236"/>
      <c r="AB236"/>
      <c r="AC236"/>
      <c r="AD236"/>
      <c r="AE236"/>
      <c r="AF236"/>
    </row>
    <row r="237" spans="11:32" ht="14.1" customHeight="1" x14ac:dyDescent="0.2">
      <c r="K237" s="96"/>
      <c r="L237" s="124"/>
      <c r="M237"/>
      <c r="N237"/>
      <c r="O237"/>
      <c r="P237"/>
      <c r="Q237"/>
      <c r="R237"/>
      <c r="S237"/>
      <c r="T237"/>
      <c r="U237"/>
      <c r="V237"/>
      <c r="W237"/>
      <c r="X237"/>
      <c r="Y237"/>
      <c r="Z237"/>
      <c r="AA237"/>
      <c r="AB237"/>
      <c r="AC237"/>
      <c r="AD237"/>
      <c r="AE237"/>
      <c r="AF237"/>
    </row>
    <row r="238" spans="11:32" ht="14.1" customHeight="1" x14ac:dyDescent="0.2">
      <c r="K238" s="96"/>
      <c r="L238" s="124"/>
      <c r="M238"/>
      <c r="N238"/>
      <c r="O238"/>
      <c r="P238"/>
      <c r="Q238"/>
      <c r="R238"/>
      <c r="S238"/>
      <c r="T238"/>
      <c r="U238"/>
      <c r="V238"/>
      <c r="W238"/>
      <c r="X238"/>
      <c r="Y238"/>
      <c r="Z238"/>
      <c r="AA238"/>
      <c r="AB238"/>
      <c r="AC238"/>
      <c r="AD238"/>
      <c r="AE238"/>
      <c r="AF238"/>
    </row>
    <row r="239" spans="11:32" ht="14.1" customHeight="1" x14ac:dyDescent="0.2">
      <c r="K239" s="96"/>
      <c r="L239" s="124"/>
      <c r="M239"/>
      <c r="N239"/>
      <c r="O239"/>
      <c r="P239"/>
      <c r="Q239"/>
      <c r="R239"/>
      <c r="S239"/>
      <c r="T239"/>
      <c r="U239"/>
      <c r="V239"/>
      <c r="W239"/>
      <c r="X239"/>
      <c r="Y239"/>
      <c r="Z239"/>
      <c r="AA239"/>
      <c r="AB239"/>
      <c r="AC239"/>
      <c r="AD239"/>
      <c r="AE239"/>
      <c r="AF239"/>
    </row>
    <row r="240" spans="11:32" ht="14.1" customHeight="1" x14ac:dyDescent="0.2">
      <c r="K240" s="96"/>
      <c r="L240" s="124"/>
      <c r="M240"/>
      <c r="N240"/>
      <c r="O240"/>
      <c r="P240"/>
      <c r="Q240"/>
      <c r="R240"/>
      <c r="S240"/>
      <c r="T240"/>
      <c r="U240"/>
      <c r="V240"/>
      <c r="W240"/>
      <c r="X240"/>
      <c r="Y240"/>
      <c r="Z240"/>
      <c r="AA240"/>
      <c r="AB240"/>
      <c r="AC240"/>
      <c r="AD240"/>
      <c r="AE240"/>
      <c r="AF240"/>
    </row>
    <row r="241" spans="11:32" ht="14.1" customHeight="1" x14ac:dyDescent="0.2">
      <c r="K241" s="96"/>
      <c r="L241" s="124"/>
      <c r="M241"/>
      <c r="N241"/>
      <c r="O241"/>
      <c r="P241"/>
      <c r="Q241"/>
      <c r="R241"/>
      <c r="S241"/>
      <c r="T241"/>
      <c r="U241"/>
      <c r="V241"/>
      <c r="W241"/>
      <c r="X241"/>
      <c r="Y241"/>
      <c r="Z241"/>
      <c r="AA241"/>
      <c r="AB241"/>
      <c r="AC241"/>
      <c r="AD241"/>
      <c r="AE241"/>
      <c r="AF241"/>
    </row>
    <row r="242" spans="11:32" ht="14.1" customHeight="1" x14ac:dyDescent="0.2">
      <c r="K242" s="96"/>
      <c r="L242" s="124"/>
      <c r="M242"/>
      <c r="N242"/>
      <c r="O242"/>
      <c r="P242"/>
      <c r="Q242"/>
      <c r="R242"/>
      <c r="S242"/>
      <c r="T242"/>
      <c r="U242"/>
      <c r="V242"/>
      <c r="W242"/>
      <c r="X242"/>
      <c r="Y242"/>
      <c r="Z242"/>
      <c r="AA242"/>
      <c r="AB242"/>
      <c r="AC242"/>
      <c r="AD242"/>
      <c r="AE242"/>
      <c r="AF242"/>
    </row>
    <row r="243" spans="11:32" ht="14.1" customHeight="1" x14ac:dyDescent="0.2">
      <c r="K243" s="96"/>
      <c r="L243" s="124"/>
      <c r="M243"/>
      <c r="N243"/>
      <c r="O243"/>
      <c r="P243"/>
      <c r="Q243"/>
      <c r="R243"/>
      <c r="S243"/>
      <c r="T243"/>
      <c r="U243"/>
      <c r="V243"/>
      <c r="W243"/>
      <c r="X243"/>
      <c r="Y243"/>
      <c r="Z243"/>
      <c r="AA243"/>
      <c r="AB243"/>
      <c r="AC243"/>
      <c r="AD243"/>
      <c r="AE243"/>
      <c r="AF243"/>
    </row>
    <row r="244" spans="11:32" ht="14.1" customHeight="1" x14ac:dyDescent="0.2">
      <c r="K244" s="96"/>
      <c r="L244" s="124"/>
      <c r="M244"/>
      <c r="N244"/>
      <c r="O244"/>
      <c r="P244"/>
      <c r="Q244"/>
      <c r="R244"/>
      <c r="S244"/>
      <c r="T244"/>
      <c r="U244"/>
      <c r="V244"/>
      <c r="W244"/>
      <c r="X244"/>
      <c r="Y244"/>
      <c r="Z244"/>
      <c r="AA244"/>
      <c r="AB244"/>
      <c r="AC244"/>
      <c r="AD244"/>
      <c r="AE244"/>
      <c r="AF244"/>
    </row>
    <row r="245" spans="11:32" ht="14.1" customHeight="1" x14ac:dyDescent="0.2">
      <c r="K245" s="96"/>
      <c r="L245" s="124"/>
      <c r="M245"/>
      <c r="N245"/>
      <c r="O245"/>
      <c r="P245"/>
      <c r="Q245"/>
      <c r="R245"/>
      <c r="S245"/>
      <c r="T245"/>
      <c r="U245"/>
      <c r="V245"/>
      <c r="W245"/>
      <c r="X245"/>
      <c r="Y245"/>
      <c r="Z245"/>
      <c r="AA245"/>
      <c r="AB245"/>
      <c r="AC245"/>
      <c r="AD245"/>
      <c r="AE245"/>
      <c r="AF245"/>
    </row>
    <row r="246" spans="11:32" ht="14.1" customHeight="1" x14ac:dyDescent="0.2">
      <c r="K246" s="96"/>
      <c r="L246" s="124"/>
      <c r="M246"/>
      <c r="N246"/>
      <c r="O246"/>
      <c r="P246"/>
      <c r="Q246"/>
      <c r="R246"/>
      <c r="S246"/>
      <c r="T246"/>
      <c r="U246"/>
      <c r="V246"/>
      <c r="W246"/>
      <c r="X246"/>
      <c r="Y246"/>
      <c r="Z246"/>
      <c r="AA246"/>
      <c r="AB246"/>
      <c r="AC246"/>
      <c r="AD246"/>
      <c r="AE246"/>
      <c r="AF246"/>
    </row>
    <row r="247" spans="11:32" ht="14.1" customHeight="1" x14ac:dyDescent="0.2">
      <c r="K247" s="96"/>
      <c r="L247" s="124"/>
      <c r="M247"/>
      <c r="N247"/>
      <c r="O247"/>
      <c r="P247"/>
      <c r="Q247"/>
      <c r="R247"/>
      <c r="S247"/>
      <c r="T247"/>
      <c r="U247"/>
      <c r="V247"/>
      <c r="W247"/>
      <c r="X247"/>
      <c r="Y247"/>
      <c r="Z247"/>
      <c r="AA247"/>
      <c r="AB247"/>
      <c r="AC247"/>
      <c r="AD247"/>
      <c r="AE247"/>
      <c r="AF247"/>
    </row>
    <row r="248" spans="11:32" ht="14.1" customHeight="1" x14ac:dyDescent="0.2">
      <c r="K248" s="96"/>
      <c r="L248" s="124"/>
      <c r="M248"/>
      <c r="N248"/>
      <c r="O248"/>
      <c r="P248"/>
      <c r="Q248"/>
      <c r="R248"/>
      <c r="S248"/>
      <c r="T248"/>
      <c r="U248"/>
      <c r="V248"/>
      <c r="W248"/>
      <c r="X248"/>
      <c r="Y248"/>
      <c r="Z248"/>
      <c r="AA248"/>
      <c r="AB248"/>
      <c r="AC248"/>
      <c r="AD248"/>
      <c r="AE248"/>
      <c r="AF248"/>
    </row>
    <row r="249" spans="11:32" ht="14.1" customHeight="1" x14ac:dyDescent="0.2">
      <c r="K249" s="96"/>
      <c r="L249" s="124"/>
      <c r="M249"/>
      <c r="N249"/>
      <c r="O249"/>
      <c r="P249"/>
      <c r="Q249"/>
      <c r="R249"/>
      <c r="S249"/>
      <c r="T249"/>
      <c r="U249"/>
      <c r="V249"/>
      <c r="W249"/>
      <c r="X249"/>
      <c r="Y249"/>
      <c r="Z249"/>
      <c r="AA249"/>
      <c r="AB249"/>
      <c r="AC249"/>
      <c r="AD249"/>
      <c r="AE249"/>
      <c r="AF249"/>
    </row>
    <row r="250" spans="11:32" ht="14.1" customHeight="1" x14ac:dyDescent="0.2">
      <c r="K250" s="96"/>
      <c r="L250" s="124"/>
      <c r="M250"/>
      <c r="N250"/>
      <c r="O250"/>
      <c r="P250"/>
      <c r="Q250"/>
      <c r="R250"/>
      <c r="S250"/>
      <c r="T250"/>
      <c r="U250"/>
      <c r="V250"/>
      <c r="W250"/>
      <c r="X250"/>
      <c r="Y250"/>
      <c r="Z250"/>
      <c r="AA250"/>
      <c r="AB250"/>
      <c r="AC250"/>
      <c r="AD250"/>
      <c r="AE250"/>
      <c r="AF250"/>
    </row>
    <row r="251" spans="11:32" ht="14.1" customHeight="1" x14ac:dyDescent="0.2">
      <c r="K251" s="96"/>
      <c r="L251" s="124"/>
      <c r="M251"/>
      <c r="N251"/>
      <c r="O251"/>
      <c r="P251"/>
      <c r="Q251"/>
      <c r="R251"/>
      <c r="S251"/>
      <c r="T251"/>
      <c r="U251"/>
      <c r="V251"/>
      <c r="W251"/>
      <c r="X251"/>
      <c r="Y251"/>
      <c r="Z251"/>
      <c r="AA251"/>
      <c r="AB251"/>
      <c r="AC251"/>
      <c r="AD251"/>
      <c r="AE251"/>
      <c r="AF251"/>
    </row>
    <row r="252" spans="11:32" ht="14.1" customHeight="1" x14ac:dyDescent="0.2">
      <c r="K252" s="96"/>
      <c r="L252" s="124"/>
      <c r="M252"/>
      <c r="N252"/>
      <c r="O252"/>
      <c r="P252"/>
      <c r="Q252"/>
      <c r="R252"/>
      <c r="S252"/>
      <c r="T252"/>
      <c r="U252"/>
      <c r="V252"/>
      <c r="W252"/>
      <c r="X252"/>
      <c r="Y252"/>
      <c r="Z252"/>
      <c r="AA252"/>
      <c r="AB252"/>
      <c r="AC252"/>
      <c r="AD252"/>
      <c r="AE252"/>
      <c r="AF252"/>
    </row>
    <row r="253" spans="11:32" ht="14.1" customHeight="1" x14ac:dyDescent="0.2">
      <c r="K253" s="96"/>
      <c r="L253" s="124"/>
      <c r="M253"/>
      <c r="N253"/>
      <c r="O253"/>
      <c r="P253"/>
      <c r="Q253"/>
      <c r="R253"/>
      <c r="S253"/>
      <c r="T253"/>
      <c r="U253"/>
      <c r="V253"/>
      <c r="W253"/>
      <c r="X253"/>
      <c r="Y253"/>
      <c r="Z253"/>
      <c r="AA253"/>
      <c r="AB253"/>
      <c r="AC253"/>
      <c r="AD253"/>
      <c r="AE253"/>
      <c r="AF253"/>
    </row>
    <row r="254" spans="11:32" ht="14.1" customHeight="1" x14ac:dyDescent="0.2">
      <c r="K254" s="96"/>
      <c r="L254" s="124"/>
      <c r="M254"/>
      <c r="N254"/>
      <c r="O254"/>
      <c r="P254"/>
      <c r="Q254"/>
      <c r="R254"/>
      <c r="S254"/>
      <c r="T254"/>
      <c r="U254"/>
      <c r="V254"/>
      <c r="W254"/>
      <c r="X254"/>
      <c r="Y254"/>
      <c r="Z254"/>
      <c r="AA254"/>
      <c r="AB254"/>
      <c r="AC254"/>
      <c r="AD254"/>
      <c r="AE254"/>
      <c r="AF254"/>
    </row>
    <row r="255" spans="11:32" ht="14.1" customHeight="1" x14ac:dyDescent="0.2">
      <c r="K255" s="96"/>
      <c r="L255" s="124"/>
      <c r="M255"/>
      <c r="N255"/>
      <c r="O255"/>
      <c r="P255"/>
      <c r="Q255"/>
      <c r="R255"/>
      <c r="S255"/>
      <c r="T255"/>
      <c r="U255"/>
      <c r="V255"/>
      <c r="W255"/>
      <c r="X255"/>
      <c r="Y255"/>
      <c r="Z255"/>
      <c r="AA255"/>
      <c r="AB255"/>
      <c r="AC255"/>
      <c r="AD255"/>
      <c r="AE255"/>
      <c r="AF255"/>
    </row>
    <row r="256" spans="11:32" ht="14.1" customHeight="1" x14ac:dyDescent="0.2">
      <c r="K256" s="96"/>
      <c r="L256" s="124"/>
      <c r="M256"/>
      <c r="N256"/>
      <c r="O256"/>
      <c r="P256"/>
      <c r="Q256"/>
      <c r="R256"/>
      <c r="S256"/>
      <c r="T256"/>
      <c r="U256"/>
      <c r="V256"/>
      <c r="W256"/>
      <c r="X256"/>
      <c r="Y256"/>
      <c r="Z256"/>
      <c r="AA256"/>
      <c r="AB256"/>
      <c r="AC256"/>
      <c r="AD256"/>
      <c r="AE256"/>
      <c r="AF256"/>
    </row>
    <row r="257" spans="11:32" ht="14.1" customHeight="1" x14ac:dyDescent="0.2">
      <c r="K257" s="96"/>
      <c r="L257" s="124"/>
      <c r="M257"/>
      <c r="N257"/>
      <c r="O257"/>
      <c r="P257"/>
      <c r="Q257"/>
      <c r="R257"/>
      <c r="S257"/>
      <c r="T257"/>
      <c r="U257"/>
      <c r="V257"/>
      <c r="W257"/>
      <c r="X257"/>
      <c r="Y257"/>
      <c r="Z257"/>
      <c r="AA257"/>
      <c r="AB257"/>
      <c r="AC257"/>
      <c r="AD257"/>
      <c r="AE257"/>
      <c r="AF257"/>
    </row>
    <row r="258" spans="11:32" ht="14.1" customHeight="1" x14ac:dyDescent="0.2">
      <c r="K258" s="96"/>
      <c r="L258" s="124"/>
      <c r="M258"/>
      <c r="N258"/>
      <c r="O258"/>
      <c r="P258"/>
      <c r="Q258"/>
      <c r="R258"/>
      <c r="S258"/>
      <c r="T258"/>
      <c r="U258"/>
      <c r="V258"/>
      <c r="W258"/>
      <c r="X258"/>
      <c r="Y258"/>
      <c r="Z258"/>
      <c r="AA258"/>
      <c r="AB258"/>
      <c r="AC258"/>
      <c r="AD258"/>
      <c r="AE258"/>
      <c r="AF258"/>
    </row>
    <row r="259" spans="11:32" ht="14.1" customHeight="1" x14ac:dyDescent="0.2">
      <c r="K259" s="96"/>
      <c r="L259" s="124"/>
      <c r="M259"/>
      <c r="N259"/>
      <c r="O259"/>
      <c r="P259"/>
      <c r="Q259"/>
      <c r="R259"/>
      <c r="S259"/>
      <c r="T259"/>
      <c r="U259"/>
      <c r="V259"/>
      <c r="W259"/>
      <c r="X259"/>
      <c r="Y259"/>
      <c r="Z259"/>
      <c r="AA259"/>
      <c r="AB259"/>
      <c r="AC259"/>
      <c r="AD259"/>
      <c r="AE259"/>
      <c r="AF259"/>
    </row>
    <row r="260" spans="11:32" ht="14.1" customHeight="1" x14ac:dyDescent="0.2">
      <c r="K260" s="96"/>
      <c r="L260" s="124"/>
      <c r="M260"/>
      <c r="N260"/>
      <c r="O260"/>
      <c r="P260"/>
      <c r="Q260"/>
      <c r="R260"/>
      <c r="S260"/>
      <c r="T260"/>
      <c r="U260"/>
      <c r="V260"/>
      <c r="W260"/>
      <c r="X260"/>
      <c r="Y260"/>
      <c r="Z260"/>
      <c r="AA260"/>
      <c r="AB260"/>
      <c r="AC260"/>
      <c r="AD260"/>
      <c r="AE260"/>
      <c r="AF260"/>
    </row>
    <row r="261" spans="11:32" ht="14.1" customHeight="1" x14ac:dyDescent="0.2">
      <c r="K261" s="96"/>
      <c r="L261" s="124"/>
      <c r="M261"/>
      <c r="N261"/>
      <c r="O261"/>
      <c r="P261"/>
      <c r="Q261"/>
      <c r="R261"/>
      <c r="S261"/>
      <c r="T261"/>
      <c r="U261"/>
      <c r="V261"/>
      <c r="W261"/>
      <c r="X261"/>
      <c r="Y261"/>
      <c r="Z261"/>
      <c r="AA261"/>
      <c r="AB261"/>
      <c r="AC261"/>
      <c r="AD261"/>
      <c r="AE261"/>
      <c r="AF261"/>
    </row>
    <row r="262" spans="11:32" ht="14.1" customHeight="1" x14ac:dyDescent="0.2">
      <c r="K262" s="96"/>
      <c r="L262" s="124"/>
      <c r="M262"/>
      <c r="N262"/>
      <c r="O262"/>
      <c r="P262"/>
      <c r="Q262"/>
      <c r="R262"/>
      <c r="S262"/>
      <c r="T262"/>
      <c r="U262"/>
      <c r="V262"/>
      <c r="W262"/>
      <c r="X262"/>
      <c r="Y262"/>
      <c r="Z262"/>
      <c r="AA262"/>
      <c r="AB262"/>
      <c r="AC262"/>
      <c r="AD262"/>
      <c r="AE262"/>
      <c r="AF262"/>
    </row>
    <row r="263" spans="11:32" ht="14.1" customHeight="1" x14ac:dyDescent="0.2">
      <c r="K263" s="96"/>
      <c r="L263" s="124"/>
      <c r="M263"/>
      <c r="N263"/>
      <c r="O263"/>
      <c r="P263"/>
      <c r="Q263"/>
      <c r="R263"/>
      <c r="S263"/>
      <c r="T263"/>
      <c r="U263"/>
      <c r="V263"/>
      <c r="W263"/>
      <c r="X263"/>
      <c r="Y263"/>
      <c r="Z263"/>
      <c r="AA263"/>
      <c r="AB263"/>
      <c r="AC263"/>
      <c r="AD263"/>
      <c r="AE263"/>
      <c r="AF263"/>
    </row>
    <row r="264" spans="11:32" ht="14.1" customHeight="1" x14ac:dyDescent="0.2">
      <c r="K264" s="96"/>
      <c r="L264" s="124"/>
      <c r="M264"/>
      <c r="N264"/>
      <c r="O264"/>
      <c r="P264"/>
      <c r="Q264"/>
      <c r="R264"/>
      <c r="S264"/>
      <c r="T264"/>
      <c r="U264"/>
      <c r="V264"/>
      <c r="W264"/>
      <c r="X264"/>
      <c r="Y264"/>
      <c r="Z264"/>
      <c r="AA264"/>
      <c r="AB264"/>
      <c r="AC264"/>
      <c r="AD264"/>
      <c r="AE264"/>
      <c r="AF264"/>
    </row>
    <row r="265" spans="11:32" ht="14.1" customHeight="1" x14ac:dyDescent="0.2">
      <c r="K265" s="96"/>
      <c r="L265" s="124"/>
      <c r="M265"/>
      <c r="N265"/>
      <c r="O265"/>
      <c r="P265"/>
      <c r="Q265"/>
      <c r="R265"/>
      <c r="S265"/>
      <c r="T265"/>
      <c r="U265"/>
      <c r="V265"/>
      <c r="W265"/>
      <c r="X265"/>
      <c r="Y265"/>
      <c r="Z265"/>
      <c r="AA265"/>
      <c r="AB265"/>
      <c r="AC265"/>
      <c r="AD265"/>
      <c r="AE265"/>
      <c r="AF265"/>
    </row>
    <row r="266" spans="11:32" ht="14.1" customHeight="1" x14ac:dyDescent="0.2">
      <c r="K266" s="96"/>
      <c r="L266" s="124"/>
      <c r="M266"/>
      <c r="N266"/>
      <c r="O266"/>
      <c r="P266"/>
      <c r="Q266"/>
      <c r="R266"/>
      <c r="S266"/>
      <c r="T266"/>
      <c r="U266"/>
      <c r="V266"/>
      <c r="W266"/>
      <c r="X266"/>
      <c r="Y266"/>
      <c r="Z266"/>
      <c r="AA266"/>
      <c r="AB266"/>
      <c r="AC266"/>
      <c r="AD266"/>
      <c r="AE266"/>
      <c r="AF266"/>
    </row>
    <row r="267" spans="11:32" ht="14.1" customHeight="1" x14ac:dyDescent="0.2">
      <c r="K267" s="96"/>
      <c r="L267" s="124"/>
      <c r="M267"/>
      <c r="N267"/>
      <c r="O267"/>
      <c r="P267"/>
      <c r="Q267"/>
      <c r="R267"/>
      <c r="S267"/>
      <c r="T267"/>
      <c r="U267"/>
      <c r="V267"/>
      <c r="W267"/>
      <c r="X267"/>
      <c r="Y267"/>
      <c r="Z267"/>
      <c r="AA267"/>
      <c r="AB267"/>
      <c r="AC267"/>
      <c r="AD267"/>
      <c r="AE267"/>
      <c r="AF267"/>
    </row>
    <row r="268" spans="11:32" ht="14.1" customHeight="1" x14ac:dyDescent="0.2">
      <c r="K268" s="96"/>
      <c r="L268" s="124"/>
      <c r="M268"/>
      <c r="N268"/>
      <c r="O268"/>
      <c r="P268"/>
      <c r="Q268"/>
      <c r="R268"/>
      <c r="S268"/>
      <c r="T268"/>
      <c r="U268"/>
      <c r="V268"/>
      <c r="W268"/>
      <c r="X268"/>
      <c r="Y268"/>
      <c r="Z268"/>
      <c r="AA268"/>
      <c r="AB268"/>
      <c r="AC268"/>
      <c r="AD268"/>
      <c r="AE268"/>
      <c r="AF268"/>
    </row>
    <row r="269" spans="11:32" ht="14.1" customHeight="1" x14ac:dyDescent="0.2">
      <c r="K269" s="96"/>
      <c r="L269" s="124"/>
      <c r="M269"/>
      <c r="N269"/>
      <c r="O269"/>
      <c r="P269"/>
      <c r="Q269"/>
      <c r="R269"/>
      <c r="S269"/>
      <c r="T269"/>
      <c r="U269"/>
      <c r="V269"/>
      <c r="W269"/>
      <c r="X269"/>
      <c r="Y269"/>
      <c r="Z269"/>
      <c r="AA269"/>
      <c r="AB269"/>
      <c r="AC269"/>
      <c r="AD269"/>
      <c r="AE269"/>
      <c r="AF269"/>
    </row>
    <row r="270" spans="11:32" ht="14.1" customHeight="1" x14ac:dyDescent="0.2">
      <c r="K270" s="96"/>
      <c r="L270" s="124"/>
      <c r="M270"/>
      <c r="N270"/>
      <c r="O270"/>
      <c r="P270"/>
      <c r="Q270"/>
      <c r="R270"/>
      <c r="S270"/>
      <c r="T270"/>
      <c r="U270"/>
      <c r="V270"/>
      <c r="W270"/>
      <c r="X270"/>
      <c r="Y270"/>
      <c r="Z270"/>
      <c r="AA270"/>
      <c r="AB270"/>
      <c r="AC270"/>
      <c r="AD270"/>
      <c r="AE270"/>
      <c r="AF270"/>
    </row>
    <row r="271" spans="11:32" ht="14.1" customHeight="1" x14ac:dyDescent="0.2">
      <c r="K271" s="96"/>
      <c r="L271" s="124"/>
      <c r="M271"/>
      <c r="N271"/>
      <c r="O271"/>
      <c r="P271"/>
      <c r="Q271"/>
      <c r="R271"/>
      <c r="S271"/>
      <c r="T271"/>
      <c r="U271"/>
      <c r="V271"/>
      <c r="W271"/>
      <c r="X271"/>
      <c r="Y271"/>
      <c r="Z271"/>
      <c r="AA271"/>
      <c r="AB271"/>
      <c r="AC271"/>
      <c r="AD271"/>
      <c r="AE271"/>
      <c r="AF271"/>
    </row>
    <row r="272" spans="11:32" ht="14.1" customHeight="1" x14ac:dyDescent="0.2">
      <c r="K272" s="96"/>
      <c r="L272" s="124"/>
      <c r="M272"/>
      <c r="N272"/>
      <c r="O272"/>
      <c r="P272"/>
      <c r="Q272"/>
      <c r="R272"/>
      <c r="S272"/>
      <c r="T272"/>
      <c r="U272"/>
      <c r="V272"/>
      <c r="W272"/>
      <c r="X272"/>
      <c r="Y272"/>
      <c r="Z272"/>
      <c r="AA272"/>
      <c r="AB272"/>
      <c r="AC272"/>
      <c r="AD272"/>
      <c r="AE272"/>
      <c r="AF272"/>
    </row>
    <row r="273" spans="11:32" ht="14.1" customHeight="1" x14ac:dyDescent="0.2">
      <c r="K273" s="96"/>
      <c r="L273" s="124"/>
      <c r="M273"/>
      <c r="N273"/>
      <c r="O273"/>
      <c r="P273"/>
      <c r="Q273"/>
      <c r="R273"/>
      <c r="S273"/>
      <c r="T273"/>
      <c r="U273"/>
      <c r="V273"/>
      <c r="W273"/>
      <c r="X273"/>
      <c r="Y273"/>
      <c r="Z273"/>
      <c r="AA273"/>
      <c r="AB273"/>
      <c r="AC273"/>
      <c r="AD273"/>
      <c r="AE273"/>
      <c r="AF273"/>
    </row>
    <row r="274" spans="11:32" ht="14.1" customHeight="1" x14ac:dyDescent="0.2">
      <c r="K274" s="96"/>
      <c r="L274" s="124"/>
      <c r="M274"/>
      <c r="N274"/>
      <c r="O274"/>
      <c r="P274"/>
      <c r="Q274"/>
      <c r="R274"/>
      <c r="S274"/>
      <c r="T274"/>
      <c r="U274"/>
      <c r="V274"/>
      <c r="W274"/>
      <c r="X274"/>
      <c r="Y274"/>
      <c r="Z274"/>
      <c r="AA274"/>
      <c r="AB274"/>
      <c r="AC274"/>
      <c r="AD274"/>
      <c r="AE274"/>
      <c r="AF274"/>
    </row>
    <row r="275" spans="11:32" ht="14.1" customHeight="1" x14ac:dyDescent="0.2">
      <c r="K275" s="96"/>
      <c r="L275" s="124"/>
      <c r="M275"/>
      <c r="N275"/>
      <c r="O275"/>
      <c r="P275"/>
      <c r="Q275"/>
      <c r="R275"/>
      <c r="S275"/>
      <c r="T275"/>
      <c r="U275"/>
      <c r="V275"/>
      <c r="W275"/>
      <c r="X275"/>
      <c r="Y275"/>
      <c r="Z275"/>
      <c r="AA275"/>
      <c r="AB275"/>
      <c r="AC275"/>
      <c r="AD275"/>
      <c r="AE275"/>
      <c r="AF275"/>
    </row>
    <row r="276" spans="11:32" ht="14.1" customHeight="1" x14ac:dyDescent="0.2">
      <c r="K276" s="96"/>
      <c r="L276" s="124"/>
      <c r="M276"/>
      <c r="N276"/>
      <c r="O276"/>
      <c r="P276"/>
      <c r="Q276"/>
      <c r="R276"/>
      <c r="S276"/>
      <c r="T276"/>
      <c r="U276"/>
      <c r="V276"/>
      <c r="W276"/>
      <c r="X276"/>
      <c r="Y276"/>
      <c r="Z276"/>
      <c r="AA276"/>
      <c r="AB276"/>
      <c r="AC276"/>
      <c r="AD276"/>
      <c r="AE276"/>
      <c r="AF276"/>
    </row>
    <row r="277" spans="11:32" ht="14.1" customHeight="1" x14ac:dyDescent="0.2">
      <c r="K277" s="96"/>
      <c r="L277" s="124"/>
      <c r="M277"/>
      <c r="N277"/>
      <c r="O277"/>
      <c r="P277"/>
      <c r="Q277"/>
      <c r="R277"/>
      <c r="S277"/>
      <c r="T277"/>
      <c r="U277"/>
      <c r="V277"/>
      <c r="W277"/>
      <c r="X277"/>
      <c r="Y277"/>
      <c r="Z277"/>
      <c r="AA277"/>
      <c r="AB277"/>
      <c r="AC277"/>
      <c r="AD277"/>
      <c r="AE277"/>
      <c r="AF277"/>
    </row>
    <row r="278" spans="11:32" ht="14.1" customHeight="1" x14ac:dyDescent="0.2">
      <c r="K278" s="96"/>
      <c r="L278" s="124"/>
      <c r="M278"/>
      <c r="N278"/>
      <c r="O278"/>
      <c r="P278"/>
      <c r="Q278"/>
      <c r="R278"/>
      <c r="S278"/>
      <c r="T278"/>
      <c r="U278"/>
      <c r="V278"/>
      <c r="W278"/>
      <c r="X278"/>
      <c r="Y278"/>
      <c r="Z278"/>
      <c r="AA278"/>
      <c r="AB278"/>
      <c r="AC278"/>
      <c r="AD278"/>
      <c r="AE278"/>
      <c r="AF278"/>
    </row>
    <row r="279" spans="11:32" ht="14.1" customHeight="1" x14ac:dyDescent="0.2">
      <c r="K279" s="96"/>
      <c r="L279" s="124"/>
      <c r="M279"/>
      <c r="N279"/>
      <c r="O279"/>
      <c r="P279"/>
      <c r="Q279"/>
      <c r="R279"/>
      <c r="S279"/>
      <c r="T279"/>
      <c r="U279"/>
      <c r="V279"/>
      <c r="W279"/>
      <c r="X279"/>
      <c r="Y279"/>
      <c r="Z279"/>
      <c r="AA279"/>
      <c r="AB279"/>
      <c r="AC279"/>
      <c r="AD279"/>
      <c r="AE279"/>
      <c r="AF279"/>
    </row>
    <row r="280" spans="11:32" ht="14.1" customHeight="1" x14ac:dyDescent="0.2">
      <c r="K280" s="96"/>
      <c r="L280" s="124"/>
      <c r="M280"/>
      <c r="N280"/>
      <c r="O280"/>
      <c r="P280"/>
      <c r="Q280"/>
      <c r="R280"/>
      <c r="S280"/>
      <c r="T280"/>
      <c r="U280"/>
      <c r="V280"/>
      <c r="W280"/>
      <c r="X280"/>
      <c r="Y280"/>
      <c r="Z280"/>
      <c r="AA280"/>
      <c r="AB280"/>
      <c r="AC280"/>
      <c r="AD280"/>
      <c r="AE280"/>
      <c r="AF280"/>
    </row>
    <row r="281" spans="11:32" ht="14.1" customHeight="1" x14ac:dyDescent="0.2">
      <c r="K281" s="96"/>
      <c r="L281" s="124"/>
      <c r="M281"/>
      <c r="N281"/>
      <c r="O281"/>
      <c r="P281"/>
      <c r="Q281"/>
      <c r="R281"/>
      <c r="S281"/>
      <c r="T281"/>
      <c r="U281"/>
      <c r="V281"/>
      <c r="W281"/>
      <c r="X281"/>
      <c r="Y281"/>
      <c r="Z281"/>
      <c r="AA281"/>
      <c r="AB281"/>
      <c r="AC281"/>
      <c r="AD281"/>
      <c r="AE281"/>
      <c r="AF281"/>
    </row>
    <row r="282" spans="11:32" ht="14.1" customHeight="1" x14ac:dyDescent="0.2">
      <c r="K282" s="96"/>
      <c r="L282" s="124"/>
      <c r="M282"/>
      <c r="N282"/>
      <c r="O282"/>
      <c r="P282"/>
      <c r="Q282"/>
      <c r="R282"/>
      <c r="S282"/>
      <c r="T282"/>
      <c r="U282"/>
      <c r="V282"/>
      <c r="W282"/>
      <c r="X282"/>
      <c r="Y282"/>
      <c r="Z282"/>
      <c r="AA282"/>
      <c r="AB282"/>
      <c r="AC282"/>
      <c r="AD282"/>
      <c r="AE282"/>
      <c r="AF282"/>
    </row>
    <row r="283" spans="11:32" ht="14.1" customHeight="1" x14ac:dyDescent="0.2">
      <c r="K283" s="96"/>
      <c r="L283" s="124"/>
      <c r="M283"/>
      <c r="N283"/>
      <c r="O283"/>
      <c r="P283"/>
      <c r="Q283"/>
      <c r="R283"/>
      <c r="S283"/>
      <c r="T283"/>
      <c r="U283"/>
      <c r="V283"/>
      <c r="W283"/>
      <c r="X283"/>
      <c r="Y283"/>
      <c r="Z283"/>
      <c r="AA283"/>
      <c r="AB283"/>
      <c r="AC283"/>
      <c r="AD283"/>
      <c r="AE283"/>
      <c r="AF283"/>
    </row>
    <row r="284" spans="11:32" ht="14.1" customHeight="1" x14ac:dyDescent="0.2">
      <c r="K284" s="96"/>
      <c r="L284" s="124"/>
      <c r="M284"/>
      <c r="N284"/>
      <c r="O284"/>
      <c r="P284"/>
      <c r="Q284"/>
      <c r="R284"/>
      <c r="S284"/>
      <c r="T284"/>
      <c r="U284"/>
      <c r="V284"/>
      <c r="W284"/>
      <c r="X284"/>
      <c r="Y284"/>
      <c r="Z284"/>
      <c r="AA284"/>
      <c r="AB284"/>
      <c r="AC284"/>
      <c r="AD284"/>
      <c r="AE284"/>
      <c r="AF284"/>
    </row>
    <row r="285" spans="11:32" ht="14.1" customHeight="1" x14ac:dyDescent="0.2">
      <c r="K285" s="96"/>
      <c r="L285" s="124"/>
      <c r="M285"/>
      <c r="N285"/>
      <c r="O285"/>
      <c r="P285"/>
      <c r="Q285"/>
      <c r="R285"/>
      <c r="S285"/>
      <c r="T285"/>
      <c r="U285"/>
      <c r="V285"/>
      <c r="W285"/>
      <c r="X285"/>
      <c r="Y285"/>
      <c r="Z285"/>
      <c r="AA285"/>
      <c r="AB285"/>
      <c r="AC285"/>
      <c r="AD285"/>
      <c r="AE285"/>
      <c r="AF285"/>
    </row>
    <row r="286" spans="11:32" ht="14.1" customHeight="1" x14ac:dyDescent="0.2">
      <c r="K286" s="96"/>
      <c r="L286" s="124"/>
      <c r="M286"/>
      <c r="N286"/>
      <c r="O286"/>
      <c r="P286"/>
      <c r="Q286"/>
      <c r="R286"/>
      <c r="S286"/>
      <c r="T286"/>
      <c r="U286"/>
      <c r="V286"/>
      <c r="W286"/>
      <c r="X286"/>
      <c r="Y286"/>
      <c r="Z286"/>
      <c r="AA286"/>
      <c r="AB286"/>
      <c r="AC286"/>
      <c r="AD286"/>
      <c r="AE286"/>
      <c r="AF286"/>
    </row>
    <row r="287" spans="11:32" ht="14.1" customHeight="1" x14ac:dyDescent="0.2">
      <c r="K287" s="96"/>
      <c r="L287" s="124"/>
      <c r="M287"/>
      <c r="N287"/>
      <c r="O287"/>
      <c r="P287"/>
      <c r="Q287"/>
      <c r="R287"/>
      <c r="S287"/>
      <c r="T287"/>
      <c r="U287"/>
      <c r="V287"/>
      <c r="W287"/>
      <c r="X287"/>
      <c r="Y287"/>
      <c r="Z287"/>
      <c r="AA287"/>
      <c r="AB287"/>
      <c r="AC287"/>
      <c r="AD287"/>
      <c r="AE287"/>
      <c r="AF287"/>
    </row>
    <row r="288" spans="11:32" ht="14.1" customHeight="1" x14ac:dyDescent="0.2">
      <c r="K288" s="96"/>
      <c r="L288" s="124"/>
      <c r="M288"/>
      <c r="N288"/>
      <c r="O288"/>
      <c r="P288"/>
      <c r="Q288"/>
      <c r="R288"/>
      <c r="S288"/>
      <c r="T288"/>
      <c r="U288"/>
      <c r="V288"/>
      <c r="W288"/>
      <c r="X288"/>
      <c r="Y288"/>
      <c r="Z288"/>
      <c r="AA288"/>
      <c r="AB288"/>
      <c r="AC288"/>
      <c r="AD288"/>
      <c r="AE288"/>
      <c r="AF288"/>
    </row>
    <row r="289" spans="11:32" ht="14.1" customHeight="1" x14ac:dyDescent="0.2">
      <c r="K289" s="96"/>
      <c r="L289" s="124"/>
      <c r="M289"/>
      <c r="N289"/>
      <c r="O289"/>
      <c r="P289"/>
      <c r="Q289"/>
      <c r="R289"/>
      <c r="S289"/>
      <c r="T289"/>
      <c r="U289"/>
      <c r="V289"/>
      <c r="W289"/>
      <c r="X289"/>
      <c r="Y289"/>
      <c r="Z289"/>
      <c r="AA289"/>
      <c r="AB289"/>
      <c r="AC289"/>
      <c r="AD289"/>
      <c r="AE289"/>
      <c r="AF289"/>
    </row>
    <row r="290" spans="11:32" ht="14.1" customHeight="1" x14ac:dyDescent="0.2">
      <c r="K290" s="96"/>
      <c r="L290" s="124"/>
      <c r="M290"/>
      <c r="N290"/>
      <c r="O290"/>
      <c r="P290"/>
      <c r="Q290"/>
      <c r="R290"/>
      <c r="S290"/>
      <c r="T290"/>
      <c r="U290"/>
      <c r="V290"/>
      <c r="W290"/>
      <c r="X290"/>
      <c r="Y290"/>
      <c r="Z290"/>
      <c r="AA290"/>
      <c r="AB290"/>
      <c r="AC290"/>
      <c r="AD290"/>
      <c r="AE290"/>
      <c r="AF290"/>
    </row>
    <row r="291" spans="11:32" ht="14.1" customHeight="1" x14ac:dyDescent="0.2">
      <c r="K291" s="96"/>
      <c r="L291" s="124"/>
      <c r="M291"/>
      <c r="N291"/>
      <c r="O291"/>
      <c r="P291"/>
      <c r="Q291"/>
      <c r="R291"/>
      <c r="S291"/>
      <c r="T291"/>
      <c r="U291"/>
      <c r="V291"/>
      <c r="W291"/>
      <c r="X291"/>
      <c r="Y291"/>
      <c r="Z291"/>
      <c r="AA291"/>
      <c r="AB291"/>
      <c r="AC291"/>
      <c r="AD291"/>
      <c r="AE291"/>
      <c r="AF291"/>
    </row>
    <row r="292" spans="11:32" ht="14.1" customHeight="1" x14ac:dyDescent="0.2">
      <c r="K292" s="96"/>
      <c r="L292" s="124"/>
      <c r="M292"/>
      <c r="N292"/>
      <c r="O292"/>
      <c r="P292"/>
      <c r="Q292"/>
      <c r="R292"/>
      <c r="S292"/>
      <c r="T292"/>
      <c r="U292"/>
      <c r="V292"/>
      <c r="W292"/>
      <c r="X292"/>
      <c r="Y292"/>
      <c r="Z292"/>
      <c r="AA292"/>
      <c r="AB292"/>
      <c r="AC292"/>
      <c r="AD292"/>
      <c r="AE292"/>
      <c r="AF292"/>
    </row>
    <row r="293" spans="11:32" ht="14.1" customHeight="1" x14ac:dyDescent="0.2">
      <c r="K293" s="96"/>
      <c r="L293" s="124"/>
      <c r="M293"/>
      <c r="N293"/>
      <c r="O293"/>
      <c r="P293"/>
      <c r="Q293"/>
      <c r="R293"/>
      <c r="S293"/>
      <c r="T293"/>
      <c r="U293"/>
      <c r="V293"/>
      <c r="W293"/>
      <c r="X293"/>
      <c r="Y293"/>
      <c r="Z293"/>
      <c r="AA293"/>
      <c r="AB293"/>
      <c r="AC293"/>
      <c r="AD293"/>
      <c r="AE293"/>
      <c r="AF293"/>
    </row>
    <row r="294" spans="11:32" ht="14.1" customHeight="1" x14ac:dyDescent="0.2">
      <c r="K294" s="96"/>
      <c r="L294" s="124"/>
      <c r="M294"/>
      <c r="N294"/>
      <c r="O294"/>
      <c r="P294"/>
      <c r="Q294"/>
      <c r="R294"/>
      <c r="S294"/>
      <c r="T294"/>
      <c r="U294"/>
      <c r="V294"/>
      <c r="W294"/>
      <c r="X294"/>
      <c r="Y294"/>
      <c r="Z294"/>
      <c r="AA294"/>
      <c r="AB294"/>
      <c r="AC294"/>
      <c r="AD294"/>
      <c r="AE294"/>
      <c r="AF294"/>
    </row>
    <row r="295" spans="11:32" ht="14.1" customHeight="1" x14ac:dyDescent="0.2">
      <c r="K295" s="96"/>
      <c r="L295" s="124"/>
      <c r="M295"/>
      <c r="N295"/>
      <c r="O295"/>
      <c r="P295"/>
      <c r="Q295"/>
      <c r="R295"/>
      <c r="S295"/>
      <c r="T295"/>
      <c r="U295"/>
      <c r="V295"/>
      <c r="W295"/>
      <c r="X295"/>
      <c r="Y295"/>
      <c r="Z295"/>
      <c r="AA295"/>
      <c r="AB295"/>
      <c r="AC295"/>
      <c r="AD295"/>
      <c r="AE295"/>
      <c r="AF295"/>
    </row>
    <row r="296" spans="11:32" ht="14.1" customHeight="1" x14ac:dyDescent="0.2">
      <c r="K296" s="96"/>
      <c r="L296" s="124"/>
      <c r="M296"/>
      <c r="N296"/>
      <c r="O296"/>
      <c r="P296"/>
      <c r="Q296"/>
      <c r="R296"/>
      <c r="S296"/>
      <c r="T296"/>
      <c r="U296"/>
      <c r="V296"/>
      <c r="W296"/>
      <c r="X296"/>
      <c r="Y296"/>
      <c r="Z296"/>
      <c r="AA296"/>
      <c r="AB296"/>
      <c r="AC296"/>
      <c r="AD296"/>
      <c r="AE296"/>
      <c r="AF296"/>
    </row>
    <row r="297" spans="11:32" ht="14.1" customHeight="1" x14ac:dyDescent="0.2">
      <c r="K297" s="96"/>
      <c r="L297" s="124"/>
      <c r="M297"/>
      <c r="N297"/>
      <c r="O297"/>
      <c r="P297"/>
      <c r="Q297"/>
      <c r="R297"/>
      <c r="S297"/>
      <c r="T297"/>
      <c r="U297"/>
      <c r="V297"/>
      <c r="W297"/>
      <c r="X297"/>
      <c r="Y297"/>
      <c r="Z297"/>
      <c r="AA297"/>
      <c r="AB297"/>
      <c r="AC297"/>
      <c r="AD297"/>
      <c r="AE297"/>
      <c r="AF297"/>
    </row>
    <row r="298" spans="11:32" ht="14.1" customHeight="1" x14ac:dyDescent="0.2">
      <c r="K298" s="96"/>
      <c r="L298" s="124"/>
      <c r="M298"/>
      <c r="N298"/>
      <c r="O298"/>
      <c r="P298"/>
      <c r="Q298"/>
      <c r="R298"/>
      <c r="S298"/>
      <c r="T298"/>
      <c r="U298"/>
      <c r="V298"/>
      <c r="W298"/>
      <c r="X298"/>
      <c r="Y298"/>
      <c r="Z298"/>
      <c r="AA298"/>
      <c r="AB298"/>
      <c r="AC298"/>
      <c r="AD298"/>
      <c r="AE298"/>
      <c r="AF298"/>
    </row>
    <row r="299" spans="11:32" ht="14.1" customHeight="1" x14ac:dyDescent="0.2">
      <c r="K299" s="96"/>
      <c r="L299" s="124"/>
      <c r="M299"/>
      <c r="N299"/>
      <c r="O299"/>
      <c r="P299"/>
      <c r="Q299"/>
      <c r="R299"/>
      <c r="S299"/>
      <c r="T299"/>
      <c r="U299"/>
      <c r="V299"/>
      <c r="W299"/>
      <c r="X299"/>
      <c r="Y299"/>
      <c r="Z299"/>
      <c r="AA299"/>
      <c r="AB299"/>
      <c r="AC299"/>
      <c r="AD299"/>
      <c r="AE299"/>
      <c r="AF299"/>
    </row>
    <row r="300" spans="11:32" ht="14.1" customHeight="1" x14ac:dyDescent="0.2">
      <c r="K300" s="96"/>
      <c r="L300" s="124"/>
      <c r="M300"/>
      <c r="N300"/>
      <c r="O300"/>
      <c r="P300"/>
      <c r="Q300"/>
      <c r="R300"/>
      <c r="S300"/>
      <c r="T300"/>
      <c r="U300"/>
      <c r="V300"/>
      <c r="W300"/>
      <c r="X300"/>
      <c r="Y300"/>
      <c r="Z300"/>
      <c r="AA300"/>
      <c r="AB300"/>
      <c r="AC300"/>
      <c r="AD300"/>
      <c r="AE300"/>
      <c r="AF300"/>
    </row>
    <row r="301" spans="11:32" ht="14.1" customHeight="1" x14ac:dyDescent="0.2">
      <c r="K301" s="96"/>
      <c r="L301" s="124"/>
      <c r="M301"/>
      <c r="N301"/>
      <c r="O301"/>
      <c r="P301"/>
      <c r="Q301"/>
      <c r="R301"/>
      <c r="S301"/>
      <c r="T301"/>
      <c r="U301"/>
      <c r="V301"/>
      <c r="W301"/>
      <c r="X301"/>
      <c r="Y301"/>
      <c r="Z301"/>
      <c r="AA301"/>
      <c r="AB301"/>
      <c r="AC301"/>
      <c r="AD301"/>
      <c r="AE301"/>
      <c r="AF301"/>
    </row>
    <row r="302" spans="11:32" ht="14.1" customHeight="1" x14ac:dyDescent="0.2">
      <c r="K302" s="96"/>
      <c r="L302" s="124"/>
      <c r="M302"/>
      <c r="N302"/>
      <c r="O302"/>
      <c r="P302"/>
      <c r="Q302"/>
      <c r="R302"/>
      <c r="S302"/>
      <c r="T302"/>
      <c r="U302"/>
      <c r="V302"/>
      <c r="W302"/>
      <c r="X302"/>
      <c r="Y302"/>
      <c r="Z302"/>
      <c r="AA302"/>
      <c r="AB302"/>
      <c r="AC302"/>
      <c r="AD302"/>
      <c r="AE302"/>
      <c r="AF302"/>
    </row>
    <row r="303" spans="11:32" ht="14.1" customHeight="1" x14ac:dyDescent="0.2">
      <c r="K303" s="96"/>
      <c r="L303" s="124"/>
      <c r="M303"/>
      <c r="N303"/>
      <c r="O303"/>
      <c r="P303"/>
      <c r="Q303"/>
      <c r="R303"/>
      <c r="S303"/>
      <c r="T303"/>
      <c r="U303"/>
      <c r="V303"/>
      <c r="W303"/>
      <c r="X303"/>
      <c r="Y303"/>
      <c r="Z303"/>
      <c r="AA303"/>
      <c r="AB303"/>
      <c r="AC303"/>
      <c r="AD303"/>
      <c r="AE303"/>
      <c r="AF303"/>
    </row>
    <row r="304" spans="11:32" ht="14.1" customHeight="1" x14ac:dyDescent="0.2">
      <c r="K304" s="96"/>
      <c r="L304" s="124"/>
      <c r="M304"/>
      <c r="N304"/>
      <c r="O304"/>
      <c r="P304"/>
      <c r="Q304"/>
      <c r="R304"/>
      <c r="S304"/>
      <c r="T304"/>
      <c r="U304"/>
      <c r="V304"/>
      <c r="W304"/>
      <c r="X304"/>
      <c r="Y304"/>
      <c r="Z304"/>
      <c r="AA304"/>
      <c r="AB304"/>
      <c r="AC304"/>
      <c r="AD304"/>
      <c r="AE304"/>
      <c r="AF304"/>
    </row>
    <row r="305" spans="11:32" ht="14.1" customHeight="1" x14ac:dyDescent="0.2">
      <c r="K305" s="96"/>
      <c r="L305" s="124"/>
      <c r="M305"/>
      <c r="N305"/>
      <c r="O305"/>
      <c r="P305"/>
      <c r="Q305"/>
      <c r="R305"/>
      <c r="S305"/>
      <c r="T305"/>
      <c r="U305"/>
      <c r="V305"/>
      <c r="W305"/>
      <c r="X305"/>
      <c r="Y305"/>
      <c r="Z305"/>
      <c r="AA305"/>
      <c r="AB305"/>
      <c r="AC305"/>
      <c r="AD305"/>
      <c r="AE305"/>
      <c r="AF305"/>
    </row>
    <row r="306" spans="11:32" ht="14.1" customHeight="1" x14ac:dyDescent="0.2">
      <c r="K306" s="96"/>
      <c r="L306" s="124"/>
      <c r="M306"/>
      <c r="N306"/>
      <c r="O306"/>
      <c r="P306"/>
      <c r="Q306"/>
      <c r="R306"/>
      <c r="S306"/>
      <c r="T306"/>
      <c r="U306"/>
      <c r="V306"/>
      <c r="W306"/>
      <c r="X306"/>
      <c r="Y306"/>
      <c r="Z306"/>
      <c r="AA306"/>
      <c r="AB306"/>
      <c r="AC306"/>
      <c r="AD306"/>
      <c r="AE306"/>
      <c r="AF306"/>
    </row>
    <row r="307" spans="11:32" ht="14.1" customHeight="1" x14ac:dyDescent="0.2">
      <c r="K307" s="96"/>
      <c r="L307" s="124"/>
      <c r="M307"/>
      <c r="N307"/>
      <c r="O307"/>
      <c r="P307"/>
      <c r="Q307"/>
      <c r="R307"/>
      <c r="S307"/>
      <c r="T307"/>
      <c r="U307"/>
      <c r="V307"/>
      <c r="W307"/>
      <c r="X307"/>
      <c r="Y307"/>
      <c r="Z307"/>
      <c r="AA307"/>
      <c r="AB307"/>
      <c r="AC307"/>
      <c r="AD307"/>
      <c r="AE307"/>
      <c r="AF307"/>
    </row>
    <row r="308" spans="11:32" ht="14.1" customHeight="1" x14ac:dyDescent="0.2">
      <c r="K308" s="96"/>
      <c r="L308" s="124"/>
      <c r="M308"/>
      <c r="N308"/>
      <c r="O308"/>
      <c r="P308"/>
      <c r="Q308"/>
      <c r="R308"/>
      <c r="S308"/>
      <c r="T308"/>
      <c r="U308"/>
      <c r="V308"/>
      <c r="W308"/>
      <c r="X308"/>
      <c r="Y308"/>
      <c r="Z308"/>
      <c r="AA308"/>
      <c r="AB308"/>
      <c r="AC308"/>
      <c r="AD308"/>
      <c r="AE308"/>
      <c r="AF308"/>
    </row>
    <row r="309" spans="11:32" ht="14.1" customHeight="1" x14ac:dyDescent="0.2">
      <c r="K309" s="96"/>
      <c r="L309" s="124"/>
      <c r="M309"/>
      <c r="N309"/>
      <c r="O309"/>
      <c r="P309"/>
      <c r="Q309"/>
      <c r="R309"/>
      <c r="S309"/>
      <c r="T309"/>
      <c r="U309"/>
      <c r="V309"/>
      <c r="W309"/>
      <c r="X309"/>
      <c r="Y309"/>
      <c r="Z309"/>
      <c r="AA309"/>
      <c r="AB309"/>
      <c r="AC309"/>
      <c r="AD309"/>
      <c r="AE309"/>
      <c r="AF309"/>
    </row>
    <row r="310" spans="11:32" ht="14.1" customHeight="1" x14ac:dyDescent="0.2">
      <c r="K310" s="96"/>
      <c r="L310" s="124"/>
      <c r="M310"/>
      <c r="N310"/>
      <c r="O310"/>
      <c r="P310"/>
      <c r="Q310"/>
      <c r="R310"/>
      <c r="S310"/>
      <c r="T310"/>
      <c r="U310"/>
      <c r="V310"/>
      <c r="W310"/>
      <c r="X310"/>
      <c r="Y310"/>
      <c r="Z310"/>
      <c r="AA310"/>
      <c r="AB310"/>
      <c r="AC310"/>
      <c r="AD310"/>
      <c r="AE310"/>
      <c r="AF310"/>
    </row>
    <row r="311" spans="11:32" ht="14.1" customHeight="1" x14ac:dyDescent="0.2">
      <c r="K311" s="96"/>
      <c r="L311" s="124"/>
      <c r="M311"/>
      <c r="N311"/>
      <c r="O311"/>
      <c r="P311"/>
      <c r="Q311"/>
      <c r="R311"/>
      <c r="S311"/>
      <c r="T311"/>
      <c r="U311"/>
      <c r="V311"/>
      <c r="W311"/>
      <c r="X311"/>
      <c r="Y311"/>
      <c r="Z311"/>
      <c r="AA311"/>
      <c r="AB311"/>
      <c r="AC311"/>
      <c r="AD311"/>
      <c r="AE311"/>
      <c r="AF311"/>
    </row>
    <row r="312" spans="11:32" ht="14.1" customHeight="1" x14ac:dyDescent="0.2">
      <c r="K312" s="96"/>
      <c r="L312" s="124"/>
      <c r="M312"/>
      <c r="N312"/>
      <c r="O312"/>
      <c r="P312"/>
      <c r="Q312"/>
      <c r="R312"/>
      <c r="S312"/>
      <c r="T312"/>
      <c r="U312"/>
      <c r="V312"/>
      <c r="W312"/>
      <c r="X312"/>
      <c r="Y312"/>
      <c r="Z312"/>
      <c r="AA312"/>
      <c r="AB312"/>
      <c r="AC312"/>
      <c r="AD312"/>
      <c r="AE312"/>
      <c r="AF312"/>
    </row>
    <row r="313" spans="11:32" ht="14.1" customHeight="1" x14ac:dyDescent="0.2">
      <c r="K313" s="96"/>
      <c r="L313" s="124"/>
      <c r="M313"/>
      <c r="N313"/>
      <c r="O313"/>
      <c r="P313"/>
      <c r="Q313"/>
      <c r="R313"/>
      <c r="S313"/>
      <c r="T313"/>
      <c r="U313"/>
      <c r="V313"/>
      <c r="W313"/>
      <c r="X313"/>
      <c r="Y313"/>
      <c r="Z313"/>
      <c r="AA313"/>
      <c r="AB313"/>
      <c r="AC313"/>
      <c r="AD313"/>
      <c r="AE313"/>
      <c r="AF313"/>
    </row>
    <row r="314" spans="11:32" ht="14.1" customHeight="1" x14ac:dyDescent="0.2">
      <c r="K314" s="96"/>
      <c r="L314" s="124"/>
      <c r="M314"/>
      <c r="N314"/>
      <c r="O314"/>
      <c r="P314"/>
      <c r="Q314"/>
      <c r="R314"/>
      <c r="S314"/>
      <c r="T314"/>
      <c r="U314"/>
      <c r="V314"/>
      <c r="W314"/>
      <c r="X314"/>
      <c r="Y314"/>
      <c r="Z314"/>
      <c r="AA314"/>
      <c r="AB314"/>
      <c r="AC314"/>
      <c r="AD314"/>
      <c r="AE314"/>
      <c r="AF314"/>
    </row>
    <row r="315" spans="11:32" ht="14.1" customHeight="1" x14ac:dyDescent="0.2">
      <c r="K315" s="96"/>
      <c r="L315" s="124"/>
      <c r="M315"/>
      <c r="N315"/>
      <c r="O315"/>
      <c r="P315"/>
      <c r="Q315"/>
      <c r="R315"/>
      <c r="S315"/>
      <c r="T315"/>
      <c r="U315"/>
      <c r="V315"/>
      <c r="W315"/>
      <c r="X315"/>
      <c r="Y315"/>
      <c r="Z315"/>
      <c r="AA315"/>
      <c r="AB315"/>
      <c r="AC315"/>
      <c r="AD315"/>
      <c r="AE315"/>
      <c r="AF315"/>
    </row>
    <row r="316" spans="11:32" ht="14.1" customHeight="1" x14ac:dyDescent="0.2">
      <c r="K316" s="96"/>
      <c r="L316" s="124"/>
      <c r="M316"/>
      <c r="N316"/>
      <c r="O316"/>
      <c r="P316"/>
      <c r="Q316"/>
      <c r="R316"/>
      <c r="S316"/>
      <c r="T316"/>
      <c r="U316"/>
      <c r="V316"/>
      <c r="W316"/>
      <c r="X316"/>
      <c r="Y316"/>
      <c r="Z316"/>
      <c r="AA316"/>
      <c r="AB316"/>
      <c r="AC316"/>
      <c r="AD316"/>
      <c r="AE316"/>
      <c r="AF316"/>
    </row>
    <row r="317" spans="11:32" ht="14.1" customHeight="1" x14ac:dyDescent="0.2">
      <c r="K317" s="96"/>
      <c r="L317" s="124"/>
      <c r="M317"/>
      <c r="N317"/>
      <c r="O317"/>
      <c r="P317"/>
      <c r="Q317"/>
      <c r="R317"/>
      <c r="S317"/>
      <c r="T317"/>
      <c r="U317"/>
      <c r="V317"/>
      <c r="W317"/>
      <c r="X317"/>
      <c r="Y317"/>
      <c r="Z317"/>
      <c r="AA317"/>
      <c r="AB317"/>
      <c r="AC317"/>
      <c r="AD317"/>
      <c r="AE317"/>
      <c r="AF317"/>
    </row>
    <row r="318" spans="11:32" ht="14.1" customHeight="1" x14ac:dyDescent="0.2">
      <c r="K318" s="96"/>
      <c r="L318" s="124"/>
      <c r="M318"/>
      <c r="N318"/>
      <c r="O318"/>
      <c r="P318"/>
      <c r="Q318"/>
      <c r="R318"/>
      <c r="S318"/>
      <c r="T318"/>
      <c r="U318"/>
      <c r="V318"/>
      <c r="W318"/>
      <c r="X318"/>
      <c r="Y318"/>
      <c r="Z318"/>
      <c r="AA318"/>
      <c r="AB318"/>
      <c r="AC318"/>
      <c r="AD318"/>
      <c r="AE318"/>
      <c r="AF318"/>
    </row>
    <row r="319" spans="11:32" ht="14.1" customHeight="1" x14ac:dyDescent="0.2">
      <c r="K319" s="96"/>
      <c r="L319" s="124"/>
      <c r="M319"/>
      <c r="N319"/>
      <c r="O319"/>
      <c r="P319"/>
      <c r="Q319"/>
      <c r="R319"/>
      <c r="S319"/>
      <c r="T319"/>
      <c r="U319"/>
      <c r="V319"/>
      <c r="W319"/>
      <c r="X319"/>
      <c r="Y319"/>
      <c r="Z319"/>
      <c r="AA319"/>
      <c r="AB319"/>
      <c r="AC319"/>
      <c r="AD319"/>
      <c r="AE319"/>
      <c r="AF319"/>
    </row>
    <row r="320" spans="11:32" ht="14.1" customHeight="1" x14ac:dyDescent="0.2">
      <c r="K320" s="96"/>
      <c r="L320" s="124"/>
      <c r="M320"/>
      <c r="N320"/>
      <c r="O320"/>
      <c r="P320"/>
      <c r="Q320"/>
      <c r="R320"/>
      <c r="S320"/>
      <c r="T320"/>
      <c r="U320"/>
      <c r="V320"/>
      <c r="W320"/>
      <c r="X320"/>
      <c r="Y320"/>
      <c r="Z320"/>
      <c r="AA320"/>
      <c r="AB320"/>
      <c r="AC320"/>
      <c r="AD320"/>
      <c r="AE320"/>
      <c r="AF320"/>
    </row>
    <row r="321" spans="11:32" ht="14.1" customHeight="1" x14ac:dyDescent="0.2">
      <c r="K321" s="96"/>
      <c r="L321" s="124"/>
      <c r="M321"/>
      <c r="N321"/>
      <c r="O321"/>
      <c r="P321"/>
      <c r="Q321"/>
      <c r="R321"/>
      <c r="S321"/>
      <c r="T321"/>
      <c r="U321"/>
      <c r="V321"/>
      <c r="W321"/>
      <c r="X321"/>
      <c r="Y321"/>
      <c r="Z321"/>
      <c r="AA321"/>
      <c r="AB321"/>
      <c r="AC321"/>
      <c r="AD321"/>
      <c r="AE321"/>
      <c r="AF321"/>
    </row>
    <row r="322" spans="11:32" ht="14.1" customHeight="1" x14ac:dyDescent="0.2">
      <c r="K322" s="96"/>
      <c r="L322" s="124"/>
      <c r="M322"/>
      <c r="N322"/>
      <c r="O322"/>
      <c r="P322"/>
      <c r="Q322"/>
      <c r="R322"/>
      <c r="S322"/>
      <c r="T322"/>
      <c r="U322"/>
      <c r="V322"/>
      <c r="W322"/>
      <c r="X322"/>
      <c r="Y322"/>
      <c r="Z322"/>
      <c r="AA322"/>
      <c r="AB322"/>
      <c r="AC322"/>
      <c r="AD322"/>
      <c r="AE322"/>
      <c r="AF322"/>
    </row>
    <row r="323" spans="11:32" ht="14.1" customHeight="1" x14ac:dyDescent="0.2">
      <c r="K323" s="96"/>
      <c r="L323" s="124"/>
      <c r="M323"/>
      <c r="N323"/>
      <c r="O323"/>
      <c r="P323"/>
      <c r="Q323"/>
      <c r="R323"/>
      <c r="S323"/>
      <c r="T323"/>
      <c r="U323"/>
      <c r="V323"/>
      <c r="W323"/>
      <c r="X323"/>
      <c r="Y323"/>
      <c r="Z323"/>
      <c r="AA323"/>
      <c r="AB323"/>
      <c r="AC323"/>
      <c r="AD323"/>
      <c r="AE323"/>
      <c r="AF323"/>
    </row>
    <row r="324" spans="11:32" ht="14.1" customHeight="1" x14ac:dyDescent="0.2">
      <c r="K324" s="96"/>
      <c r="L324" s="124"/>
      <c r="M324"/>
      <c r="N324"/>
      <c r="O324"/>
      <c r="P324"/>
      <c r="Q324"/>
      <c r="R324"/>
      <c r="S324"/>
      <c r="T324"/>
      <c r="U324"/>
      <c r="V324"/>
      <c r="W324"/>
      <c r="X324"/>
      <c r="Y324"/>
      <c r="Z324"/>
      <c r="AA324"/>
      <c r="AB324"/>
      <c r="AC324"/>
      <c r="AD324"/>
      <c r="AE324"/>
      <c r="AF324"/>
    </row>
    <row r="325" spans="11:32" ht="14.1" customHeight="1" x14ac:dyDescent="0.2">
      <c r="K325" s="96"/>
      <c r="L325" s="124"/>
      <c r="M325"/>
      <c r="N325"/>
      <c r="O325"/>
      <c r="P325"/>
      <c r="Q325"/>
      <c r="R325"/>
      <c r="S325"/>
      <c r="T325"/>
      <c r="U325"/>
      <c r="V325"/>
      <c r="W325"/>
      <c r="X325"/>
      <c r="Y325"/>
      <c r="Z325"/>
      <c r="AA325"/>
      <c r="AB325"/>
      <c r="AC325"/>
      <c r="AD325"/>
      <c r="AE325"/>
      <c r="AF325"/>
    </row>
    <row r="326" spans="11:32" ht="14.1" customHeight="1" x14ac:dyDescent="0.2">
      <c r="K326" s="96"/>
      <c r="L326" s="124"/>
      <c r="M326"/>
      <c r="N326"/>
      <c r="O326"/>
      <c r="P326"/>
      <c r="Q326"/>
      <c r="R326"/>
      <c r="S326"/>
      <c r="T326"/>
      <c r="U326"/>
      <c r="V326"/>
      <c r="W326"/>
      <c r="X326"/>
      <c r="Y326"/>
      <c r="Z326"/>
      <c r="AA326"/>
      <c r="AB326"/>
      <c r="AC326"/>
      <c r="AD326"/>
      <c r="AE326"/>
      <c r="AF326"/>
    </row>
    <row r="327" spans="11:32" ht="14.1" customHeight="1" x14ac:dyDescent="0.2">
      <c r="K327" s="96"/>
      <c r="L327" s="124"/>
      <c r="M327"/>
      <c r="N327"/>
      <c r="O327"/>
      <c r="P327"/>
      <c r="Q327"/>
      <c r="R327"/>
      <c r="S327"/>
      <c r="T327"/>
      <c r="U327"/>
      <c r="V327"/>
      <c r="W327"/>
      <c r="X327"/>
      <c r="Y327"/>
      <c r="Z327"/>
      <c r="AA327"/>
      <c r="AB327"/>
      <c r="AC327"/>
      <c r="AD327"/>
      <c r="AE327"/>
      <c r="AF327"/>
    </row>
    <row r="328" spans="11:32" ht="14.1" customHeight="1" x14ac:dyDescent="0.2">
      <c r="K328" s="96"/>
      <c r="L328" s="124"/>
      <c r="M328"/>
      <c r="N328"/>
      <c r="O328"/>
      <c r="P328"/>
      <c r="Q328"/>
      <c r="R328"/>
      <c r="S328"/>
      <c r="T328"/>
      <c r="U328"/>
      <c r="V328"/>
      <c r="W328"/>
      <c r="X328"/>
      <c r="Y328"/>
      <c r="Z328"/>
      <c r="AA328"/>
      <c r="AB328"/>
      <c r="AC328"/>
      <c r="AD328"/>
      <c r="AE328"/>
      <c r="AF328"/>
    </row>
    <row r="329" spans="11:32" ht="14.1" customHeight="1" x14ac:dyDescent="0.2">
      <c r="K329" s="96"/>
      <c r="L329" s="124"/>
      <c r="M329"/>
      <c r="N329"/>
      <c r="O329"/>
      <c r="P329"/>
      <c r="Q329"/>
      <c r="R329"/>
      <c r="S329"/>
      <c r="T329"/>
      <c r="U329"/>
      <c r="V329"/>
      <c r="W329"/>
      <c r="X329"/>
      <c r="Y329"/>
      <c r="Z329"/>
      <c r="AA329"/>
      <c r="AB329"/>
      <c r="AC329"/>
      <c r="AD329"/>
      <c r="AE329"/>
      <c r="AF329"/>
    </row>
    <row r="330" spans="11:32" ht="14.1" customHeight="1" x14ac:dyDescent="0.2">
      <c r="K330" s="96"/>
      <c r="L330" s="124"/>
      <c r="M330"/>
      <c r="N330"/>
      <c r="O330"/>
      <c r="P330"/>
      <c r="Q330"/>
      <c r="R330"/>
      <c r="S330"/>
      <c r="T330"/>
      <c r="U330"/>
      <c r="V330"/>
      <c r="W330"/>
      <c r="X330"/>
      <c r="Y330"/>
      <c r="Z330"/>
      <c r="AA330"/>
      <c r="AB330"/>
      <c r="AC330"/>
      <c r="AD330"/>
      <c r="AE330"/>
      <c r="AF330"/>
    </row>
    <row r="331" spans="11:32" ht="14.1" customHeight="1" x14ac:dyDescent="0.2">
      <c r="K331" s="96"/>
      <c r="L331" s="124"/>
      <c r="M331"/>
      <c r="N331"/>
      <c r="O331"/>
      <c r="P331"/>
      <c r="Q331"/>
      <c r="R331"/>
      <c r="S331"/>
      <c r="T331"/>
      <c r="U331"/>
      <c r="V331"/>
      <c r="W331"/>
      <c r="X331"/>
      <c r="Y331"/>
      <c r="Z331"/>
      <c r="AA331"/>
      <c r="AB331"/>
      <c r="AC331"/>
      <c r="AD331"/>
      <c r="AE331"/>
      <c r="AF331"/>
    </row>
    <row r="332" spans="11:32" ht="14.1" customHeight="1" x14ac:dyDescent="0.2">
      <c r="K332" s="96"/>
      <c r="L332" s="124"/>
      <c r="M332"/>
      <c r="N332"/>
      <c r="O332"/>
      <c r="P332"/>
      <c r="Q332"/>
      <c r="R332"/>
      <c r="S332"/>
      <c r="T332"/>
      <c r="U332"/>
      <c r="V332"/>
      <c r="W332"/>
      <c r="X332"/>
      <c r="Y332"/>
      <c r="Z332"/>
      <c r="AA332"/>
      <c r="AB332"/>
      <c r="AC332"/>
      <c r="AD332"/>
      <c r="AE332"/>
      <c r="AF332"/>
    </row>
    <row r="333" spans="11:32" ht="14.1" customHeight="1" x14ac:dyDescent="0.2">
      <c r="K333" s="96"/>
      <c r="L333" s="124"/>
      <c r="M333"/>
      <c r="N333"/>
      <c r="O333"/>
      <c r="P333"/>
      <c r="Q333"/>
      <c r="R333"/>
      <c r="S333"/>
      <c r="T333"/>
      <c r="U333"/>
      <c r="V333"/>
      <c r="W333"/>
      <c r="X333"/>
      <c r="Y333"/>
      <c r="Z333"/>
      <c r="AA333"/>
      <c r="AB333"/>
      <c r="AC333"/>
      <c r="AD333"/>
      <c r="AE333"/>
      <c r="AF333"/>
    </row>
    <row r="334" spans="11:32" ht="14.1" customHeight="1" x14ac:dyDescent="0.2">
      <c r="K334" s="96"/>
      <c r="L334" s="124"/>
      <c r="M334"/>
      <c r="N334"/>
      <c r="O334"/>
      <c r="P334"/>
      <c r="Q334"/>
      <c r="R334"/>
      <c r="S334"/>
      <c r="T334"/>
      <c r="U334"/>
      <c r="V334"/>
      <c r="W334"/>
      <c r="X334"/>
      <c r="Y334"/>
      <c r="Z334"/>
      <c r="AA334"/>
      <c r="AB334"/>
      <c r="AC334"/>
      <c r="AD334"/>
      <c r="AE334"/>
      <c r="AF334"/>
    </row>
    <row r="335" spans="11:32" ht="14.1" customHeight="1" x14ac:dyDescent="0.2">
      <c r="K335" s="96"/>
      <c r="L335" s="124"/>
      <c r="M335"/>
      <c r="N335"/>
      <c r="O335"/>
      <c r="P335"/>
      <c r="Q335"/>
      <c r="R335"/>
      <c r="S335"/>
      <c r="T335"/>
      <c r="U335"/>
      <c r="V335"/>
      <c r="W335"/>
      <c r="X335"/>
      <c r="Y335"/>
      <c r="Z335"/>
      <c r="AA335"/>
      <c r="AB335"/>
      <c r="AC335"/>
      <c r="AD335"/>
      <c r="AE335"/>
      <c r="AF335"/>
    </row>
    <row r="336" spans="11:32" ht="14.1" customHeight="1" x14ac:dyDescent="0.2">
      <c r="K336" s="96"/>
      <c r="L336" s="124"/>
      <c r="M336"/>
      <c r="N336"/>
      <c r="O336"/>
      <c r="P336"/>
      <c r="Q336"/>
      <c r="R336"/>
      <c r="S336"/>
      <c r="T336"/>
      <c r="U336"/>
      <c r="V336"/>
      <c r="W336"/>
      <c r="X336"/>
      <c r="Y336"/>
      <c r="Z336"/>
      <c r="AA336"/>
      <c r="AB336"/>
      <c r="AC336"/>
      <c r="AD336"/>
      <c r="AE336"/>
      <c r="AF336"/>
    </row>
    <row r="337" spans="11:32" ht="14.1" customHeight="1" x14ac:dyDescent="0.2">
      <c r="K337" s="96"/>
      <c r="L337" s="124"/>
      <c r="M337"/>
      <c r="N337"/>
      <c r="O337"/>
      <c r="P337"/>
      <c r="Q337"/>
      <c r="R337"/>
      <c r="S337"/>
      <c r="T337"/>
      <c r="U337"/>
      <c r="V337"/>
      <c r="W337"/>
      <c r="X337"/>
      <c r="Y337"/>
      <c r="Z337"/>
      <c r="AA337"/>
      <c r="AB337"/>
      <c r="AC337"/>
      <c r="AD337"/>
      <c r="AE337"/>
      <c r="AF337"/>
    </row>
    <row r="338" spans="11:32" ht="14.1" customHeight="1" x14ac:dyDescent="0.2">
      <c r="K338" s="96"/>
      <c r="L338" s="124"/>
      <c r="M338"/>
      <c r="N338"/>
      <c r="O338"/>
      <c r="P338"/>
      <c r="Q338"/>
      <c r="R338"/>
      <c r="S338"/>
      <c r="T338"/>
      <c r="U338"/>
      <c r="V338"/>
      <c r="W338"/>
      <c r="X338"/>
      <c r="Y338"/>
      <c r="Z338"/>
      <c r="AA338"/>
      <c r="AB338"/>
      <c r="AC338"/>
      <c r="AD338"/>
      <c r="AE338"/>
      <c r="AF338"/>
    </row>
    <row r="339" spans="11:32" ht="14.1" customHeight="1" x14ac:dyDescent="0.2">
      <c r="K339" s="96"/>
      <c r="L339" s="124"/>
      <c r="M339"/>
      <c r="N339"/>
      <c r="O339"/>
      <c r="P339"/>
      <c r="Q339"/>
      <c r="R339"/>
      <c r="S339"/>
      <c r="T339"/>
      <c r="U339"/>
      <c r="V339"/>
      <c r="W339"/>
      <c r="X339"/>
      <c r="Y339"/>
      <c r="Z339"/>
      <c r="AA339"/>
      <c r="AB339"/>
      <c r="AC339"/>
      <c r="AD339"/>
      <c r="AE339"/>
      <c r="AF339"/>
    </row>
    <row r="340" spans="11:32" ht="14.1" customHeight="1" x14ac:dyDescent="0.2">
      <c r="K340" s="96"/>
      <c r="L340" s="124"/>
      <c r="M340"/>
      <c r="N340"/>
      <c r="O340"/>
      <c r="P340"/>
      <c r="Q340"/>
      <c r="R340"/>
      <c r="S340"/>
      <c r="T340"/>
      <c r="U340"/>
      <c r="V340"/>
      <c r="W340"/>
      <c r="X340"/>
      <c r="Y340"/>
      <c r="Z340"/>
      <c r="AA340"/>
      <c r="AB340"/>
      <c r="AC340"/>
      <c r="AD340"/>
      <c r="AE340"/>
      <c r="AF340"/>
    </row>
    <row r="341" spans="11:32" ht="14.1" customHeight="1" x14ac:dyDescent="0.2">
      <c r="K341" s="96"/>
      <c r="L341" s="124"/>
      <c r="M341"/>
      <c r="N341"/>
      <c r="O341"/>
      <c r="P341"/>
      <c r="Q341"/>
      <c r="R341"/>
      <c r="S341"/>
      <c r="T341"/>
      <c r="U341"/>
      <c r="V341"/>
      <c r="W341"/>
      <c r="X341"/>
      <c r="Y341"/>
      <c r="Z341"/>
      <c r="AA341"/>
      <c r="AB341"/>
      <c r="AC341"/>
      <c r="AD341"/>
      <c r="AE341"/>
      <c r="AF341"/>
    </row>
    <row r="342" spans="11:32" ht="14.1" customHeight="1" x14ac:dyDescent="0.2">
      <c r="K342" s="96"/>
      <c r="L342" s="124"/>
      <c r="M342"/>
      <c r="N342"/>
      <c r="O342"/>
      <c r="P342"/>
      <c r="Q342"/>
      <c r="R342"/>
      <c r="S342"/>
      <c r="T342"/>
      <c r="U342"/>
      <c r="V342"/>
      <c r="W342"/>
      <c r="X342"/>
      <c r="Y342"/>
      <c r="Z342"/>
      <c r="AA342"/>
      <c r="AB342"/>
      <c r="AC342"/>
      <c r="AD342"/>
      <c r="AE342"/>
      <c r="AF342"/>
    </row>
    <row r="343" spans="11:32" ht="14.1" customHeight="1" x14ac:dyDescent="0.2">
      <c r="K343" s="96"/>
      <c r="L343" s="124"/>
      <c r="M343"/>
      <c r="N343"/>
      <c r="O343"/>
      <c r="P343"/>
      <c r="Q343"/>
      <c r="R343"/>
      <c r="S343"/>
      <c r="T343"/>
      <c r="U343"/>
      <c r="V343"/>
      <c r="W343"/>
      <c r="X343"/>
      <c r="Y343"/>
      <c r="Z343"/>
      <c r="AA343"/>
      <c r="AB343"/>
      <c r="AC343"/>
      <c r="AD343"/>
      <c r="AE343"/>
      <c r="AF343"/>
    </row>
    <row r="344" spans="11:32" ht="14.1" customHeight="1" x14ac:dyDescent="0.2">
      <c r="K344" s="96"/>
      <c r="L344" s="124"/>
      <c r="M344"/>
      <c r="N344"/>
      <c r="O344"/>
      <c r="P344"/>
      <c r="Q344"/>
      <c r="R344"/>
      <c r="S344"/>
      <c r="T344"/>
      <c r="U344"/>
      <c r="V344"/>
      <c r="W344"/>
      <c r="X344"/>
      <c r="Y344"/>
      <c r="Z344"/>
      <c r="AA344"/>
      <c r="AB344"/>
      <c r="AC344"/>
      <c r="AD344"/>
      <c r="AE344"/>
      <c r="AF344"/>
    </row>
    <row r="345" spans="11:32" ht="14.1" customHeight="1" x14ac:dyDescent="0.2">
      <c r="K345" s="96"/>
      <c r="L345" s="124"/>
      <c r="M345"/>
      <c r="N345"/>
      <c r="O345"/>
      <c r="P345"/>
      <c r="Q345"/>
      <c r="R345"/>
      <c r="S345"/>
      <c r="T345"/>
      <c r="U345"/>
      <c r="V345"/>
      <c r="W345"/>
      <c r="X345"/>
      <c r="Y345"/>
      <c r="Z345"/>
      <c r="AA345"/>
      <c r="AB345"/>
      <c r="AC345"/>
      <c r="AD345"/>
      <c r="AE345"/>
      <c r="AF345"/>
    </row>
    <row r="346" spans="11:32" ht="14.1" customHeight="1" x14ac:dyDescent="0.2">
      <c r="K346" s="96"/>
      <c r="L346" s="124"/>
      <c r="M346"/>
      <c r="N346"/>
      <c r="O346"/>
      <c r="P346"/>
      <c r="Q346"/>
      <c r="R346"/>
      <c r="S346"/>
      <c r="T346"/>
      <c r="U346"/>
      <c r="V346"/>
      <c r="W346"/>
      <c r="X346"/>
      <c r="Y346"/>
      <c r="Z346"/>
      <c r="AA346"/>
      <c r="AB346"/>
      <c r="AC346"/>
      <c r="AD346"/>
      <c r="AE346"/>
      <c r="AF346"/>
    </row>
    <row r="347" spans="11:32" ht="14.1" customHeight="1" x14ac:dyDescent="0.2">
      <c r="K347" s="96"/>
      <c r="L347" s="124"/>
      <c r="M347"/>
      <c r="N347"/>
      <c r="O347"/>
      <c r="P347"/>
      <c r="Q347"/>
      <c r="R347"/>
      <c r="S347"/>
      <c r="T347"/>
      <c r="U347"/>
      <c r="V347"/>
      <c r="W347"/>
      <c r="X347"/>
      <c r="Y347"/>
      <c r="Z347"/>
      <c r="AA347"/>
      <c r="AB347"/>
      <c r="AC347"/>
      <c r="AD347"/>
      <c r="AE347"/>
      <c r="AF347"/>
    </row>
    <row r="348" spans="11:32" ht="14.1" customHeight="1" x14ac:dyDescent="0.2">
      <c r="K348" s="96"/>
      <c r="L348" s="124"/>
      <c r="M348"/>
      <c r="N348"/>
      <c r="O348"/>
      <c r="P348"/>
      <c r="Q348"/>
      <c r="R348"/>
      <c r="S348"/>
      <c r="T348"/>
      <c r="U348"/>
      <c r="V348"/>
      <c r="W348"/>
      <c r="X348"/>
      <c r="Y348"/>
      <c r="Z348"/>
      <c r="AA348"/>
      <c r="AB348"/>
      <c r="AC348"/>
      <c r="AD348"/>
      <c r="AE348"/>
      <c r="AF348"/>
    </row>
    <row r="349" spans="11:32" ht="14.1" customHeight="1" x14ac:dyDescent="0.2">
      <c r="K349" s="96"/>
      <c r="L349" s="124"/>
      <c r="M349"/>
      <c r="N349"/>
      <c r="O349"/>
      <c r="P349"/>
      <c r="Q349"/>
      <c r="R349"/>
      <c r="S349"/>
      <c r="T349"/>
      <c r="U349"/>
      <c r="V349"/>
      <c r="W349"/>
      <c r="X349"/>
      <c r="Y349"/>
      <c r="Z349"/>
      <c r="AA349"/>
      <c r="AB349"/>
      <c r="AC349"/>
      <c r="AD349"/>
      <c r="AE349"/>
      <c r="AF349"/>
    </row>
    <row r="350" spans="11:32" ht="14.1" customHeight="1" x14ac:dyDescent="0.2">
      <c r="K350" s="96"/>
      <c r="L350" s="124"/>
      <c r="M350"/>
      <c r="N350"/>
      <c r="O350"/>
      <c r="P350"/>
      <c r="Q350"/>
      <c r="R350"/>
      <c r="S350"/>
      <c r="T350"/>
      <c r="U350"/>
      <c r="V350"/>
      <c r="W350"/>
      <c r="X350"/>
      <c r="Y350"/>
      <c r="Z350"/>
      <c r="AA350"/>
      <c r="AB350"/>
      <c r="AC350"/>
      <c r="AD350"/>
      <c r="AE350"/>
      <c r="AF350"/>
    </row>
    <row r="351" spans="11:32" ht="14.1" customHeight="1" x14ac:dyDescent="0.2">
      <c r="K351" s="96"/>
      <c r="L351" s="124"/>
      <c r="M351"/>
      <c r="N351"/>
      <c r="O351"/>
      <c r="P351"/>
      <c r="Q351"/>
      <c r="R351"/>
      <c r="S351"/>
      <c r="T351"/>
      <c r="U351"/>
      <c r="V351"/>
      <c r="W351"/>
      <c r="X351"/>
      <c r="Y351"/>
      <c r="Z351"/>
      <c r="AA351"/>
      <c r="AB351"/>
      <c r="AC351"/>
      <c r="AD351"/>
      <c r="AE351"/>
      <c r="AF351"/>
    </row>
    <row r="352" spans="11:32" ht="14.1" customHeight="1" x14ac:dyDescent="0.2">
      <c r="K352" s="96"/>
      <c r="L352" s="124"/>
      <c r="M352"/>
      <c r="N352"/>
      <c r="O352"/>
      <c r="P352"/>
      <c r="Q352"/>
      <c r="R352"/>
      <c r="S352"/>
      <c r="T352"/>
      <c r="U352"/>
      <c r="V352"/>
      <c r="W352"/>
      <c r="X352"/>
      <c r="Y352"/>
      <c r="Z352"/>
      <c r="AA352"/>
      <c r="AB352"/>
      <c r="AC352"/>
      <c r="AD352"/>
      <c r="AE352"/>
      <c r="AF352"/>
    </row>
    <row r="353" spans="11:32" ht="14.1" customHeight="1" x14ac:dyDescent="0.2">
      <c r="K353" s="96"/>
      <c r="L353" s="124"/>
      <c r="M353"/>
      <c r="N353"/>
      <c r="O353"/>
      <c r="P353"/>
      <c r="Q353"/>
      <c r="R353"/>
      <c r="S353"/>
      <c r="T353"/>
      <c r="U353"/>
      <c r="V353"/>
      <c r="W353"/>
      <c r="X353"/>
      <c r="Y353"/>
      <c r="Z353"/>
      <c r="AA353"/>
      <c r="AB353"/>
      <c r="AC353"/>
      <c r="AD353"/>
      <c r="AE353"/>
      <c r="AF353"/>
    </row>
    <row r="354" spans="11:32" ht="14.1" customHeight="1" x14ac:dyDescent="0.2">
      <c r="K354" s="96"/>
      <c r="L354" s="124"/>
      <c r="M354"/>
      <c r="N354"/>
      <c r="O354"/>
      <c r="P354"/>
      <c r="Q354"/>
      <c r="R354"/>
      <c r="S354"/>
      <c r="T354"/>
      <c r="U354"/>
      <c r="V354"/>
      <c r="W354"/>
      <c r="X354"/>
      <c r="Y354"/>
      <c r="Z354"/>
      <c r="AA354"/>
      <c r="AB354"/>
      <c r="AC354"/>
      <c r="AD354"/>
      <c r="AE354"/>
      <c r="AF354"/>
    </row>
    <row r="355" spans="11:32" ht="14.1" customHeight="1" x14ac:dyDescent="0.2">
      <c r="K355" s="96"/>
      <c r="L355" s="124"/>
      <c r="M355"/>
      <c r="N355"/>
      <c r="O355"/>
      <c r="P355"/>
      <c r="Q355"/>
      <c r="R355"/>
      <c r="S355"/>
      <c r="T355"/>
      <c r="U355"/>
      <c r="V355"/>
      <c r="W355"/>
      <c r="X355"/>
      <c r="Y355"/>
      <c r="Z355"/>
      <c r="AA355"/>
      <c r="AB355"/>
      <c r="AC355"/>
      <c r="AD355"/>
      <c r="AE355"/>
      <c r="AF355"/>
    </row>
    <row r="356" spans="11:32" ht="14.1" customHeight="1" x14ac:dyDescent="0.2">
      <c r="K356" s="96"/>
      <c r="L356" s="124"/>
      <c r="M356"/>
      <c r="N356"/>
      <c r="O356"/>
      <c r="P356"/>
      <c r="Q356"/>
      <c r="R356"/>
      <c r="S356"/>
      <c r="T356"/>
      <c r="U356"/>
      <c r="V356"/>
      <c r="W356"/>
      <c r="X356"/>
      <c r="Y356"/>
      <c r="Z356"/>
      <c r="AA356"/>
      <c r="AB356"/>
      <c r="AC356"/>
      <c r="AD356"/>
      <c r="AE356"/>
      <c r="AF356"/>
    </row>
    <row r="357" spans="11:32" ht="14.1" customHeight="1" x14ac:dyDescent="0.2">
      <c r="K357" s="96"/>
      <c r="L357" s="124"/>
      <c r="M357"/>
      <c r="N357"/>
      <c r="O357"/>
      <c r="P357"/>
      <c r="Q357"/>
      <c r="R357"/>
      <c r="S357"/>
      <c r="T357"/>
      <c r="U357"/>
      <c r="V357"/>
      <c r="W357"/>
      <c r="X357"/>
      <c r="Y357"/>
      <c r="Z357"/>
      <c r="AA357"/>
      <c r="AB357"/>
      <c r="AC357"/>
      <c r="AD357"/>
      <c r="AE357"/>
      <c r="AF357"/>
    </row>
    <row r="358" spans="11:32" ht="14.1" customHeight="1" x14ac:dyDescent="0.2">
      <c r="K358" s="96"/>
      <c r="L358" s="124"/>
      <c r="M358"/>
      <c r="N358"/>
      <c r="O358"/>
      <c r="P358"/>
      <c r="Q358"/>
      <c r="R358"/>
      <c r="S358"/>
      <c r="T358"/>
      <c r="U358"/>
      <c r="V358"/>
      <c r="W358"/>
      <c r="X358"/>
      <c r="Y358"/>
      <c r="Z358"/>
      <c r="AA358"/>
      <c r="AB358"/>
      <c r="AC358"/>
      <c r="AD358"/>
      <c r="AE358"/>
      <c r="AF358"/>
    </row>
    <row r="359" spans="11:32" ht="14.1" customHeight="1" x14ac:dyDescent="0.2">
      <c r="K359" s="96"/>
      <c r="L359" s="124"/>
      <c r="M359"/>
      <c r="N359"/>
      <c r="O359"/>
      <c r="P359"/>
      <c r="Q359"/>
      <c r="R359"/>
      <c r="S359"/>
      <c r="T359"/>
      <c r="U359"/>
      <c r="V359"/>
      <c r="W359"/>
      <c r="X359"/>
      <c r="Y359"/>
      <c r="Z359"/>
      <c r="AA359"/>
      <c r="AB359"/>
      <c r="AC359"/>
      <c r="AD359"/>
      <c r="AE359"/>
      <c r="AF359"/>
    </row>
    <row r="360" spans="11:32" ht="14.1" customHeight="1" x14ac:dyDescent="0.2">
      <c r="K360" s="96"/>
      <c r="L360" s="124"/>
      <c r="M360"/>
      <c r="N360"/>
      <c r="O360"/>
      <c r="P360"/>
      <c r="Q360"/>
      <c r="R360"/>
      <c r="S360"/>
      <c r="T360"/>
      <c r="U360"/>
      <c r="V360"/>
      <c r="W360"/>
      <c r="X360"/>
      <c r="Y360"/>
      <c r="Z360"/>
      <c r="AA360"/>
      <c r="AB360"/>
      <c r="AC360"/>
      <c r="AD360"/>
      <c r="AE360"/>
      <c r="AF360"/>
    </row>
    <row r="361" spans="11:32" ht="14.1" customHeight="1" x14ac:dyDescent="0.2">
      <c r="K361" s="96"/>
      <c r="L361" s="124"/>
      <c r="M361"/>
      <c r="N361"/>
      <c r="O361"/>
      <c r="P361"/>
      <c r="Q361"/>
      <c r="R361"/>
      <c r="S361"/>
      <c r="T361"/>
      <c r="U361"/>
      <c r="V361"/>
      <c r="W361"/>
      <c r="X361"/>
      <c r="Y361"/>
      <c r="Z361"/>
      <c r="AA361"/>
      <c r="AB361"/>
      <c r="AC361"/>
      <c r="AD361"/>
      <c r="AE361"/>
      <c r="AF361"/>
    </row>
    <row r="362" spans="11:32" ht="14.1" customHeight="1" x14ac:dyDescent="0.2">
      <c r="K362" s="96"/>
      <c r="L362" s="124"/>
      <c r="M362"/>
      <c r="N362"/>
      <c r="O362"/>
      <c r="P362"/>
      <c r="Q362"/>
      <c r="R362"/>
      <c r="S362"/>
      <c r="T362"/>
      <c r="U362"/>
      <c r="V362"/>
      <c r="W362"/>
      <c r="X362"/>
      <c r="Y362"/>
      <c r="Z362"/>
      <c r="AA362"/>
      <c r="AB362"/>
      <c r="AC362"/>
      <c r="AD362"/>
      <c r="AE362"/>
      <c r="AF362"/>
    </row>
    <row r="363" spans="11:32" ht="14.1" customHeight="1" x14ac:dyDescent="0.2">
      <c r="K363" s="96"/>
      <c r="L363" s="124"/>
      <c r="M363"/>
      <c r="N363"/>
      <c r="O363"/>
      <c r="P363"/>
      <c r="Q363"/>
      <c r="R363"/>
      <c r="S363"/>
      <c r="T363"/>
      <c r="U363"/>
      <c r="V363"/>
      <c r="W363"/>
      <c r="X363"/>
      <c r="Y363"/>
      <c r="Z363"/>
      <c r="AA363"/>
      <c r="AB363"/>
      <c r="AC363"/>
      <c r="AD363"/>
      <c r="AE363"/>
      <c r="AF363"/>
    </row>
    <row r="364" spans="11:32" ht="14.1" customHeight="1" x14ac:dyDescent="0.2">
      <c r="K364" s="96"/>
      <c r="L364" s="124"/>
      <c r="M364"/>
      <c r="N364"/>
      <c r="O364"/>
      <c r="P364"/>
      <c r="Q364"/>
      <c r="R364"/>
      <c r="S364"/>
      <c r="T364"/>
      <c r="U364"/>
      <c r="V364"/>
      <c r="W364"/>
      <c r="X364"/>
      <c r="Y364"/>
      <c r="Z364"/>
      <c r="AA364"/>
      <c r="AB364"/>
      <c r="AC364"/>
      <c r="AD364"/>
      <c r="AE364"/>
      <c r="AF364"/>
    </row>
    <row r="365" spans="11:32" ht="14.1" customHeight="1" x14ac:dyDescent="0.2">
      <c r="K365" s="96"/>
      <c r="L365" s="124"/>
      <c r="M365"/>
      <c r="N365"/>
      <c r="O365"/>
      <c r="P365"/>
      <c r="Q365"/>
      <c r="R365"/>
      <c r="S365"/>
      <c r="T365"/>
      <c r="U365"/>
      <c r="V365"/>
      <c r="W365"/>
      <c r="X365"/>
      <c r="Y365"/>
      <c r="Z365"/>
      <c r="AA365"/>
      <c r="AB365"/>
      <c r="AC365"/>
      <c r="AD365"/>
      <c r="AE365"/>
      <c r="AF365"/>
    </row>
    <row r="366" spans="11:32" ht="14.1" customHeight="1" x14ac:dyDescent="0.2">
      <c r="K366" s="96"/>
      <c r="L366" s="124"/>
      <c r="M366"/>
      <c r="N366"/>
      <c r="O366"/>
      <c r="P366"/>
      <c r="Q366"/>
      <c r="R366"/>
      <c r="S366"/>
      <c r="T366"/>
      <c r="U366"/>
      <c r="V366"/>
      <c r="W366"/>
      <c r="X366"/>
      <c r="Y366"/>
      <c r="Z366"/>
      <c r="AA366"/>
      <c r="AB366"/>
      <c r="AC366"/>
      <c r="AD366"/>
      <c r="AE366"/>
      <c r="AF366"/>
    </row>
    <row r="367" spans="11:32" ht="14.1" customHeight="1" x14ac:dyDescent="0.2">
      <c r="K367" s="96"/>
      <c r="L367" s="124"/>
      <c r="M367"/>
      <c r="N367"/>
      <c r="O367"/>
      <c r="P367"/>
      <c r="Q367"/>
      <c r="R367"/>
      <c r="S367"/>
      <c r="T367"/>
      <c r="U367"/>
      <c r="V367"/>
      <c r="W367"/>
      <c r="X367"/>
      <c r="Y367"/>
      <c r="Z367"/>
      <c r="AA367"/>
      <c r="AB367"/>
      <c r="AC367"/>
      <c r="AD367"/>
      <c r="AE367"/>
      <c r="AF367"/>
    </row>
    <row r="368" spans="11:32" ht="14.1" customHeight="1" x14ac:dyDescent="0.2">
      <c r="K368" s="96"/>
      <c r="L368" s="124"/>
      <c r="M368"/>
      <c r="N368"/>
      <c r="O368"/>
      <c r="P368"/>
      <c r="Q368"/>
      <c r="R368"/>
      <c r="S368"/>
      <c r="T368"/>
      <c r="U368"/>
      <c r="V368"/>
      <c r="W368"/>
      <c r="X368"/>
      <c r="Y368"/>
      <c r="Z368"/>
      <c r="AA368"/>
      <c r="AB368"/>
      <c r="AC368"/>
      <c r="AD368"/>
      <c r="AE368"/>
      <c r="AF368"/>
    </row>
    <row r="369" spans="11:32" ht="14.1" customHeight="1" x14ac:dyDescent="0.2">
      <c r="K369" s="96"/>
      <c r="L369" s="124"/>
      <c r="M369"/>
      <c r="N369"/>
      <c r="O369"/>
      <c r="P369"/>
      <c r="Q369"/>
      <c r="R369"/>
      <c r="S369"/>
      <c r="T369"/>
      <c r="U369"/>
      <c r="V369"/>
      <c r="W369"/>
      <c r="X369"/>
      <c r="Y369"/>
      <c r="Z369"/>
      <c r="AA369"/>
      <c r="AB369"/>
      <c r="AC369"/>
      <c r="AD369"/>
      <c r="AE369"/>
      <c r="AF369"/>
    </row>
    <row r="370" spans="11:32" ht="14.1" customHeight="1" x14ac:dyDescent="0.2">
      <c r="K370" s="96"/>
      <c r="L370" s="124"/>
      <c r="M370"/>
      <c r="N370"/>
      <c r="O370"/>
      <c r="P370"/>
      <c r="Q370"/>
      <c r="R370"/>
      <c r="S370"/>
      <c r="T370"/>
      <c r="U370"/>
      <c r="V370"/>
      <c r="W370"/>
      <c r="X370"/>
      <c r="Y370"/>
      <c r="Z370"/>
      <c r="AA370"/>
      <c r="AB370"/>
      <c r="AC370"/>
      <c r="AD370"/>
      <c r="AE370"/>
      <c r="AF370"/>
    </row>
    <row r="371" spans="11:32" ht="14.1" customHeight="1" x14ac:dyDescent="0.2">
      <c r="K371" s="96"/>
      <c r="L371" s="124"/>
      <c r="M371"/>
      <c r="N371"/>
      <c r="O371"/>
      <c r="P371"/>
      <c r="Q371"/>
      <c r="R371"/>
      <c r="S371"/>
      <c r="T371"/>
      <c r="U371"/>
      <c r="V371"/>
      <c r="W371"/>
      <c r="X371"/>
      <c r="Y371"/>
      <c r="Z371"/>
      <c r="AA371"/>
      <c r="AB371"/>
      <c r="AC371"/>
      <c r="AD371"/>
      <c r="AE371"/>
      <c r="AF371"/>
    </row>
    <row r="372" spans="11:32" ht="14.1" customHeight="1" x14ac:dyDescent="0.2">
      <c r="K372" s="96"/>
      <c r="L372" s="124"/>
      <c r="M372"/>
      <c r="N372"/>
      <c r="O372"/>
      <c r="P372"/>
      <c r="Q372"/>
      <c r="R372"/>
      <c r="S372"/>
      <c r="T372"/>
      <c r="U372"/>
      <c r="V372"/>
      <c r="W372"/>
      <c r="X372"/>
      <c r="Y372"/>
      <c r="Z372"/>
      <c r="AA372"/>
      <c r="AB372"/>
      <c r="AC372"/>
      <c r="AD372"/>
      <c r="AE372"/>
      <c r="AF372"/>
    </row>
    <row r="373" spans="11:32" ht="14.1" customHeight="1" x14ac:dyDescent="0.2">
      <c r="K373" s="96"/>
      <c r="L373" s="124"/>
      <c r="M373"/>
      <c r="N373"/>
      <c r="O373"/>
      <c r="P373"/>
      <c r="Q373"/>
      <c r="R373"/>
      <c r="S373"/>
      <c r="T373"/>
      <c r="U373"/>
      <c r="V373"/>
      <c r="W373"/>
      <c r="X373"/>
      <c r="Y373"/>
      <c r="Z373"/>
      <c r="AA373"/>
      <c r="AB373"/>
      <c r="AC373"/>
      <c r="AD373"/>
      <c r="AE373"/>
      <c r="AF373"/>
    </row>
    <row r="374" spans="11:32" ht="14.1" customHeight="1" x14ac:dyDescent="0.2">
      <c r="K374" s="96"/>
      <c r="L374" s="124"/>
      <c r="M374"/>
      <c r="N374"/>
      <c r="O374"/>
      <c r="P374"/>
      <c r="Q374"/>
      <c r="R374"/>
      <c r="S374"/>
      <c r="T374"/>
      <c r="U374"/>
      <c r="V374"/>
      <c r="W374"/>
      <c r="X374"/>
      <c r="Y374"/>
      <c r="Z374"/>
      <c r="AA374"/>
      <c r="AB374"/>
      <c r="AC374"/>
      <c r="AD374"/>
      <c r="AE374"/>
      <c r="AF374"/>
    </row>
    <row r="375" spans="11:32" ht="14.1" customHeight="1" x14ac:dyDescent="0.2">
      <c r="K375" s="96"/>
      <c r="L375" s="124"/>
      <c r="M375"/>
      <c r="N375"/>
      <c r="O375"/>
      <c r="P375"/>
      <c r="Q375"/>
      <c r="R375"/>
      <c r="S375"/>
      <c r="T375"/>
      <c r="U375"/>
      <c r="V375"/>
      <c r="W375"/>
      <c r="X375"/>
      <c r="Y375"/>
      <c r="Z375"/>
      <c r="AA375"/>
      <c r="AB375"/>
      <c r="AC375"/>
      <c r="AD375"/>
      <c r="AE375"/>
      <c r="AF375"/>
    </row>
    <row r="376" spans="11:32" ht="14.1" customHeight="1" x14ac:dyDescent="0.2">
      <c r="K376" s="96"/>
      <c r="L376" s="124"/>
      <c r="M376"/>
      <c r="N376"/>
      <c r="O376"/>
      <c r="P376"/>
      <c r="Q376"/>
      <c r="R376"/>
      <c r="S376"/>
      <c r="T376"/>
      <c r="U376"/>
      <c r="V376"/>
      <c r="W376"/>
      <c r="X376"/>
      <c r="Y376"/>
      <c r="Z376"/>
      <c r="AA376"/>
      <c r="AB376"/>
      <c r="AC376"/>
      <c r="AD376"/>
      <c r="AE376"/>
      <c r="AF376"/>
    </row>
    <row r="377" spans="11:32" ht="14.1" customHeight="1" x14ac:dyDescent="0.2">
      <c r="K377" s="96"/>
      <c r="L377" s="124"/>
      <c r="M377"/>
      <c r="N377"/>
      <c r="O377"/>
      <c r="P377"/>
      <c r="Q377"/>
      <c r="R377"/>
      <c r="S377"/>
      <c r="T377"/>
      <c r="U377"/>
      <c r="V377"/>
      <c r="W377"/>
      <c r="X377"/>
      <c r="Y377"/>
      <c r="Z377"/>
      <c r="AA377"/>
      <c r="AB377"/>
      <c r="AC377"/>
      <c r="AD377"/>
      <c r="AE377"/>
      <c r="AF377"/>
    </row>
    <row r="378" spans="11:32" ht="14.1" customHeight="1" x14ac:dyDescent="0.2">
      <c r="K378" s="96"/>
      <c r="L378" s="124"/>
      <c r="M378"/>
      <c r="N378"/>
      <c r="O378"/>
      <c r="P378"/>
      <c r="Q378"/>
      <c r="R378"/>
      <c r="S378"/>
      <c r="T378"/>
      <c r="U378"/>
      <c r="V378"/>
      <c r="W378"/>
      <c r="X378"/>
      <c r="Y378"/>
      <c r="Z378"/>
      <c r="AA378"/>
      <c r="AB378"/>
      <c r="AC378"/>
      <c r="AD378"/>
      <c r="AE378"/>
      <c r="AF378"/>
    </row>
    <row r="379" spans="11:32" ht="14.1" customHeight="1" x14ac:dyDescent="0.2">
      <c r="K379" s="96"/>
      <c r="L379" s="124"/>
      <c r="M379"/>
      <c r="N379"/>
      <c r="O379"/>
      <c r="P379"/>
      <c r="Q379"/>
      <c r="R379"/>
      <c r="S379"/>
      <c r="T379"/>
      <c r="U379"/>
      <c r="V379"/>
      <c r="W379"/>
      <c r="X379"/>
      <c r="Y379"/>
      <c r="Z379"/>
      <c r="AA379"/>
      <c r="AB379"/>
      <c r="AC379"/>
      <c r="AD379"/>
      <c r="AE379"/>
      <c r="AF379"/>
    </row>
    <row r="380" spans="11:32" ht="14.1" customHeight="1" x14ac:dyDescent="0.2">
      <c r="K380" s="96"/>
      <c r="L380" s="124"/>
      <c r="M380"/>
      <c r="N380"/>
      <c r="O380"/>
      <c r="P380"/>
      <c r="Q380"/>
      <c r="R380"/>
      <c r="S380"/>
      <c r="T380"/>
      <c r="U380"/>
      <c r="V380"/>
      <c r="W380"/>
      <c r="X380"/>
      <c r="Y380"/>
      <c r="Z380"/>
      <c r="AA380"/>
      <c r="AB380"/>
      <c r="AC380"/>
      <c r="AD380"/>
      <c r="AE380"/>
      <c r="AF380"/>
    </row>
    <row r="381" spans="11:32" ht="14.1" customHeight="1" x14ac:dyDescent="0.2">
      <c r="K381" s="96"/>
      <c r="L381" s="124"/>
      <c r="M381"/>
      <c r="N381"/>
      <c r="O381"/>
      <c r="P381"/>
      <c r="Q381"/>
      <c r="R381"/>
      <c r="S381"/>
      <c r="T381"/>
      <c r="U381"/>
      <c r="V381"/>
      <c r="W381"/>
      <c r="X381"/>
      <c r="Y381"/>
      <c r="Z381"/>
      <c r="AA381"/>
      <c r="AB381"/>
      <c r="AC381"/>
      <c r="AD381"/>
      <c r="AE381"/>
      <c r="AF381"/>
    </row>
    <row r="382" spans="11:32" ht="14.1" customHeight="1" x14ac:dyDescent="0.2">
      <c r="K382" s="96"/>
      <c r="L382" s="124"/>
      <c r="M382"/>
      <c r="N382"/>
      <c r="O382"/>
      <c r="P382"/>
      <c r="Q382"/>
      <c r="R382"/>
      <c r="S382"/>
      <c r="T382"/>
      <c r="U382"/>
      <c r="V382"/>
      <c r="W382"/>
      <c r="X382"/>
      <c r="Y382"/>
      <c r="Z382"/>
      <c r="AA382"/>
      <c r="AB382"/>
      <c r="AC382"/>
      <c r="AD382"/>
      <c r="AE382"/>
      <c r="AF382"/>
    </row>
    <row r="383" spans="11:32" ht="14.1" customHeight="1" x14ac:dyDescent="0.2">
      <c r="K383" s="96"/>
      <c r="L383" s="124"/>
      <c r="M383"/>
      <c r="N383"/>
      <c r="O383"/>
      <c r="P383"/>
      <c r="Q383"/>
      <c r="R383"/>
      <c r="S383"/>
      <c r="T383"/>
      <c r="U383"/>
      <c r="V383"/>
      <c r="W383"/>
      <c r="X383"/>
      <c r="Y383"/>
      <c r="Z383"/>
      <c r="AA383"/>
      <c r="AB383"/>
      <c r="AC383"/>
      <c r="AD383"/>
      <c r="AE383"/>
      <c r="AF383"/>
    </row>
    <row r="384" spans="11:32" ht="14.1" customHeight="1" x14ac:dyDescent="0.2">
      <c r="K384" s="96"/>
      <c r="L384" s="124"/>
      <c r="M384"/>
      <c r="N384"/>
      <c r="O384"/>
      <c r="P384"/>
      <c r="Q384"/>
      <c r="R384"/>
      <c r="S384"/>
      <c r="T384"/>
      <c r="U384"/>
      <c r="V384"/>
      <c r="W384"/>
      <c r="X384"/>
      <c r="Y384"/>
      <c r="Z384"/>
      <c r="AA384"/>
      <c r="AB384"/>
      <c r="AC384"/>
      <c r="AD384"/>
      <c r="AE384"/>
      <c r="AF384"/>
    </row>
    <row r="385" spans="11:32" ht="14.1" customHeight="1" x14ac:dyDescent="0.2">
      <c r="K385" s="96"/>
      <c r="L385" s="124"/>
      <c r="M385"/>
      <c r="N385"/>
      <c r="O385"/>
      <c r="P385"/>
      <c r="Q385"/>
      <c r="R385"/>
      <c r="S385"/>
      <c r="T385"/>
      <c r="U385"/>
      <c r="V385"/>
      <c r="W385"/>
      <c r="X385"/>
      <c r="Y385"/>
      <c r="Z385"/>
      <c r="AA385"/>
      <c r="AB385"/>
      <c r="AC385"/>
      <c r="AD385"/>
      <c r="AE385"/>
      <c r="AF385"/>
    </row>
    <row r="386" spans="11:32" ht="14.1" customHeight="1" x14ac:dyDescent="0.2">
      <c r="K386" s="96"/>
      <c r="L386" s="124"/>
      <c r="M386"/>
      <c r="N386"/>
      <c r="O386"/>
      <c r="P386"/>
      <c r="Q386"/>
      <c r="R386"/>
      <c r="S386"/>
      <c r="T386"/>
      <c r="U386"/>
      <c r="V386"/>
      <c r="W386"/>
      <c r="X386"/>
      <c r="Y386"/>
      <c r="Z386"/>
      <c r="AA386"/>
      <c r="AB386"/>
      <c r="AC386"/>
      <c r="AD386"/>
      <c r="AE386"/>
      <c r="AF386"/>
    </row>
    <row r="387" spans="11:32" ht="14.1" customHeight="1" x14ac:dyDescent="0.2">
      <c r="K387" s="96"/>
      <c r="L387" s="124"/>
      <c r="M387"/>
      <c r="N387"/>
      <c r="O387"/>
      <c r="P387"/>
      <c r="Q387"/>
      <c r="R387"/>
      <c r="S387"/>
      <c r="T387"/>
      <c r="U387"/>
      <c r="V387"/>
      <c r="W387"/>
      <c r="X387"/>
      <c r="Y387"/>
      <c r="Z387"/>
      <c r="AA387"/>
      <c r="AB387"/>
      <c r="AC387"/>
      <c r="AD387"/>
      <c r="AE387"/>
      <c r="AF387"/>
    </row>
    <row r="388" spans="11:32" ht="14.1" customHeight="1" x14ac:dyDescent="0.2">
      <c r="K388" s="96"/>
      <c r="L388" s="124"/>
      <c r="M388"/>
      <c r="N388"/>
      <c r="O388"/>
      <c r="P388"/>
      <c r="Q388"/>
      <c r="R388"/>
      <c r="S388"/>
      <c r="T388"/>
      <c r="U388"/>
      <c r="V388"/>
      <c r="W388"/>
      <c r="X388"/>
      <c r="Y388"/>
      <c r="Z388"/>
      <c r="AA388"/>
      <c r="AB388"/>
      <c r="AC388"/>
      <c r="AD388"/>
      <c r="AE388"/>
      <c r="AF388"/>
    </row>
    <row r="389" spans="11:32" ht="14.1" customHeight="1" x14ac:dyDescent="0.2">
      <c r="K389" s="96"/>
      <c r="L389" s="124"/>
      <c r="M389"/>
      <c r="N389"/>
      <c r="O389"/>
      <c r="P389"/>
      <c r="Q389"/>
      <c r="R389"/>
      <c r="S389"/>
      <c r="T389"/>
      <c r="U389"/>
      <c r="V389"/>
      <c r="W389"/>
      <c r="X389"/>
      <c r="Y389"/>
      <c r="Z389"/>
      <c r="AA389"/>
      <c r="AB389"/>
      <c r="AC389"/>
      <c r="AD389"/>
      <c r="AE389"/>
      <c r="AF389"/>
    </row>
    <row r="390" spans="11:32" ht="14.1" customHeight="1" x14ac:dyDescent="0.2">
      <c r="K390" s="96"/>
      <c r="L390" s="124"/>
      <c r="M390"/>
      <c r="N390"/>
      <c r="O390"/>
      <c r="P390"/>
      <c r="Q390"/>
      <c r="R390"/>
      <c r="S390"/>
      <c r="T390"/>
      <c r="U390"/>
      <c r="V390"/>
      <c r="W390"/>
      <c r="X390"/>
      <c r="Y390"/>
      <c r="Z390"/>
      <c r="AA390"/>
      <c r="AB390"/>
      <c r="AC390"/>
      <c r="AD390"/>
      <c r="AE390"/>
      <c r="AF390"/>
    </row>
    <row r="391" spans="11:32" ht="14.1" customHeight="1" x14ac:dyDescent="0.2">
      <c r="K391" s="96"/>
      <c r="L391" s="124"/>
      <c r="M391"/>
      <c r="N391"/>
      <c r="O391"/>
      <c r="P391"/>
      <c r="Q391"/>
      <c r="R391"/>
      <c r="S391"/>
      <c r="T391"/>
      <c r="U391"/>
      <c r="V391"/>
      <c r="W391"/>
      <c r="X391"/>
      <c r="Y391"/>
      <c r="Z391"/>
      <c r="AA391"/>
      <c r="AB391"/>
      <c r="AC391"/>
      <c r="AD391"/>
      <c r="AE391"/>
      <c r="AF391"/>
    </row>
    <row r="392" spans="11:32" ht="14.1" customHeight="1" x14ac:dyDescent="0.2">
      <c r="K392" s="96"/>
      <c r="L392" s="124"/>
      <c r="M392"/>
      <c r="N392"/>
      <c r="O392"/>
      <c r="P392"/>
      <c r="Q392"/>
      <c r="R392"/>
      <c r="S392"/>
      <c r="T392"/>
      <c r="U392"/>
      <c r="V392"/>
      <c r="W392"/>
      <c r="X392"/>
      <c r="Y392"/>
      <c r="Z392"/>
      <c r="AA392"/>
      <c r="AB392"/>
      <c r="AC392"/>
      <c r="AD392"/>
      <c r="AE392"/>
      <c r="AF392"/>
    </row>
    <row r="393" spans="11:32" ht="14.1" customHeight="1" x14ac:dyDescent="0.2">
      <c r="K393" s="96"/>
      <c r="L393" s="124"/>
      <c r="M393"/>
      <c r="N393"/>
      <c r="O393"/>
      <c r="P393"/>
      <c r="Q393"/>
      <c r="R393"/>
      <c r="S393"/>
      <c r="T393"/>
      <c r="U393"/>
      <c r="V393"/>
      <c r="W393"/>
      <c r="X393"/>
      <c r="Y393"/>
      <c r="Z393"/>
      <c r="AA393"/>
      <c r="AB393"/>
      <c r="AC393"/>
      <c r="AD393"/>
      <c r="AE393"/>
      <c r="AF393"/>
    </row>
    <row r="394" spans="11:32" ht="14.1" customHeight="1" x14ac:dyDescent="0.2">
      <c r="K394" s="96"/>
      <c r="L394" s="124"/>
      <c r="M394"/>
      <c r="N394"/>
      <c r="O394"/>
      <c r="P394"/>
      <c r="Q394"/>
      <c r="R394"/>
      <c r="S394"/>
      <c r="T394"/>
      <c r="U394"/>
      <c r="V394"/>
      <c r="W394"/>
      <c r="X394"/>
      <c r="Y394"/>
      <c r="Z394"/>
      <c r="AA394"/>
      <c r="AB394"/>
      <c r="AC394"/>
      <c r="AD394"/>
      <c r="AE394"/>
      <c r="AF394"/>
    </row>
    <row r="395" spans="11:32" ht="14.1" customHeight="1" x14ac:dyDescent="0.2">
      <c r="K395" s="96"/>
      <c r="L395" s="124"/>
      <c r="M395"/>
      <c r="N395"/>
      <c r="O395"/>
      <c r="P395"/>
      <c r="Q395"/>
      <c r="R395"/>
      <c r="S395"/>
      <c r="T395"/>
      <c r="U395"/>
      <c r="V395"/>
      <c r="W395"/>
      <c r="X395"/>
      <c r="Y395"/>
      <c r="Z395"/>
      <c r="AA395"/>
      <c r="AB395"/>
      <c r="AC395"/>
      <c r="AD395"/>
      <c r="AE395"/>
      <c r="AF395"/>
    </row>
    <row r="396" spans="11:32" ht="14.1" customHeight="1" x14ac:dyDescent="0.2">
      <c r="K396" s="96"/>
      <c r="L396" s="124"/>
      <c r="M396"/>
      <c r="N396"/>
      <c r="O396"/>
      <c r="P396"/>
      <c r="Q396"/>
      <c r="R396"/>
      <c r="S396"/>
      <c r="T396"/>
      <c r="U396"/>
      <c r="V396"/>
      <c r="W396"/>
      <c r="X396"/>
      <c r="Y396"/>
      <c r="Z396"/>
      <c r="AA396"/>
      <c r="AB396"/>
      <c r="AC396"/>
      <c r="AD396"/>
      <c r="AE396"/>
      <c r="AF396"/>
    </row>
    <row r="397" spans="11:32" ht="14.1" customHeight="1" x14ac:dyDescent="0.2">
      <c r="K397" s="96"/>
      <c r="L397" s="124"/>
      <c r="M397"/>
      <c r="N397"/>
      <c r="O397"/>
      <c r="P397"/>
      <c r="Q397"/>
      <c r="R397"/>
      <c r="S397"/>
      <c r="T397"/>
      <c r="U397"/>
      <c r="V397"/>
      <c r="W397"/>
      <c r="X397"/>
      <c r="Y397"/>
      <c r="Z397"/>
      <c r="AA397"/>
      <c r="AB397"/>
      <c r="AC397"/>
      <c r="AD397"/>
      <c r="AE397"/>
      <c r="AF397"/>
    </row>
    <row r="398" spans="11:32" ht="14.1" customHeight="1" x14ac:dyDescent="0.2">
      <c r="K398" s="96"/>
      <c r="L398" s="124"/>
      <c r="M398"/>
      <c r="N398"/>
      <c r="O398"/>
      <c r="P398"/>
      <c r="Q398"/>
      <c r="R398"/>
      <c r="S398"/>
      <c r="T398"/>
      <c r="U398"/>
      <c r="V398"/>
      <c r="W398"/>
      <c r="X398"/>
      <c r="Y398"/>
      <c r="Z398"/>
      <c r="AA398"/>
      <c r="AB398"/>
      <c r="AC398"/>
      <c r="AD398"/>
      <c r="AE398"/>
      <c r="AF398"/>
    </row>
    <row r="399" spans="11:32" ht="14.1" customHeight="1" x14ac:dyDescent="0.2">
      <c r="K399" s="96"/>
      <c r="L399" s="124"/>
      <c r="M399"/>
      <c r="N399"/>
      <c r="O399"/>
      <c r="P399"/>
      <c r="Q399"/>
      <c r="R399"/>
      <c r="S399"/>
      <c r="T399"/>
      <c r="U399"/>
      <c r="V399"/>
      <c r="W399"/>
      <c r="X399"/>
      <c r="Y399"/>
      <c r="Z399"/>
      <c r="AA399"/>
      <c r="AB399"/>
      <c r="AC399"/>
      <c r="AD399"/>
      <c r="AE399"/>
      <c r="AF399"/>
    </row>
    <row r="400" spans="11:32" ht="14.1" customHeight="1" x14ac:dyDescent="0.2">
      <c r="K400" s="96"/>
      <c r="L400" s="124"/>
      <c r="M400"/>
      <c r="N400"/>
      <c r="O400"/>
      <c r="P400"/>
      <c r="Q400"/>
      <c r="R400"/>
      <c r="S400"/>
      <c r="T400"/>
      <c r="U400"/>
      <c r="V400"/>
      <c r="W400"/>
      <c r="X400"/>
      <c r="Y400"/>
      <c r="Z400"/>
      <c r="AA400"/>
      <c r="AB400"/>
      <c r="AC400"/>
      <c r="AD400"/>
      <c r="AE400"/>
      <c r="AF400"/>
    </row>
    <row r="401" spans="11:32" ht="14.1" customHeight="1" x14ac:dyDescent="0.2">
      <c r="K401" s="96"/>
      <c r="L401" s="124"/>
      <c r="M401"/>
      <c r="N401"/>
      <c r="O401"/>
      <c r="P401"/>
      <c r="Q401"/>
      <c r="R401"/>
      <c r="S401"/>
      <c r="T401"/>
      <c r="U401"/>
      <c r="V401"/>
      <c r="W401"/>
      <c r="X401"/>
      <c r="Y401"/>
      <c r="Z401"/>
      <c r="AA401"/>
      <c r="AB401"/>
      <c r="AC401"/>
      <c r="AD401"/>
      <c r="AE401"/>
      <c r="AF401"/>
    </row>
    <row r="402" spans="11:32" ht="14.1" customHeight="1" x14ac:dyDescent="0.2">
      <c r="K402" s="96"/>
      <c r="L402" s="124"/>
      <c r="M402"/>
      <c r="N402"/>
      <c r="O402"/>
      <c r="P402"/>
      <c r="Q402"/>
      <c r="R402"/>
      <c r="S402"/>
      <c r="T402"/>
      <c r="U402"/>
      <c r="V402"/>
      <c r="W402"/>
      <c r="X402"/>
      <c r="Y402"/>
      <c r="Z402"/>
      <c r="AA402"/>
      <c r="AB402"/>
      <c r="AC402"/>
      <c r="AD402"/>
      <c r="AE402"/>
      <c r="AF402"/>
    </row>
    <row r="403" spans="11:32" ht="14.1" customHeight="1" x14ac:dyDescent="0.2">
      <c r="K403" s="96"/>
      <c r="L403" s="124"/>
      <c r="M403"/>
      <c r="N403"/>
      <c r="O403"/>
      <c r="P403"/>
      <c r="Q403"/>
      <c r="R403"/>
      <c r="S403"/>
      <c r="T403"/>
      <c r="U403"/>
      <c r="V403"/>
      <c r="W403"/>
      <c r="X403"/>
      <c r="Y403"/>
      <c r="Z403"/>
      <c r="AA403"/>
      <c r="AB403"/>
      <c r="AC403"/>
      <c r="AD403"/>
      <c r="AE403"/>
      <c r="AF403"/>
    </row>
    <row r="404" spans="11:32" ht="14.1" customHeight="1" x14ac:dyDescent="0.2">
      <c r="K404" s="96"/>
      <c r="L404" s="124"/>
      <c r="M404"/>
      <c r="N404"/>
      <c r="O404"/>
      <c r="P404"/>
      <c r="Q404"/>
      <c r="R404"/>
      <c r="S404"/>
      <c r="T404"/>
      <c r="U404"/>
      <c r="V404"/>
      <c r="W404"/>
      <c r="X404"/>
      <c r="Y404"/>
      <c r="Z404"/>
      <c r="AA404"/>
      <c r="AB404"/>
      <c r="AC404"/>
      <c r="AD404"/>
      <c r="AE404"/>
      <c r="AF404"/>
    </row>
    <row r="405" spans="11:32" ht="14.1" customHeight="1" x14ac:dyDescent="0.2">
      <c r="K405" s="96"/>
      <c r="L405" s="124"/>
      <c r="M405"/>
      <c r="N405"/>
      <c r="O405"/>
      <c r="P405"/>
      <c r="Q405"/>
      <c r="R405"/>
      <c r="S405"/>
      <c r="T405"/>
      <c r="U405"/>
      <c r="V405"/>
      <c r="W405"/>
      <c r="X405"/>
      <c r="Y405"/>
      <c r="Z405"/>
      <c r="AA405"/>
      <c r="AB405"/>
      <c r="AC405"/>
      <c r="AD405"/>
      <c r="AE405"/>
      <c r="AF405"/>
    </row>
    <row r="406" spans="11:32" ht="14.1" customHeight="1" x14ac:dyDescent="0.2">
      <c r="K406" s="96"/>
      <c r="L406" s="124"/>
      <c r="M406"/>
      <c r="N406"/>
      <c r="O406"/>
      <c r="P406"/>
      <c r="Q406"/>
      <c r="R406"/>
      <c r="S406"/>
      <c r="T406"/>
      <c r="U406"/>
      <c r="V406"/>
      <c r="W406"/>
      <c r="X406"/>
      <c r="Y406"/>
      <c r="Z406"/>
      <c r="AA406"/>
      <c r="AB406"/>
      <c r="AC406"/>
      <c r="AD406"/>
      <c r="AE406"/>
      <c r="AF406"/>
    </row>
    <row r="407" spans="11:32" ht="14.1" customHeight="1" x14ac:dyDescent="0.2">
      <c r="K407" s="96"/>
      <c r="L407" s="124"/>
      <c r="M407"/>
      <c r="N407"/>
      <c r="O407"/>
      <c r="P407"/>
      <c r="Q407"/>
      <c r="R407"/>
      <c r="S407"/>
      <c r="T407"/>
      <c r="U407"/>
      <c r="V407"/>
      <c r="W407"/>
      <c r="X407"/>
      <c r="Y407"/>
      <c r="Z407"/>
      <c r="AA407"/>
      <c r="AB407"/>
      <c r="AC407"/>
      <c r="AD407"/>
      <c r="AE407"/>
      <c r="AF407"/>
    </row>
    <row r="408" spans="11:32" ht="14.1" customHeight="1" x14ac:dyDescent="0.2">
      <c r="K408" s="96"/>
      <c r="L408" s="124"/>
      <c r="M408"/>
      <c r="N408"/>
      <c r="O408"/>
      <c r="P408"/>
      <c r="Q408"/>
      <c r="R408"/>
      <c r="S408"/>
      <c r="T408"/>
      <c r="U408"/>
      <c r="V408"/>
      <c r="W408"/>
      <c r="X408"/>
      <c r="Y408"/>
      <c r="Z408"/>
      <c r="AA408"/>
      <c r="AB408"/>
      <c r="AC408"/>
      <c r="AD408"/>
      <c r="AE408"/>
      <c r="AF408"/>
    </row>
    <row r="409" spans="11:32" ht="14.1" customHeight="1" x14ac:dyDescent="0.2">
      <c r="K409" s="96"/>
      <c r="L409" s="124"/>
      <c r="M409"/>
      <c r="N409"/>
      <c r="O409"/>
      <c r="P409"/>
      <c r="Q409"/>
      <c r="R409"/>
      <c r="S409"/>
      <c r="T409"/>
      <c r="U409"/>
      <c r="V409"/>
      <c r="W409"/>
      <c r="X409"/>
      <c r="Y409"/>
      <c r="Z409"/>
      <c r="AA409"/>
      <c r="AB409"/>
      <c r="AC409"/>
      <c r="AD409"/>
      <c r="AE409"/>
      <c r="AF409"/>
    </row>
    <row r="410" spans="11:32" ht="14.1" customHeight="1" x14ac:dyDescent="0.2">
      <c r="K410" s="96"/>
      <c r="L410" s="124"/>
      <c r="M410"/>
      <c r="N410"/>
      <c r="O410"/>
      <c r="P410"/>
      <c r="Q410"/>
      <c r="R410"/>
      <c r="S410"/>
      <c r="T410"/>
      <c r="U410"/>
      <c r="V410"/>
      <c r="W410"/>
      <c r="X410"/>
      <c r="Y410"/>
      <c r="Z410"/>
      <c r="AA410"/>
      <c r="AB410"/>
      <c r="AC410"/>
      <c r="AD410"/>
      <c r="AE410"/>
      <c r="AF410"/>
    </row>
    <row r="411" spans="11:32" ht="14.1" customHeight="1" x14ac:dyDescent="0.2">
      <c r="K411" s="96"/>
      <c r="L411" s="124"/>
      <c r="M411"/>
      <c r="N411"/>
      <c r="O411"/>
      <c r="P411"/>
      <c r="Q411"/>
      <c r="R411"/>
      <c r="S411"/>
      <c r="T411"/>
      <c r="U411"/>
      <c r="V411"/>
      <c r="W411"/>
      <c r="X411"/>
      <c r="Y411"/>
      <c r="Z411"/>
      <c r="AA411"/>
      <c r="AB411"/>
      <c r="AC411"/>
      <c r="AD411"/>
      <c r="AE411"/>
      <c r="AF411"/>
    </row>
    <row r="412" spans="11:32" ht="14.1" customHeight="1" x14ac:dyDescent="0.2">
      <c r="K412" s="96"/>
      <c r="L412" s="124"/>
      <c r="M412"/>
      <c r="N412"/>
      <c r="O412"/>
      <c r="P412"/>
      <c r="Q412"/>
      <c r="R412"/>
      <c r="S412"/>
      <c r="T412"/>
      <c r="U412"/>
      <c r="V412"/>
      <c r="W412"/>
      <c r="X412"/>
      <c r="Y412"/>
      <c r="Z412"/>
      <c r="AA412"/>
      <c r="AB412"/>
      <c r="AC412"/>
      <c r="AD412"/>
      <c r="AE412"/>
      <c r="AF412"/>
    </row>
    <row r="413" spans="11:32" ht="14.1" customHeight="1" x14ac:dyDescent="0.2">
      <c r="K413" s="96"/>
      <c r="L413" s="124"/>
      <c r="M413"/>
      <c r="N413"/>
      <c r="O413"/>
      <c r="P413"/>
      <c r="Q413"/>
      <c r="R413"/>
      <c r="S413"/>
      <c r="T413"/>
      <c r="U413"/>
      <c r="V413"/>
      <c r="W413"/>
      <c r="X413"/>
      <c r="Y413"/>
      <c r="Z413"/>
      <c r="AA413"/>
      <c r="AB413"/>
      <c r="AC413"/>
      <c r="AD413"/>
      <c r="AE413"/>
      <c r="AF413"/>
    </row>
    <row r="414" spans="11:32" ht="14.1" customHeight="1" x14ac:dyDescent="0.2">
      <c r="K414" s="96"/>
      <c r="L414" s="124"/>
      <c r="M414"/>
      <c r="N414"/>
      <c r="O414"/>
      <c r="P414"/>
      <c r="Q414"/>
      <c r="R414"/>
      <c r="S414"/>
      <c r="T414"/>
      <c r="U414"/>
      <c r="V414"/>
      <c r="W414"/>
      <c r="X414"/>
      <c r="Y414"/>
      <c r="Z414"/>
      <c r="AA414"/>
      <c r="AB414"/>
      <c r="AC414"/>
      <c r="AD414"/>
      <c r="AE414"/>
      <c r="AF414"/>
    </row>
    <row r="415" spans="11:32" ht="14.1" customHeight="1" x14ac:dyDescent="0.2">
      <c r="K415" s="96"/>
      <c r="L415" s="124"/>
      <c r="M415"/>
      <c r="N415"/>
      <c r="O415"/>
      <c r="P415"/>
      <c r="Q415"/>
      <c r="R415"/>
      <c r="S415"/>
      <c r="T415"/>
      <c r="U415"/>
      <c r="V415"/>
      <c r="W415"/>
      <c r="X415"/>
      <c r="Y415"/>
      <c r="Z415"/>
      <c r="AA415"/>
      <c r="AB415"/>
      <c r="AC415"/>
      <c r="AD415"/>
      <c r="AE415"/>
      <c r="AF415"/>
    </row>
    <row r="416" spans="11:32" ht="14.1" customHeight="1" x14ac:dyDescent="0.2">
      <c r="K416" s="96"/>
      <c r="L416" s="124"/>
      <c r="M416"/>
      <c r="N416"/>
      <c r="O416"/>
      <c r="P416"/>
      <c r="Q416"/>
      <c r="R416"/>
      <c r="S416"/>
      <c r="T416"/>
      <c r="U416"/>
      <c r="V416"/>
      <c r="W416"/>
      <c r="X416"/>
      <c r="Y416"/>
      <c r="Z416"/>
      <c r="AA416"/>
      <c r="AB416"/>
      <c r="AC416"/>
      <c r="AD416"/>
      <c r="AE416"/>
      <c r="AF416"/>
    </row>
    <row r="417" spans="11:32" ht="14.1" customHeight="1" x14ac:dyDescent="0.2">
      <c r="K417" s="96"/>
      <c r="L417" s="124"/>
      <c r="M417"/>
      <c r="N417"/>
      <c r="O417"/>
      <c r="P417"/>
      <c r="Q417"/>
      <c r="R417"/>
      <c r="S417"/>
      <c r="T417"/>
      <c r="U417"/>
      <c r="V417"/>
      <c r="W417"/>
      <c r="X417"/>
      <c r="Y417"/>
      <c r="Z417"/>
      <c r="AA417"/>
      <c r="AB417"/>
      <c r="AC417"/>
      <c r="AD417"/>
      <c r="AE417"/>
      <c r="AF417"/>
    </row>
    <row r="418" spans="11:32" ht="14.1" customHeight="1" x14ac:dyDescent="0.2">
      <c r="K418" s="96"/>
      <c r="L418" s="124"/>
      <c r="M418"/>
      <c r="N418"/>
      <c r="O418"/>
      <c r="P418"/>
      <c r="Q418"/>
      <c r="R418"/>
      <c r="S418"/>
      <c r="T418"/>
      <c r="U418"/>
      <c r="V418"/>
      <c r="W418"/>
      <c r="X418"/>
      <c r="Y418"/>
      <c r="Z418"/>
      <c r="AA418"/>
      <c r="AB418"/>
      <c r="AC418"/>
      <c r="AD418"/>
      <c r="AE418"/>
      <c r="AF418"/>
    </row>
    <row r="419" spans="11:32" ht="14.1" customHeight="1" x14ac:dyDescent="0.2">
      <c r="K419" s="96"/>
      <c r="L419" s="124"/>
      <c r="M419"/>
      <c r="N419"/>
      <c r="O419"/>
      <c r="P419"/>
      <c r="Q419"/>
      <c r="R419"/>
      <c r="S419"/>
      <c r="T419"/>
      <c r="U419"/>
      <c r="V419"/>
      <c r="W419"/>
      <c r="X419"/>
      <c r="Y419"/>
      <c r="Z419"/>
      <c r="AA419"/>
      <c r="AB419"/>
      <c r="AC419"/>
      <c r="AD419"/>
      <c r="AE419"/>
      <c r="AF419"/>
    </row>
    <row r="420" spans="11:32" ht="14.1" customHeight="1" x14ac:dyDescent="0.2">
      <c r="K420" s="96"/>
      <c r="L420" s="124"/>
      <c r="M420"/>
      <c r="N420"/>
      <c r="O420"/>
      <c r="P420"/>
      <c r="Q420"/>
      <c r="R420"/>
      <c r="S420"/>
      <c r="T420"/>
      <c r="U420"/>
      <c r="V420"/>
      <c r="W420"/>
      <c r="X420"/>
      <c r="Y420"/>
      <c r="Z420"/>
      <c r="AA420"/>
      <c r="AB420"/>
      <c r="AC420"/>
      <c r="AD420"/>
      <c r="AE420"/>
      <c r="AF420"/>
    </row>
    <row r="421" spans="11:32" ht="14.1" customHeight="1" x14ac:dyDescent="0.2">
      <c r="K421" s="96"/>
      <c r="L421" s="124"/>
      <c r="M421"/>
      <c r="N421"/>
      <c r="O421"/>
      <c r="P421"/>
      <c r="Q421"/>
      <c r="R421"/>
      <c r="S421"/>
      <c r="T421"/>
      <c r="U421"/>
      <c r="V421"/>
      <c r="W421"/>
      <c r="X421"/>
      <c r="Y421"/>
      <c r="Z421"/>
      <c r="AA421"/>
      <c r="AB421"/>
      <c r="AC421"/>
      <c r="AD421"/>
      <c r="AE421"/>
      <c r="AF421"/>
    </row>
    <row r="422" spans="11:32" ht="14.1" customHeight="1" x14ac:dyDescent="0.2">
      <c r="K422" s="96"/>
      <c r="L422" s="124"/>
      <c r="M422"/>
      <c r="N422"/>
      <c r="O422"/>
      <c r="P422"/>
      <c r="Q422"/>
      <c r="R422"/>
      <c r="S422"/>
      <c r="T422"/>
      <c r="U422"/>
      <c r="V422"/>
      <c r="W422"/>
      <c r="X422"/>
      <c r="Y422"/>
      <c r="Z422"/>
      <c r="AA422"/>
      <c r="AB422"/>
      <c r="AC422"/>
      <c r="AD422"/>
      <c r="AE422"/>
      <c r="AF422"/>
    </row>
    <row r="423" spans="11:32" ht="14.1" customHeight="1" x14ac:dyDescent="0.2">
      <c r="K423" s="96"/>
      <c r="L423" s="124"/>
      <c r="M423"/>
      <c r="N423"/>
      <c r="O423"/>
      <c r="P423"/>
      <c r="Q423"/>
      <c r="R423"/>
      <c r="S423"/>
      <c r="T423"/>
      <c r="U423"/>
      <c r="V423"/>
      <c r="W423"/>
      <c r="X423"/>
      <c r="Y423"/>
      <c r="Z423"/>
      <c r="AA423"/>
      <c r="AB423"/>
      <c r="AC423"/>
      <c r="AD423"/>
      <c r="AE423"/>
      <c r="AF423"/>
    </row>
    <row r="424" spans="11:32" ht="14.1" customHeight="1" x14ac:dyDescent="0.2">
      <c r="K424" s="96"/>
      <c r="L424" s="124"/>
      <c r="M424"/>
      <c r="N424"/>
      <c r="O424"/>
      <c r="P424"/>
      <c r="Q424"/>
      <c r="R424"/>
      <c r="S424"/>
      <c r="T424"/>
      <c r="U424"/>
      <c r="V424"/>
      <c r="W424"/>
      <c r="X424"/>
      <c r="Y424"/>
      <c r="Z424"/>
      <c r="AA424"/>
      <c r="AB424"/>
      <c r="AC424"/>
      <c r="AD424"/>
      <c r="AE424"/>
      <c r="AF424"/>
    </row>
    <row r="425" spans="11:32" ht="14.1" customHeight="1" x14ac:dyDescent="0.2">
      <c r="K425" s="96"/>
      <c r="L425" s="124"/>
      <c r="M425"/>
      <c r="N425"/>
      <c r="O425"/>
      <c r="P425"/>
      <c r="Q425"/>
      <c r="R425"/>
      <c r="S425"/>
      <c r="T425"/>
      <c r="U425"/>
      <c r="V425"/>
      <c r="W425"/>
      <c r="X425"/>
      <c r="Y425"/>
      <c r="Z425"/>
      <c r="AA425"/>
      <c r="AB425"/>
      <c r="AC425"/>
      <c r="AD425"/>
      <c r="AE425"/>
      <c r="AF425"/>
    </row>
    <row r="426" spans="11:32" ht="14.1" customHeight="1" x14ac:dyDescent="0.2">
      <c r="K426" s="96"/>
      <c r="L426" s="124"/>
      <c r="M426"/>
      <c r="N426"/>
      <c r="O426"/>
      <c r="P426"/>
      <c r="Q426"/>
      <c r="R426"/>
      <c r="S426"/>
      <c r="T426"/>
      <c r="U426"/>
      <c r="V426"/>
      <c r="W426"/>
      <c r="X426"/>
      <c r="Y426"/>
      <c r="Z426"/>
      <c r="AA426"/>
      <c r="AB426"/>
      <c r="AC426"/>
      <c r="AD426"/>
      <c r="AE426"/>
      <c r="AF426"/>
    </row>
    <row r="427" spans="11:32" ht="14.1" customHeight="1" x14ac:dyDescent="0.2">
      <c r="K427" s="96"/>
      <c r="L427" s="124"/>
      <c r="M427"/>
      <c r="N427"/>
      <c r="O427"/>
      <c r="P427"/>
      <c r="Q427"/>
      <c r="R427"/>
      <c r="S427"/>
      <c r="T427"/>
      <c r="U427"/>
      <c r="V427"/>
      <c r="W427"/>
      <c r="X427"/>
      <c r="Y427"/>
      <c r="Z427"/>
      <c r="AA427"/>
      <c r="AB427"/>
      <c r="AC427"/>
      <c r="AD427"/>
      <c r="AE427"/>
      <c r="AF427"/>
    </row>
    <row r="428" spans="11:32" ht="14.1" customHeight="1" x14ac:dyDescent="0.2">
      <c r="K428" s="96"/>
      <c r="L428" s="124"/>
      <c r="M428"/>
      <c r="N428"/>
      <c r="O428"/>
      <c r="P428"/>
      <c r="Q428"/>
      <c r="R428"/>
      <c r="S428"/>
      <c r="T428"/>
      <c r="U428"/>
      <c r="V428"/>
      <c r="W428"/>
      <c r="X428"/>
      <c r="Y428"/>
      <c r="Z428"/>
      <c r="AA428"/>
      <c r="AB428"/>
      <c r="AC428"/>
      <c r="AD428"/>
      <c r="AE428"/>
      <c r="AF428"/>
    </row>
    <row r="429" spans="11:32" ht="14.1" customHeight="1" x14ac:dyDescent="0.2">
      <c r="K429" s="96"/>
      <c r="L429" s="124"/>
      <c r="M429"/>
      <c r="N429"/>
      <c r="O429"/>
      <c r="P429"/>
      <c r="Q429"/>
      <c r="R429"/>
      <c r="S429"/>
      <c r="T429"/>
      <c r="U429"/>
      <c r="V429"/>
      <c r="W429"/>
      <c r="X429"/>
      <c r="Y429"/>
      <c r="Z429"/>
      <c r="AA429"/>
      <c r="AB429"/>
      <c r="AC429"/>
      <c r="AD429"/>
      <c r="AE429"/>
      <c r="AF429"/>
    </row>
    <row r="430" spans="11:32" ht="14.1" customHeight="1" x14ac:dyDescent="0.2">
      <c r="K430" s="96"/>
      <c r="L430" s="124"/>
      <c r="M430"/>
      <c r="N430"/>
      <c r="O430"/>
      <c r="P430"/>
      <c r="Q430"/>
      <c r="R430"/>
      <c r="S430"/>
      <c r="T430"/>
      <c r="U430"/>
      <c r="V430"/>
      <c r="W430"/>
      <c r="X430"/>
      <c r="Y430"/>
      <c r="Z430"/>
      <c r="AA430"/>
      <c r="AB430"/>
      <c r="AC430"/>
      <c r="AD430"/>
      <c r="AE430"/>
      <c r="AF430"/>
    </row>
    <row r="431" spans="11:32" ht="14.1" customHeight="1" x14ac:dyDescent="0.2">
      <c r="K431" s="96"/>
      <c r="L431" s="124"/>
      <c r="M431"/>
      <c r="N431"/>
      <c r="O431"/>
      <c r="P431"/>
      <c r="Q431"/>
      <c r="R431"/>
      <c r="S431"/>
      <c r="T431"/>
      <c r="U431"/>
      <c r="V431"/>
      <c r="W431"/>
      <c r="X431"/>
      <c r="Y431"/>
      <c r="Z431"/>
      <c r="AA431"/>
      <c r="AB431"/>
      <c r="AC431"/>
      <c r="AD431"/>
      <c r="AE431"/>
      <c r="AF431"/>
    </row>
    <row r="432" spans="11:32" ht="14.1" customHeight="1" x14ac:dyDescent="0.2">
      <c r="K432" s="96"/>
      <c r="L432" s="124"/>
      <c r="M432"/>
      <c r="N432"/>
      <c r="O432"/>
      <c r="P432"/>
      <c r="Q432"/>
      <c r="R432"/>
      <c r="S432"/>
      <c r="T432"/>
      <c r="U432"/>
      <c r="V432"/>
      <c r="W432"/>
      <c r="X432"/>
      <c r="Y432"/>
      <c r="Z432"/>
      <c r="AA432"/>
      <c r="AB432"/>
      <c r="AC432"/>
      <c r="AD432"/>
      <c r="AE432"/>
      <c r="AF432"/>
    </row>
    <row r="433" spans="11:32" ht="14.1" customHeight="1" x14ac:dyDescent="0.2">
      <c r="K433" s="96"/>
      <c r="L433" s="124"/>
      <c r="M433"/>
      <c r="N433"/>
      <c r="O433"/>
      <c r="P433"/>
      <c r="Q433"/>
      <c r="R433"/>
      <c r="S433"/>
      <c r="T433"/>
      <c r="U433"/>
      <c r="V433"/>
      <c r="W433"/>
      <c r="X433"/>
      <c r="Y433"/>
      <c r="Z433"/>
      <c r="AA433"/>
      <c r="AB433"/>
      <c r="AC433"/>
      <c r="AD433"/>
      <c r="AE433"/>
      <c r="AF433"/>
    </row>
    <row r="434" spans="11:32" ht="14.1" customHeight="1" x14ac:dyDescent="0.2">
      <c r="K434" s="96"/>
      <c r="L434" s="124"/>
      <c r="M434"/>
      <c r="N434"/>
      <c r="O434"/>
      <c r="P434"/>
      <c r="Q434"/>
      <c r="R434"/>
      <c r="S434"/>
      <c r="T434"/>
      <c r="U434"/>
      <c r="V434"/>
      <c r="W434"/>
      <c r="X434"/>
      <c r="Y434"/>
      <c r="Z434"/>
      <c r="AA434"/>
      <c r="AB434"/>
      <c r="AC434"/>
      <c r="AD434"/>
      <c r="AE434"/>
      <c r="AF434"/>
    </row>
    <row r="435" spans="11:32" ht="14.1" customHeight="1" x14ac:dyDescent="0.2">
      <c r="K435" s="96"/>
      <c r="L435" s="124"/>
      <c r="M435"/>
      <c r="N435"/>
      <c r="O435"/>
      <c r="P435"/>
      <c r="Q435"/>
      <c r="R435"/>
      <c r="S435"/>
      <c r="T435"/>
      <c r="U435"/>
      <c r="V435"/>
      <c r="W435"/>
      <c r="X435"/>
      <c r="Y435"/>
      <c r="Z435"/>
      <c r="AA435"/>
      <c r="AB435"/>
      <c r="AC435"/>
      <c r="AD435"/>
      <c r="AE435"/>
      <c r="AF435"/>
    </row>
    <row r="436" spans="11:32" ht="14.1" customHeight="1" x14ac:dyDescent="0.2">
      <c r="K436" s="96"/>
      <c r="L436" s="124"/>
      <c r="M436"/>
      <c r="N436"/>
      <c r="O436"/>
      <c r="P436"/>
      <c r="Q436"/>
      <c r="R436"/>
      <c r="S436"/>
      <c r="T436"/>
      <c r="U436"/>
      <c r="V436"/>
      <c r="W436"/>
      <c r="X436"/>
      <c r="Y436"/>
      <c r="Z436"/>
      <c r="AA436"/>
      <c r="AB436"/>
      <c r="AC436"/>
      <c r="AD436"/>
      <c r="AE436"/>
      <c r="AF436"/>
    </row>
    <row r="437" spans="11:32" ht="14.1" customHeight="1" x14ac:dyDescent="0.2">
      <c r="K437" s="96"/>
      <c r="L437" s="124"/>
      <c r="M437"/>
      <c r="N437"/>
      <c r="O437"/>
      <c r="P437"/>
      <c r="Q437"/>
      <c r="R437"/>
      <c r="S437"/>
      <c r="T437"/>
      <c r="U437"/>
      <c r="V437"/>
      <c r="W437"/>
      <c r="X437"/>
      <c r="Y437"/>
      <c r="Z437"/>
      <c r="AA437"/>
      <c r="AB437"/>
      <c r="AC437"/>
      <c r="AD437"/>
      <c r="AE437"/>
      <c r="AF437"/>
    </row>
    <row r="438" spans="11:32" ht="14.1" customHeight="1" x14ac:dyDescent="0.2">
      <c r="K438" s="96"/>
      <c r="L438" s="124"/>
      <c r="M438"/>
      <c r="N438"/>
      <c r="O438"/>
      <c r="P438"/>
      <c r="Q438"/>
      <c r="R438"/>
      <c r="S438"/>
      <c r="T438"/>
      <c r="U438"/>
      <c r="V438"/>
      <c r="W438"/>
      <c r="X438"/>
      <c r="Y438"/>
      <c r="Z438"/>
      <c r="AA438"/>
      <c r="AB438"/>
      <c r="AC438"/>
      <c r="AD438"/>
      <c r="AE438"/>
      <c r="AF438"/>
    </row>
    <row r="439" spans="11:32" ht="14.1" customHeight="1" x14ac:dyDescent="0.2">
      <c r="K439" s="96"/>
      <c r="L439" s="124"/>
      <c r="M439"/>
      <c r="N439"/>
      <c r="O439"/>
      <c r="P439"/>
      <c r="Q439"/>
      <c r="R439"/>
      <c r="S439"/>
      <c r="T439"/>
      <c r="U439"/>
      <c r="V439"/>
      <c r="W439"/>
      <c r="X439"/>
      <c r="Y439"/>
      <c r="Z439"/>
      <c r="AA439"/>
      <c r="AB439"/>
      <c r="AC439"/>
      <c r="AD439"/>
      <c r="AE439"/>
      <c r="AF439"/>
    </row>
    <row r="440" spans="11:32" ht="14.1" customHeight="1" x14ac:dyDescent="0.2">
      <c r="K440" s="96"/>
      <c r="L440" s="124"/>
      <c r="M440"/>
      <c r="N440"/>
      <c r="O440"/>
      <c r="P440"/>
      <c r="Q440"/>
      <c r="R440"/>
      <c r="S440"/>
      <c r="T440"/>
      <c r="U440"/>
      <c r="V440"/>
      <c r="W440"/>
      <c r="X440"/>
      <c r="Y440"/>
      <c r="Z440"/>
      <c r="AA440"/>
      <c r="AB440"/>
      <c r="AC440"/>
      <c r="AD440"/>
      <c r="AE440"/>
      <c r="AF440"/>
    </row>
    <row r="441" spans="11:32" ht="14.1" customHeight="1" x14ac:dyDescent="0.2">
      <c r="K441" s="96"/>
      <c r="L441" s="124"/>
      <c r="M441"/>
      <c r="N441"/>
      <c r="O441"/>
      <c r="P441"/>
      <c r="Q441"/>
      <c r="R441"/>
      <c r="S441"/>
      <c r="T441"/>
      <c r="U441"/>
      <c r="V441"/>
      <c r="W441"/>
      <c r="X441"/>
      <c r="Y441"/>
      <c r="Z441"/>
      <c r="AA441"/>
      <c r="AB441"/>
      <c r="AC441"/>
      <c r="AD441"/>
      <c r="AE441"/>
      <c r="AF441"/>
    </row>
    <row r="442" spans="11:32" ht="14.1" customHeight="1" x14ac:dyDescent="0.2">
      <c r="K442" s="96"/>
      <c r="L442" s="124"/>
      <c r="M442"/>
      <c r="N442"/>
      <c r="O442"/>
      <c r="P442"/>
      <c r="Q442"/>
      <c r="R442"/>
      <c r="S442"/>
      <c r="T442"/>
      <c r="U442"/>
      <c r="V442"/>
      <c r="W442"/>
      <c r="X442"/>
      <c r="Y442"/>
      <c r="Z442"/>
      <c r="AA442"/>
      <c r="AB442"/>
      <c r="AC442"/>
      <c r="AD442"/>
      <c r="AE442"/>
      <c r="AF442"/>
    </row>
    <row r="443" spans="11:32" ht="14.1" customHeight="1" x14ac:dyDescent="0.2">
      <c r="K443" s="96"/>
      <c r="L443" s="124"/>
      <c r="M443"/>
      <c r="N443"/>
      <c r="O443"/>
      <c r="P443"/>
      <c r="Q443"/>
      <c r="R443"/>
      <c r="S443"/>
      <c r="T443"/>
      <c r="U443"/>
      <c r="V443"/>
      <c r="W443"/>
      <c r="X443"/>
      <c r="Y443"/>
      <c r="Z443"/>
      <c r="AA443"/>
      <c r="AB443"/>
      <c r="AC443"/>
      <c r="AD443"/>
      <c r="AE443"/>
      <c r="AF443"/>
    </row>
    <row r="444" spans="11:32" ht="14.1" customHeight="1" x14ac:dyDescent="0.2">
      <c r="K444" s="96"/>
      <c r="L444" s="124"/>
      <c r="M444"/>
      <c r="N444"/>
      <c r="O444"/>
      <c r="P444"/>
      <c r="Q444"/>
      <c r="R444"/>
      <c r="S444"/>
      <c r="T444"/>
      <c r="U444"/>
      <c r="V444"/>
      <c r="W444"/>
      <c r="X444"/>
      <c r="Y444"/>
      <c r="Z444"/>
      <c r="AA444"/>
      <c r="AB444"/>
      <c r="AC444"/>
      <c r="AD444"/>
      <c r="AE444"/>
      <c r="AF444"/>
    </row>
    <row r="445" spans="11:32" ht="14.1" customHeight="1" x14ac:dyDescent="0.2">
      <c r="K445" s="96"/>
      <c r="L445" s="124"/>
      <c r="M445"/>
      <c r="N445"/>
      <c r="O445"/>
      <c r="P445"/>
      <c r="Q445"/>
      <c r="R445"/>
      <c r="S445"/>
      <c r="T445"/>
      <c r="U445"/>
      <c r="V445"/>
      <c r="W445"/>
      <c r="X445"/>
      <c r="Y445"/>
      <c r="Z445"/>
      <c r="AA445"/>
      <c r="AB445"/>
      <c r="AC445"/>
      <c r="AD445"/>
      <c r="AE445"/>
      <c r="AF445"/>
    </row>
    <row r="446" spans="11:32" ht="14.1" customHeight="1" x14ac:dyDescent="0.2">
      <c r="K446" s="96"/>
      <c r="L446" s="124"/>
      <c r="M446"/>
      <c r="N446"/>
      <c r="O446"/>
      <c r="P446"/>
      <c r="Q446"/>
      <c r="R446"/>
      <c r="S446"/>
      <c r="T446"/>
      <c r="U446"/>
      <c r="V446"/>
      <c r="W446"/>
      <c r="X446"/>
      <c r="Y446"/>
      <c r="Z446"/>
      <c r="AA446"/>
      <c r="AB446"/>
      <c r="AC446"/>
      <c r="AD446"/>
      <c r="AE446"/>
      <c r="AF446"/>
    </row>
    <row r="447" spans="11:32" ht="14.1" customHeight="1" x14ac:dyDescent="0.2">
      <c r="K447" s="96"/>
      <c r="L447" s="124"/>
      <c r="M447"/>
      <c r="N447"/>
      <c r="O447"/>
      <c r="P447"/>
      <c r="Q447"/>
      <c r="R447"/>
      <c r="S447"/>
      <c r="T447"/>
      <c r="U447"/>
      <c r="V447"/>
      <c r="W447"/>
      <c r="X447"/>
      <c r="Y447"/>
      <c r="Z447"/>
      <c r="AA447"/>
      <c r="AB447"/>
      <c r="AC447"/>
      <c r="AD447"/>
      <c r="AE447"/>
      <c r="AF447"/>
    </row>
    <row r="448" spans="11:32" ht="14.1" customHeight="1" x14ac:dyDescent="0.2">
      <c r="K448" s="96"/>
      <c r="L448" s="124"/>
      <c r="M448"/>
      <c r="N448"/>
      <c r="O448"/>
      <c r="P448"/>
      <c r="Q448"/>
      <c r="R448"/>
      <c r="S448"/>
      <c r="T448"/>
      <c r="U448"/>
      <c r="V448"/>
      <c r="W448"/>
      <c r="X448"/>
      <c r="Y448"/>
      <c r="Z448"/>
      <c r="AA448"/>
      <c r="AB448"/>
      <c r="AC448"/>
      <c r="AD448"/>
      <c r="AE448"/>
      <c r="AF448"/>
    </row>
    <row r="449" spans="11:32" ht="14.1" customHeight="1" x14ac:dyDescent="0.2">
      <c r="K449" s="96"/>
      <c r="L449" s="124"/>
      <c r="M449"/>
      <c r="N449"/>
      <c r="O449"/>
      <c r="P449"/>
      <c r="Q449"/>
      <c r="R449"/>
      <c r="S449"/>
      <c r="T449"/>
      <c r="U449"/>
      <c r="V449"/>
      <c r="W449"/>
      <c r="X449"/>
      <c r="Y449"/>
      <c r="Z449"/>
      <c r="AA449"/>
      <c r="AB449"/>
      <c r="AC449"/>
      <c r="AD449"/>
      <c r="AE449"/>
      <c r="AF449"/>
    </row>
    <row r="450" spans="11:32" ht="14.1" customHeight="1" x14ac:dyDescent="0.2">
      <c r="K450" s="96"/>
      <c r="L450" s="124"/>
      <c r="M450"/>
      <c r="N450"/>
      <c r="O450"/>
      <c r="P450"/>
      <c r="Q450"/>
      <c r="R450"/>
      <c r="S450"/>
      <c r="T450"/>
      <c r="U450"/>
      <c r="V450"/>
      <c r="W450"/>
      <c r="X450"/>
      <c r="Y450"/>
      <c r="Z450"/>
      <c r="AA450"/>
      <c r="AB450"/>
      <c r="AC450"/>
      <c r="AD450"/>
      <c r="AE450"/>
      <c r="AF450"/>
    </row>
    <row r="451" spans="11:32" ht="14.1" customHeight="1" x14ac:dyDescent="0.2">
      <c r="K451" s="96"/>
      <c r="L451" s="124"/>
      <c r="M451"/>
      <c r="N451"/>
      <c r="O451"/>
      <c r="P451"/>
      <c r="Q451"/>
      <c r="R451"/>
      <c r="S451"/>
      <c r="T451"/>
      <c r="U451"/>
      <c r="V451"/>
      <c r="W451"/>
      <c r="X451"/>
      <c r="Y451"/>
      <c r="Z451"/>
      <c r="AA451"/>
      <c r="AB451"/>
      <c r="AC451"/>
      <c r="AD451"/>
      <c r="AE451"/>
      <c r="AF451"/>
    </row>
    <row r="452" spans="11:32" ht="14.1" customHeight="1" x14ac:dyDescent="0.2">
      <c r="K452" s="96"/>
      <c r="L452" s="124"/>
      <c r="M452"/>
      <c r="N452"/>
      <c r="O452"/>
      <c r="P452"/>
      <c r="Q452"/>
      <c r="R452"/>
      <c r="S452"/>
      <c r="T452"/>
      <c r="U452"/>
      <c r="V452"/>
      <c r="W452"/>
      <c r="X452"/>
      <c r="Y452"/>
      <c r="Z452"/>
      <c r="AA452"/>
      <c r="AB452"/>
      <c r="AC452"/>
      <c r="AD452"/>
      <c r="AE452"/>
      <c r="AF452"/>
    </row>
    <row r="453" spans="11:32" ht="14.1" customHeight="1" x14ac:dyDescent="0.2">
      <c r="K453" s="96"/>
      <c r="L453" s="124"/>
      <c r="M453"/>
      <c r="N453"/>
      <c r="O453"/>
      <c r="P453"/>
      <c r="Q453"/>
      <c r="R453"/>
      <c r="S453"/>
      <c r="T453"/>
      <c r="U453"/>
      <c r="V453"/>
      <c r="W453"/>
      <c r="X453"/>
      <c r="Y453"/>
      <c r="Z453"/>
      <c r="AA453"/>
      <c r="AB453"/>
      <c r="AC453"/>
      <c r="AD453"/>
      <c r="AE453"/>
      <c r="AF453"/>
    </row>
    <row r="454" spans="11:32" ht="14.1" customHeight="1" x14ac:dyDescent="0.2">
      <c r="K454" s="96"/>
      <c r="L454" s="124"/>
      <c r="M454"/>
      <c r="N454"/>
      <c r="O454"/>
      <c r="P454"/>
      <c r="Q454"/>
      <c r="R454"/>
      <c r="S454"/>
      <c r="T454"/>
      <c r="U454"/>
      <c r="V454"/>
      <c r="W454"/>
      <c r="X454"/>
      <c r="Y454"/>
      <c r="Z454"/>
      <c r="AA454"/>
      <c r="AB454"/>
      <c r="AC454"/>
      <c r="AD454"/>
      <c r="AE454"/>
      <c r="AF454"/>
    </row>
    <row r="455" spans="11:32" ht="14.1" customHeight="1" x14ac:dyDescent="0.2">
      <c r="K455" s="96"/>
      <c r="L455" s="124"/>
      <c r="M455"/>
      <c r="N455"/>
      <c r="O455"/>
      <c r="P455"/>
      <c r="Q455"/>
      <c r="R455"/>
      <c r="S455"/>
      <c r="T455"/>
      <c r="U455"/>
      <c r="V455"/>
      <c r="W455"/>
      <c r="X455"/>
      <c r="Y455"/>
      <c r="Z455"/>
      <c r="AA455"/>
      <c r="AB455"/>
      <c r="AC455"/>
      <c r="AD455"/>
      <c r="AE455"/>
      <c r="AF455"/>
    </row>
    <row r="456" spans="11:32" ht="14.1" customHeight="1" x14ac:dyDescent="0.2">
      <c r="K456" s="96"/>
      <c r="L456" s="124"/>
      <c r="M456"/>
      <c r="N456"/>
      <c r="O456"/>
      <c r="P456"/>
      <c r="Q456"/>
      <c r="R456"/>
      <c r="S456"/>
      <c r="T456"/>
      <c r="U456"/>
      <c r="V456"/>
      <c r="W456"/>
      <c r="X456"/>
      <c r="Y456"/>
      <c r="Z456"/>
      <c r="AA456"/>
      <c r="AB456"/>
      <c r="AC456"/>
      <c r="AD456"/>
      <c r="AE456"/>
      <c r="AF456"/>
    </row>
    <row r="457" spans="11:32" ht="14.1" customHeight="1" x14ac:dyDescent="0.2">
      <c r="K457" s="96"/>
      <c r="L457" s="124"/>
      <c r="M457"/>
      <c r="N457"/>
      <c r="O457"/>
      <c r="P457"/>
      <c r="Q457"/>
      <c r="R457"/>
      <c r="S457"/>
      <c r="T457"/>
      <c r="U457"/>
      <c r="V457"/>
      <c r="W457"/>
      <c r="X457"/>
      <c r="Y457"/>
      <c r="Z457"/>
      <c r="AA457"/>
      <c r="AB457"/>
      <c r="AC457"/>
      <c r="AD457"/>
      <c r="AE457"/>
      <c r="AF457"/>
    </row>
    <row r="458" spans="11:32" ht="14.1" customHeight="1" x14ac:dyDescent="0.2">
      <c r="K458" s="96"/>
      <c r="L458" s="124"/>
      <c r="M458"/>
      <c r="N458"/>
      <c r="O458"/>
      <c r="P458"/>
      <c r="Q458"/>
      <c r="R458"/>
      <c r="S458"/>
      <c r="T458"/>
      <c r="U458"/>
      <c r="V458"/>
      <c r="W458"/>
      <c r="X458"/>
      <c r="Y458"/>
      <c r="Z458"/>
      <c r="AA458"/>
      <c r="AB458"/>
      <c r="AC458"/>
      <c r="AD458"/>
      <c r="AE458"/>
      <c r="AF458"/>
    </row>
    <row r="459" spans="11:32" ht="14.1" customHeight="1" x14ac:dyDescent="0.2">
      <c r="K459" s="96"/>
      <c r="L459" s="124"/>
      <c r="M459"/>
      <c r="N459"/>
      <c r="O459"/>
      <c r="P459"/>
      <c r="Q459"/>
      <c r="R459"/>
      <c r="S459"/>
      <c r="T459"/>
      <c r="U459"/>
      <c r="V459"/>
      <c r="W459"/>
      <c r="X459"/>
      <c r="Y459"/>
      <c r="Z459"/>
      <c r="AA459"/>
      <c r="AB459"/>
      <c r="AC459"/>
      <c r="AD459"/>
      <c r="AE459"/>
      <c r="AF459"/>
    </row>
    <row r="460" spans="11:32" ht="14.1" customHeight="1" x14ac:dyDescent="0.2">
      <c r="K460" s="96"/>
      <c r="L460" s="124"/>
      <c r="M460"/>
      <c r="N460"/>
      <c r="O460"/>
      <c r="P460"/>
      <c r="Q460"/>
      <c r="R460"/>
      <c r="S460"/>
      <c r="T460"/>
      <c r="U460"/>
      <c r="V460"/>
      <c r="W460"/>
      <c r="X460"/>
      <c r="Y460"/>
      <c r="Z460"/>
      <c r="AA460"/>
      <c r="AB460"/>
      <c r="AC460"/>
      <c r="AD460"/>
      <c r="AE460"/>
      <c r="AF460"/>
    </row>
    <row r="461" spans="11:32" ht="14.1" customHeight="1" x14ac:dyDescent="0.2">
      <c r="K461" s="96"/>
      <c r="L461" s="124"/>
      <c r="M461"/>
      <c r="N461"/>
      <c r="O461"/>
      <c r="P461"/>
      <c r="Q461"/>
      <c r="R461"/>
      <c r="S461"/>
      <c r="T461"/>
      <c r="U461"/>
      <c r="V461"/>
      <c r="W461"/>
      <c r="X461"/>
      <c r="Y461"/>
      <c r="Z461"/>
      <c r="AA461"/>
      <c r="AB461"/>
      <c r="AC461"/>
      <c r="AD461"/>
      <c r="AE461"/>
      <c r="AF461"/>
    </row>
    <row r="462" spans="11:32" ht="14.1" customHeight="1" x14ac:dyDescent="0.2">
      <c r="K462" s="96"/>
      <c r="L462" s="124"/>
      <c r="M462"/>
      <c r="N462"/>
      <c r="O462"/>
      <c r="P462"/>
      <c r="Q462"/>
      <c r="R462"/>
      <c r="S462"/>
      <c r="T462"/>
      <c r="U462"/>
      <c r="V462"/>
      <c r="W462"/>
      <c r="X462"/>
      <c r="Y462"/>
      <c r="Z462"/>
      <c r="AA462"/>
      <c r="AB462"/>
      <c r="AC462"/>
      <c r="AD462"/>
      <c r="AE462"/>
      <c r="AF462"/>
    </row>
    <row r="463" spans="11:32" ht="14.1" customHeight="1" x14ac:dyDescent="0.2">
      <c r="K463" s="96"/>
      <c r="L463" s="124"/>
      <c r="M463"/>
      <c r="N463"/>
      <c r="O463"/>
      <c r="P463"/>
      <c r="Q463"/>
      <c r="R463"/>
      <c r="S463"/>
      <c r="T463"/>
      <c r="U463"/>
      <c r="V463"/>
      <c r="W463"/>
      <c r="X463"/>
      <c r="Y463"/>
      <c r="Z463"/>
      <c r="AA463"/>
      <c r="AB463"/>
      <c r="AC463"/>
      <c r="AD463"/>
      <c r="AE463"/>
      <c r="AF463"/>
    </row>
    <row r="464" spans="11:32" ht="14.1" customHeight="1" x14ac:dyDescent="0.2">
      <c r="K464" s="96"/>
      <c r="L464" s="124"/>
      <c r="M464"/>
      <c r="N464"/>
      <c r="O464"/>
      <c r="P464"/>
      <c r="Q464"/>
      <c r="R464"/>
      <c r="S464"/>
      <c r="T464"/>
      <c r="U464"/>
      <c r="V464"/>
      <c r="W464"/>
      <c r="X464"/>
      <c r="Y464"/>
      <c r="Z464"/>
      <c r="AA464"/>
      <c r="AB464"/>
      <c r="AC464"/>
      <c r="AD464"/>
      <c r="AE464"/>
      <c r="AF464"/>
    </row>
    <row r="465" spans="11:32" ht="14.1" customHeight="1" x14ac:dyDescent="0.2">
      <c r="K465" s="96"/>
      <c r="L465" s="124"/>
      <c r="M465"/>
      <c r="N465"/>
      <c r="O465"/>
      <c r="P465"/>
      <c r="Q465"/>
      <c r="R465"/>
      <c r="S465"/>
      <c r="T465"/>
      <c r="U465"/>
      <c r="V465"/>
      <c r="W465"/>
      <c r="X465"/>
      <c r="Y465"/>
      <c r="Z465"/>
      <c r="AA465"/>
      <c r="AB465"/>
      <c r="AC465"/>
      <c r="AD465"/>
      <c r="AE465"/>
      <c r="AF465"/>
    </row>
    <row r="466" spans="11:32" ht="14.1" customHeight="1" x14ac:dyDescent="0.2">
      <c r="K466" s="96"/>
      <c r="L466" s="124"/>
      <c r="M466"/>
      <c r="N466"/>
      <c r="O466"/>
      <c r="P466"/>
      <c r="Q466"/>
      <c r="R466"/>
      <c r="S466"/>
      <c r="T466"/>
      <c r="U466"/>
      <c r="V466"/>
      <c r="W466"/>
      <c r="X466"/>
      <c r="Y466"/>
      <c r="Z466"/>
      <c r="AA466"/>
      <c r="AB466"/>
      <c r="AC466"/>
      <c r="AD466"/>
      <c r="AE466"/>
      <c r="AF466"/>
    </row>
    <row r="467" spans="11:32" ht="14.1" customHeight="1" x14ac:dyDescent="0.2">
      <c r="K467" s="96"/>
      <c r="L467" s="124"/>
      <c r="M467"/>
      <c r="N467"/>
      <c r="O467"/>
      <c r="P467"/>
      <c r="Q467"/>
      <c r="R467"/>
      <c r="S467"/>
      <c r="T467"/>
      <c r="U467"/>
      <c r="V467"/>
      <c r="W467"/>
      <c r="X467"/>
      <c r="Y467"/>
      <c r="Z467"/>
      <c r="AA467"/>
      <c r="AB467"/>
      <c r="AC467"/>
      <c r="AD467"/>
      <c r="AE467"/>
      <c r="AF467"/>
    </row>
    <row r="468" spans="11:32" ht="14.1" customHeight="1" x14ac:dyDescent="0.2">
      <c r="K468" s="96"/>
      <c r="L468" s="124"/>
      <c r="M468"/>
      <c r="N468"/>
      <c r="O468"/>
      <c r="P468"/>
      <c r="Q468"/>
      <c r="R468"/>
      <c r="S468"/>
      <c r="T468"/>
      <c r="U468"/>
      <c r="V468"/>
      <c r="W468"/>
      <c r="X468"/>
      <c r="Y468"/>
      <c r="Z468"/>
      <c r="AA468"/>
      <c r="AB468"/>
      <c r="AC468"/>
      <c r="AD468"/>
      <c r="AE468"/>
      <c r="AF468"/>
    </row>
    <row r="469" spans="11:32" ht="14.1" customHeight="1" x14ac:dyDescent="0.2">
      <c r="K469" s="96"/>
      <c r="L469" s="124"/>
      <c r="M469"/>
      <c r="N469"/>
      <c r="O469"/>
      <c r="P469"/>
      <c r="Q469"/>
      <c r="R469"/>
      <c r="S469"/>
      <c r="T469"/>
      <c r="U469"/>
      <c r="V469"/>
      <c r="W469"/>
      <c r="X469"/>
      <c r="Y469"/>
      <c r="Z469"/>
      <c r="AA469"/>
      <c r="AB469"/>
      <c r="AC469"/>
      <c r="AD469"/>
      <c r="AE469"/>
      <c r="AF469"/>
    </row>
    <row r="470" spans="11:32" ht="14.1" customHeight="1" x14ac:dyDescent="0.2">
      <c r="K470" s="96"/>
      <c r="L470" s="124"/>
      <c r="M470"/>
      <c r="N470"/>
      <c r="O470"/>
      <c r="P470"/>
      <c r="Q470"/>
      <c r="R470"/>
      <c r="S470"/>
      <c r="T470"/>
      <c r="U470"/>
      <c r="V470"/>
      <c r="W470"/>
      <c r="X470"/>
      <c r="Y470"/>
      <c r="Z470"/>
      <c r="AA470"/>
      <c r="AB470"/>
      <c r="AC470"/>
      <c r="AD470"/>
      <c r="AE470"/>
      <c r="AF470"/>
    </row>
    <row r="471" spans="11:32" ht="14.1" customHeight="1" x14ac:dyDescent="0.2">
      <c r="K471" s="96"/>
      <c r="L471" s="124"/>
      <c r="M471"/>
      <c r="N471"/>
      <c r="O471"/>
      <c r="P471"/>
      <c r="Q471"/>
      <c r="R471"/>
      <c r="S471"/>
      <c r="T471"/>
      <c r="U471"/>
      <c r="V471"/>
      <c r="W471"/>
      <c r="X471"/>
      <c r="Y471"/>
      <c r="Z471"/>
      <c r="AA471"/>
      <c r="AB471"/>
      <c r="AC471"/>
      <c r="AD471"/>
      <c r="AE471"/>
      <c r="AF471"/>
    </row>
    <row r="472" spans="11:32" ht="14.1" customHeight="1" x14ac:dyDescent="0.2">
      <c r="K472" s="96"/>
      <c r="L472" s="124"/>
      <c r="M472"/>
      <c r="N472"/>
      <c r="O472"/>
      <c r="P472"/>
      <c r="Q472"/>
      <c r="R472"/>
      <c r="S472"/>
      <c r="T472"/>
      <c r="U472"/>
      <c r="V472"/>
      <c r="W472"/>
      <c r="X472"/>
      <c r="Y472"/>
      <c r="Z472"/>
      <c r="AA472"/>
      <c r="AB472"/>
      <c r="AC472"/>
      <c r="AD472"/>
      <c r="AE472"/>
      <c r="AF472"/>
    </row>
    <row r="473" spans="11:32" ht="14.1" customHeight="1" x14ac:dyDescent="0.2">
      <c r="K473" s="96"/>
      <c r="L473" s="124"/>
      <c r="M473"/>
      <c r="N473"/>
      <c r="O473"/>
      <c r="P473"/>
      <c r="Q473"/>
      <c r="R473"/>
      <c r="S473"/>
      <c r="T473"/>
      <c r="U473"/>
      <c r="V473"/>
      <c r="W473"/>
      <c r="X473"/>
      <c r="Y473"/>
      <c r="Z473"/>
      <c r="AA473"/>
      <c r="AB473"/>
      <c r="AC473"/>
      <c r="AD473"/>
      <c r="AE473"/>
      <c r="AF473"/>
    </row>
    <row r="474" spans="11:32" ht="14.1" customHeight="1" x14ac:dyDescent="0.2">
      <c r="K474" s="96"/>
      <c r="L474" s="124"/>
      <c r="M474"/>
      <c r="N474"/>
      <c r="O474"/>
      <c r="P474"/>
      <c r="Q474"/>
      <c r="R474"/>
      <c r="S474"/>
      <c r="T474"/>
      <c r="U474"/>
      <c r="V474"/>
      <c r="W474"/>
      <c r="X474"/>
      <c r="Y474"/>
      <c r="Z474"/>
      <c r="AA474"/>
      <c r="AB474"/>
      <c r="AC474"/>
      <c r="AD474"/>
      <c r="AE474"/>
      <c r="AF474"/>
    </row>
    <row r="475" spans="11:32" ht="14.1" customHeight="1" x14ac:dyDescent="0.2">
      <c r="K475" s="96"/>
      <c r="L475" s="124"/>
      <c r="M475"/>
      <c r="N475"/>
      <c r="O475"/>
      <c r="P475"/>
      <c r="Q475"/>
      <c r="R475"/>
      <c r="S475"/>
      <c r="T475"/>
      <c r="U475"/>
      <c r="V475"/>
      <c r="W475"/>
      <c r="X475"/>
      <c r="Y475"/>
      <c r="Z475"/>
      <c r="AA475"/>
      <c r="AB475"/>
      <c r="AC475"/>
      <c r="AD475"/>
      <c r="AE475"/>
      <c r="AF475"/>
    </row>
    <row r="476" spans="11:32" ht="14.1" customHeight="1" x14ac:dyDescent="0.2">
      <c r="K476" s="96"/>
      <c r="L476" s="124"/>
      <c r="M476"/>
      <c r="N476"/>
      <c r="O476"/>
      <c r="P476"/>
      <c r="Q476"/>
      <c r="R476"/>
      <c r="S476"/>
      <c r="T476"/>
      <c r="U476"/>
      <c r="V476"/>
      <c r="W476"/>
      <c r="X476"/>
      <c r="Y476"/>
      <c r="Z476"/>
      <c r="AA476"/>
      <c r="AB476"/>
      <c r="AC476"/>
      <c r="AD476"/>
      <c r="AE476"/>
      <c r="AF476"/>
    </row>
    <row r="477" spans="11:32" ht="14.1" customHeight="1" x14ac:dyDescent="0.2">
      <c r="K477" s="96"/>
      <c r="L477" s="124"/>
      <c r="M477"/>
      <c r="N477"/>
      <c r="O477"/>
      <c r="P477"/>
      <c r="Q477"/>
      <c r="R477"/>
      <c r="S477"/>
      <c r="T477"/>
      <c r="U477"/>
      <c r="V477"/>
      <c r="W477"/>
      <c r="X477"/>
      <c r="Y477"/>
      <c r="Z477"/>
      <c r="AA477"/>
      <c r="AB477"/>
      <c r="AC477"/>
      <c r="AD477"/>
      <c r="AE477"/>
      <c r="AF477"/>
    </row>
    <row r="478" spans="11:32" ht="14.1" customHeight="1" x14ac:dyDescent="0.2">
      <c r="K478" s="96"/>
      <c r="L478" s="124"/>
      <c r="M478"/>
      <c r="N478"/>
      <c r="O478"/>
      <c r="P478"/>
      <c r="Q478"/>
      <c r="R478"/>
      <c r="S478"/>
      <c r="T478"/>
      <c r="U478"/>
      <c r="V478"/>
      <c r="W478"/>
      <c r="X478"/>
      <c r="Y478"/>
      <c r="Z478"/>
      <c r="AA478"/>
      <c r="AB478"/>
      <c r="AC478"/>
      <c r="AD478"/>
      <c r="AE478"/>
      <c r="AF478"/>
    </row>
    <row r="479" spans="11:32" ht="14.1" customHeight="1" x14ac:dyDescent="0.2">
      <c r="K479" s="96"/>
      <c r="L479" s="124"/>
      <c r="M479"/>
      <c r="N479"/>
      <c r="O479"/>
      <c r="P479"/>
      <c r="Q479"/>
      <c r="R479"/>
      <c r="S479"/>
      <c r="T479"/>
      <c r="U479"/>
      <c r="V479"/>
      <c r="W479"/>
      <c r="X479"/>
      <c r="Y479"/>
      <c r="Z479"/>
      <c r="AA479"/>
      <c r="AB479"/>
      <c r="AC479"/>
      <c r="AD479"/>
      <c r="AE479"/>
      <c r="AF479"/>
    </row>
    <row r="480" spans="11:32" ht="14.1" customHeight="1" x14ac:dyDescent="0.2">
      <c r="K480" s="124"/>
      <c r="L480" s="124"/>
      <c r="M480"/>
      <c r="N480"/>
      <c r="O480"/>
      <c r="P480"/>
      <c r="Q480"/>
      <c r="R480"/>
      <c r="S480"/>
      <c r="T480"/>
      <c r="U480"/>
      <c r="V480"/>
      <c r="W480"/>
      <c r="X480"/>
      <c r="Y480"/>
      <c r="Z480"/>
      <c r="AA480"/>
      <c r="AB480"/>
      <c r="AC480"/>
      <c r="AD480"/>
      <c r="AE480"/>
      <c r="AF480"/>
    </row>
    <row r="481" spans="11:32" ht="14.1" customHeight="1" x14ac:dyDescent="0.2">
      <c r="K481" s="124"/>
      <c r="L481" s="124"/>
      <c r="M481"/>
      <c r="N481"/>
      <c r="O481"/>
      <c r="P481"/>
      <c r="Q481"/>
      <c r="R481"/>
      <c r="S481"/>
      <c r="T481"/>
      <c r="U481"/>
      <c r="V481"/>
      <c r="W481"/>
      <c r="X481"/>
      <c r="Y481"/>
      <c r="Z481"/>
      <c r="AA481"/>
      <c r="AB481"/>
      <c r="AC481"/>
      <c r="AD481"/>
      <c r="AE481"/>
      <c r="AF481"/>
    </row>
    <row r="482" spans="11:32" ht="14.1" customHeight="1" x14ac:dyDescent="0.2">
      <c r="K482" s="124"/>
      <c r="L482" s="124"/>
      <c r="M482"/>
      <c r="N482"/>
      <c r="O482"/>
      <c r="P482"/>
      <c r="Q482"/>
      <c r="R482"/>
      <c r="S482"/>
      <c r="T482"/>
      <c r="U482"/>
      <c r="V482"/>
      <c r="W482"/>
      <c r="X482"/>
      <c r="Y482"/>
      <c r="Z482"/>
      <c r="AA482"/>
      <c r="AB482"/>
      <c r="AC482"/>
      <c r="AD482"/>
      <c r="AE482"/>
      <c r="AF482"/>
    </row>
    <row r="483" spans="11:32" ht="14.1" customHeight="1" x14ac:dyDescent="0.2">
      <c r="K483" s="124"/>
      <c r="L483" s="124"/>
      <c r="M483"/>
      <c r="N483"/>
      <c r="O483"/>
      <c r="P483"/>
      <c r="Q483"/>
      <c r="R483"/>
      <c r="S483"/>
      <c r="T483"/>
      <c r="U483"/>
      <c r="V483"/>
      <c r="W483"/>
      <c r="X483"/>
      <c r="Y483"/>
      <c r="Z483"/>
      <c r="AA483"/>
      <c r="AB483"/>
      <c r="AC483"/>
      <c r="AD483"/>
      <c r="AE483"/>
      <c r="AF483"/>
    </row>
    <row r="484" spans="11:32" ht="14.1" customHeight="1" x14ac:dyDescent="0.2">
      <c r="K484" s="124"/>
      <c r="L484" s="124"/>
      <c r="M484"/>
      <c r="N484"/>
      <c r="O484"/>
      <c r="P484"/>
      <c r="Q484"/>
      <c r="R484"/>
      <c r="S484"/>
      <c r="T484"/>
      <c r="U484"/>
      <c r="V484"/>
      <c r="W484"/>
      <c r="X484"/>
      <c r="Y484"/>
      <c r="Z484"/>
      <c r="AA484"/>
      <c r="AB484"/>
      <c r="AC484"/>
      <c r="AD484"/>
      <c r="AE484"/>
      <c r="AF484"/>
    </row>
    <row r="485" spans="11:32" ht="14.1" customHeight="1" x14ac:dyDescent="0.2">
      <c r="K485" s="124"/>
      <c r="L485" s="124"/>
      <c r="M485"/>
      <c r="N485"/>
      <c r="O485"/>
      <c r="P485"/>
      <c r="Q485"/>
      <c r="R485"/>
      <c r="S485"/>
      <c r="T485"/>
      <c r="U485"/>
      <c r="V485"/>
      <c r="W485"/>
      <c r="X485"/>
      <c r="Y485"/>
      <c r="Z485"/>
      <c r="AA485"/>
      <c r="AB485"/>
      <c r="AC485"/>
      <c r="AD485"/>
      <c r="AE485"/>
      <c r="AF485"/>
    </row>
    <row r="486" spans="11:32" ht="14.1" customHeight="1" x14ac:dyDescent="0.2">
      <c r="K486" s="124"/>
      <c r="L486" s="124"/>
      <c r="M486"/>
      <c r="N486"/>
      <c r="O486"/>
      <c r="P486"/>
      <c r="Q486"/>
      <c r="R486"/>
      <c r="S486"/>
      <c r="T486"/>
      <c r="U486"/>
      <c r="V486"/>
      <c r="W486"/>
      <c r="X486"/>
      <c r="Y486"/>
      <c r="Z486"/>
      <c r="AA486"/>
      <c r="AB486"/>
      <c r="AC486"/>
      <c r="AD486"/>
      <c r="AE486"/>
      <c r="AF486"/>
    </row>
    <row r="487" spans="11:32" ht="14.1" customHeight="1" x14ac:dyDescent="0.2">
      <c r="K487" s="124"/>
      <c r="L487" s="124"/>
      <c r="M487"/>
      <c r="N487"/>
      <c r="O487"/>
      <c r="P487"/>
      <c r="Q487"/>
      <c r="R487"/>
      <c r="S487"/>
      <c r="T487"/>
      <c r="U487"/>
      <c r="V487"/>
      <c r="W487"/>
      <c r="X487"/>
      <c r="Y487"/>
      <c r="Z487"/>
      <c r="AA487"/>
      <c r="AB487"/>
      <c r="AC487"/>
      <c r="AD487"/>
      <c r="AE487"/>
      <c r="AF487"/>
    </row>
    <row r="488" spans="11:32" ht="14.1" customHeight="1" x14ac:dyDescent="0.2">
      <c r="K488" s="124"/>
      <c r="L488" s="124"/>
      <c r="M488"/>
      <c r="N488"/>
      <c r="O488"/>
      <c r="P488"/>
      <c r="Q488"/>
      <c r="R488"/>
      <c r="S488"/>
      <c r="T488"/>
      <c r="U488"/>
      <c r="V488"/>
      <c r="W488"/>
      <c r="X488"/>
      <c r="Y488"/>
      <c r="Z488"/>
      <c r="AA488"/>
      <c r="AB488"/>
      <c r="AC488"/>
      <c r="AD488"/>
      <c r="AE488"/>
      <c r="AF488"/>
    </row>
    <row r="489" spans="11:32" ht="14.1" customHeight="1" x14ac:dyDescent="0.2">
      <c r="K489" s="124"/>
      <c r="L489" s="124"/>
      <c r="M489"/>
      <c r="N489"/>
      <c r="O489"/>
      <c r="P489"/>
      <c r="Q489"/>
      <c r="R489"/>
      <c r="S489"/>
      <c r="T489"/>
      <c r="U489"/>
      <c r="V489"/>
      <c r="W489"/>
      <c r="X489"/>
      <c r="Y489"/>
      <c r="Z489"/>
      <c r="AA489"/>
      <c r="AB489"/>
      <c r="AC489"/>
      <c r="AD489"/>
      <c r="AE489"/>
      <c r="AF489"/>
    </row>
    <row r="490" spans="11:32" ht="14.1" customHeight="1" x14ac:dyDescent="0.2">
      <c r="K490" s="124"/>
      <c r="L490" s="124"/>
      <c r="M490"/>
      <c r="N490"/>
      <c r="O490"/>
      <c r="P490"/>
      <c r="Q490"/>
      <c r="R490"/>
      <c r="S490"/>
      <c r="T490"/>
      <c r="U490"/>
      <c r="V490"/>
      <c r="W490"/>
      <c r="X490"/>
      <c r="Y490"/>
      <c r="Z490"/>
      <c r="AA490"/>
      <c r="AB490"/>
      <c r="AC490"/>
      <c r="AD490"/>
      <c r="AE490"/>
      <c r="AF490"/>
    </row>
    <row r="491" spans="11:32" ht="14.1" customHeight="1" x14ac:dyDescent="0.2">
      <c r="K491" s="124"/>
      <c r="L491" s="124"/>
      <c r="M491"/>
      <c r="N491"/>
      <c r="O491"/>
      <c r="P491"/>
      <c r="Q491"/>
      <c r="R491"/>
      <c r="S491"/>
      <c r="T491"/>
      <c r="U491"/>
      <c r="V491"/>
      <c r="W491"/>
      <c r="X491"/>
      <c r="Y491"/>
      <c r="Z491"/>
      <c r="AA491"/>
      <c r="AB491"/>
      <c r="AC491"/>
      <c r="AD491"/>
      <c r="AE491"/>
      <c r="AF491"/>
    </row>
    <row r="492" spans="11:32" ht="14.1" customHeight="1" x14ac:dyDescent="0.2">
      <c r="K492" s="124"/>
      <c r="L492" s="124"/>
      <c r="M492"/>
      <c r="N492"/>
      <c r="O492"/>
      <c r="P492"/>
      <c r="Q492"/>
      <c r="R492"/>
      <c r="S492"/>
      <c r="T492"/>
      <c r="U492"/>
      <c r="V492"/>
      <c r="W492"/>
      <c r="X492"/>
      <c r="Y492"/>
      <c r="Z492"/>
      <c r="AA492"/>
      <c r="AB492"/>
      <c r="AC492"/>
      <c r="AD492"/>
      <c r="AE492"/>
      <c r="AF492"/>
    </row>
    <row r="493" spans="11:32" ht="14.1" customHeight="1" x14ac:dyDescent="0.2">
      <c r="K493" s="124"/>
      <c r="L493" s="124"/>
      <c r="M493"/>
      <c r="N493"/>
      <c r="O493"/>
      <c r="P493"/>
      <c r="Q493"/>
      <c r="R493"/>
      <c r="S493"/>
      <c r="T493"/>
      <c r="U493"/>
      <c r="V493"/>
      <c r="W493"/>
      <c r="X493"/>
      <c r="Y493"/>
      <c r="Z493"/>
      <c r="AA493"/>
      <c r="AB493"/>
      <c r="AC493"/>
      <c r="AD493"/>
      <c r="AE493"/>
      <c r="AF493"/>
    </row>
    <row r="494" spans="11:32" ht="14.1" customHeight="1" x14ac:dyDescent="0.2">
      <c r="K494" s="124"/>
      <c r="L494" s="124"/>
      <c r="M494"/>
      <c r="N494"/>
      <c r="O494"/>
      <c r="P494"/>
      <c r="Q494"/>
      <c r="R494"/>
      <c r="S494"/>
      <c r="T494"/>
      <c r="U494"/>
      <c r="V494"/>
      <c r="W494"/>
      <c r="X494"/>
      <c r="Y494"/>
      <c r="Z494"/>
      <c r="AA494"/>
      <c r="AB494"/>
      <c r="AC494"/>
      <c r="AD494"/>
      <c r="AE494"/>
      <c r="AF494"/>
    </row>
    <row r="495" spans="11:32" ht="14.1" customHeight="1" x14ac:dyDescent="0.2">
      <c r="K495" s="124"/>
      <c r="L495" s="124"/>
      <c r="M495"/>
      <c r="N495"/>
      <c r="O495"/>
      <c r="P495"/>
      <c r="Q495"/>
      <c r="R495"/>
      <c r="S495"/>
      <c r="T495"/>
      <c r="U495"/>
      <c r="V495"/>
      <c r="W495"/>
      <c r="X495"/>
      <c r="Y495"/>
      <c r="Z495"/>
      <c r="AA495"/>
      <c r="AB495"/>
      <c r="AC495"/>
      <c r="AD495"/>
      <c r="AE495"/>
      <c r="AF495"/>
    </row>
    <row r="496" spans="11:32" ht="14.1" customHeight="1" x14ac:dyDescent="0.2">
      <c r="K496" s="124"/>
      <c r="L496" s="124"/>
      <c r="M496"/>
      <c r="N496"/>
      <c r="O496"/>
      <c r="P496"/>
      <c r="Q496"/>
      <c r="R496"/>
      <c r="S496"/>
      <c r="T496"/>
      <c r="U496"/>
      <c r="V496"/>
      <c r="W496"/>
      <c r="X496"/>
      <c r="Y496"/>
      <c r="Z496"/>
      <c r="AA496"/>
      <c r="AB496"/>
      <c r="AC496"/>
      <c r="AD496"/>
      <c r="AE496"/>
      <c r="AF496"/>
    </row>
    <row r="497" spans="11:32" ht="14.1" customHeight="1" x14ac:dyDescent="0.2">
      <c r="K497" s="124"/>
      <c r="L497" s="124"/>
      <c r="M497"/>
      <c r="N497"/>
      <c r="O497"/>
      <c r="P497"/>
      <c r="Q497"/>
      <c r="R497"/>
      <c r="S497"/>
      <c r="T497"/>
      <c r="U497"/>
      <c r="V497"/>
      <c r="W497"/>
      <c r="X497"/>
      <c r="Y497"/>
      <c r="Z497"/>
      <c r="AA497"/>
      <c r="AB497"/>
      <c r="AC497"/>
      <c r="AD497"/>
      <c r="AE497"/>
      <c r="AF497"/>
    </row>
    <row r="498" spans="11:32" ht="14.1" customHeight="1" x14ac:dyDescent="0.2">
      <c r="K498" s="124"/>
      <c r="L498" s="124"/>
      <c r="M498"/>
      <c r="N498"/>
      <c r="O498"/>
      <c r="P498"/>
      <c r="Q498"/>
      <c r="R498"/>
      <c r="S498"/>
      <c r="T498"/>
      <c r="U498"/>
      <c r="V498"/>
      <c r="W498"/>
      <c r="X498"/>
      <c r="Y498"/>
      <c r="Z498"/>
      <c r="AA498"/>
      <c r="AB498"/>
      <c r="AC498"/>
      <c r="AD498"/>
      <c r="AE498"/>
      <c r="AF498"/>
    </row>
    <row r="499" spans="11:32" ht="14.1" customHeight="1" x14ac:dyDescent="0.2">
      <c r="K499" s="124"/>
      <c r="L499" s="124"/>
      <c r="M499"/>
      <c r="N499"/>
      <c r="O499"/>
      <c r="P499"/>
      <c r="Q499"/>
      <c r="R499"/>
      <c r="S499"/>
      <c r="T499"/>
      <c r="U499"/>
      <c r="V499"/>
      <c r="W499"/>
      <c r="X499"/>
      <c r="Y499"/>
      <c r="Z499"/>
      <c r="AA499"/>
      <c r="AB499"/>
      <c r="AC499"/>
      <c r="AD499"/>
      <c r="AE499"/>
      <c r="AF499"/>
    </row>
    <row r="500" spans="11:32" ht="14.1" customHeight="1" x14ac:dyDescent="0.2">
      <c r="K500" s="124"/>
      <c r="L500" s="124"/>
      <c r="M500"/>
      <c r="N500"/>
      <c r="O500"/>
      <c r="P500"/>
      <c r="Q500"/>
      <c r="R500"/>
      <c r="S500"/>
      <c r="T500"/>
      <c r="U500"/>
      <c r="V500"/>
      <c r="W500"/>
      <c r="X500"/>
      <c r="Y500"/>
      <c r="Z500"/>
      <c r="AA500"/>
      <c r="AB500"/>
      <c r="AC500"/>
      <c r="AD500"/>
      <c r="AE500"/>
      <c r="AF500"/>
    </row>
    <row r="501" spans="11:32" ht="14.1" customHeight="1" x14ac:dyDescent="0.2">
      <c r="K501" s="124"/>
      <c r="L501" s="124"/>
      <c r="M501"/>
      <c r="N501"/>
      <c r="O501"/>
      <c r="P501"/>
      <c r="Q501"/>
      <c r="R501"/>
      <c r="S501"/>
      <c r="T501"/>
      <c r="U501"/>
      <c r="V501"/>
      <c r="W501"/>
      <c r="X501"/>
      <c r="Y501"/>
      <c r="Z501"/>
      <c r="AA501"/>
      <c r="AB501"/>
      <c r="AC501"/>
      <c r="AD501"/>
      <c r="AE501"/>
      <c r="AF501"/>
    </row>
    <row r="502" spans="11:32" ht="14.1" customHeight="1" x14ac:dyDescent="0.2">
      <c r="K502" s="124"/>
      <c r="L502" s="124"/>
      <c r="M502"/>
      <c r="N502"/>
      <c r="O502"/>
      <c r="P502"/>
      <c r="Q502"/>
      <c r="R502"/>
      <c r="S502"/>
      <c r="T502"/>
      <c r="U502"/>
      <c r="V502"/>
      <c r="W502"/>
      <c r="X502"/>
      <c r="Y502"/>
      <c r="Z502"/>
      <c r="AA502"/>
      <c r="AB502"/>
      <c r="AC502"/>
      <c r="AD502"/>
      <c r="AE502"/>
      <c r="AF502"/>
    </row>
    <row r="503" spans="11:32" ht="14.1" customHeight="1" x14ac:dyDescent="0.2">
      <c r="K503" s="124"/>
      <c r="L503" s="124"/>
      <c r="M503"/>
      <c r="N503"/>
      <c r="O503"/>
      <c r="P503"/>
      <c r="Q503"/>
      <c r="R503"/>
      <c r="S503"/>
      <c r="T503"/>
      <c r="U503"/>
      <c r="V503"/>
      <c r="W503"/>
      <c r="X503"/>
      <c r="Y503"/>
      <c r="Z503"/>
      <c r="AA503"/>
      <c r="AB503"/>
      <c r="AC503"/>
      <c r="AD503"/>
      <c r="AE503"/>
      <c r="AF503"/>
    </row>
    <row r="504" spans="11:32" ht="14.1" customHeight="1" x14ac:dyDescent="0.2">
      <c r="K504" s="124"/>
      <c r="L504" s="124"/>
      <c r="M504"/>
      <c r="N504"/>
      <c r="O504"/>
      <c r="P504"/>
      <c r="Q504"/>
      <c r="R504"/>
      <c r="S504"/>
      <c r="T504"/>
      <c r="U504"/>
      <c r="V504"/>
      <c r="W504"/>
      <c r="X504"/>
      <c r="Y504"/>
      <c r="Z504"/>
      <c r="AA504"/>
      <c r="AB504"/>
      <c r="AC504"/>
      <c r="AD504"/>
      <c r="AE504"/>
      <c r="AF504"/>
    </row>
    <row r="505" spans="11:32" ht="14.1" customHeight="1" x14ac:dyDescent="0.2">
      <c r="K505" s="124"/>
      <c r="L505" s="124"/>
      <c r="M505"/>
      <c r="N505"/>
      <c r="O505"/>
      <c r="P505"/>
      <c r="Q505"/>
      <c r="R505"/>
      <c r="S505"/>
      <c r="T505"/>
      <c r="U505"/>
      <c r="V505"/>
      <c r="W505"/>
      <c r="X505"/>
      <c r="Y505"/>
      <c r="Z505"/>
      <c r="AA505"/>
      <c r="AB505"/>
      <c r="AC505"/>
      <c r="AD505"/>
      <c r="AE505"/>
      <c r="AF505"/>
    </row>
    <row r="506" spans="11:32" ht="14.1" customHeight="1" x14ac:dyDescent="0.2">
      <c r="K506" s="124"/>
      <c r="L506" s="124"/>
      <c r="M506"/>
      <c r="N506"/>
      <c r="O506"/>
      <c r="P506"/>
      <c r="Q506"/>
      <c r="R506"/>
      <c r="S506"/>
      <c r="T506"/>
      <c r="U506"/>
      <c r="V506"/>
      <c r="W506"/>
      <c r="X506"/>
      <c r="Y506"/>
      <c r="Z506"/>
      <c r="AA506"/>
      <c r="AB506"/>
      <c r="AC506"/>
      <c r="AD506"/>
      <c r="AE506"/>
      <c r="AF506"/>
    </row>
    <row r="507" spans="11:32" ht="14.1" customHeight="1" x14ac:dyDescent="0.2">
      <c r="K507" s="124"/>
      <c r="L507" s="124"/>
      <c r="M507"/>
      <c r="N507"/>
      <c r="O507"/>
      <c r="P507"/>
      <c r="Q507"/>
      <c r="R507"/>
      <c r="S507"/>
      <c r="T507"/>
      <c r="U507"/>
      <c r="V507"/>
      <c r="W507"/>
      <c r="X507"/>
      <c r="Y507"/>
      <c r="Z507"/>
      <c r="AA507"/>
      <c r="AB507"/>
      <c r="AC507"/>
      <c r="AD507"/>
      <c r="AE507"/>
      <c r="AF507"/>
    </row>
    <row r="508" spans="11:32" ht="14.1" customHeight="1" x14ac:dyDescent="0.2">
      <c r="K508" s="124"/>
      <c r="L508" s="124"/>
      <c r="M508"/>
      <c r="N508"/>
      <c r="O508"/>
      <c r="P508"/>
      <c r="Q508"/>
      <c r="R508"/>
      <c r="S508"/>
      <c r="T508"/>
      <c r="U508"/>
      <c r="V508"/>
      <c r="W508"/>
      <c r="X508"/>
      <c r="Y508"/>
      <c r="Z508"/>
      <c r="AA508"/>
      <c r="AB508"/>
      <c r="AC508"/>
      <c r="AD508"/>
      <c r="AE508"/>
      <c r="AF508"/>
    </row>
    <row r="509" spans="11:32" ht="14.1" customHeight="1" x14ac:dyDescent="0.2">
      <c r="K509" s="124"/>
      <c r="L509" s="124"/>
      <c r="M509"/>
      <c r="N509"/>
      <c r="O509"/>
      <c r="P509"/>
      <c r="Q509"/>
      <c r="R509"/>
      <c r="S509"/>
      <c r="T509"/>
      <c r="U509"/>
      <c r="V509"/>
      <c r="W509"/>
      <c r="X509"/>
      <c r="Y509"/>
      <c r="Z509"/>
      <c r="AA509"/>
      <c r="AB509"/>
      <c r="AC509"/>
      <c r="AD509"/>
      <c r="AE509"/>
      <c r="AF509"/>
    </row>
    <row r="510" spans="11:32" ht="14.1" customHeight="1" x14ac:dyDescent="0.2">
      <c r="K510" s="124"/>
      <c r="L510" s="124"/>
      <c r="M510"/>
      <c r="N510"/>
      <c r="O510"/>
      <c r="P510"/>
      <c r="Q510"/>
      <c r="R510"/>
      <c r="S510"/>
      <c r="T510"/>
      <c r="U510"/>
      <c r="V510"/>
      <c r="W510"/>
      <c r="X510"/>
      <c r="Y510"/>
      <c r="Z510"/>
      <c r="AA510"/>
      <c r="AB510"/>
      <c r="AC510"/>
      <c r="AD510"/>
      <c r="AE510"/>
      <c r="AF510"/>
    </row>
    <row r="511" spans="11:32" ht="14.1" customHeight="1" x14ac:dyDescent="0.2">
      <c r="K511" s="124"/>
      <c r="L511" s="124"/>
      <c r="M511"/>
      <c r="N511"/>
      <c r="O511"/>
      <c r="P511"/>
      <c r="Q511"/>
      <c r="R511"/>
      <c r="S511"/>
      <c r="T511"/>
      <c r="U511"/>
      <c r="V511"/>
      <c r="W511"/>
      <c r="X511"/>
      <c r="Y511"/>
      <c r="Z511"/>
      <c r="AA511"/>
      <c r="AB511"/>
      <c r="AC511"/>
      <c r="AD511"/>
      <c r="AE511"/>
      <c r="AF511"/>
    </row>
    <row r="512" spans="11:32" ht="14.1" customHeight="1" x14ac:dyDescent="0.2">
      <c r="K512" s="124"/>
      <c r="L512" s="124"/>
      <c r="M512"/>
      <c r="N512"/>
      <c r="O512"/>
      <c r="P512"/>
      <c r="Q512"/>
      <c r="R512"/>
      <c r="S512"/>
      <c r="T512"/>
      <c r="U512"/>
      <c r="V512"/>
      <c r="W512"/>
      <c r="X512"/>
      <c r="Y512"/>
      <c r="Z512"/>
      <c r="AA512"/>
      <c r="AB512"/>
      <c r="AC512"/>
      <c r="AD512"/>
      <c r="AE512"/>
      <c r="AF512"/>
    </row>
    <row r="513" spans="11:32" ht="14.1" customHeight="1" x14ac:dyDescent="0.2">
      <c r="K513" s="124"/>
      <c r="L513" s="124"/>
      <c r="M513"/>
      <c r="N513"/>
      <c r="O513"/>
      <c r="P513"/>
      <c r="Q513"/>
      <c r="R513"/>
      <c r="S513"/>
      <c r="T513"/>
      <c r="U513"/>
      <c r="V513"/>
      <c r="W513"/>
      <c r="X513"/>
      <c r="Y513"/>
      <c r="Z513"/>
      <c r="AA513"/>
      <c r="AB513"/>
      <c r="AC513"/>
      <c r="AD513"/>
      <c r="AE513"/>
      <c r="AF513"/>
    </row>
    <row r="514" spans="11:32" ht="14.1" customHeight="1" x14ac:dyDescent="0.2">
      <c r="K514" s="124"/>
      <c r="L514" s="124"/>
      <c r="M514"/>
      <c r="N514"/>
      <c r="O514"/>
      <c r="P514"/>
      <c r="Q514"/>
      <c r="R514"/>
      <c r="S514"/>
      <c r="T514"/>
      <c r="U514"/>
      <c r="V514"/>
      <c r="W514"/>
      <c r="X514"/>
      <c r="Y514"/>
      <c r="Z514"/>
      <c r="AA514"/>
      <c r="AB514"/>
      <c r="AC514"/>
      <c r="AD514"/>
      <c r="AE514"/>
      <c r="AF514"/>
    </row>
    <row r="515" spans="11:32" ht="14.1" customHeight="1" x14ac:dyDescent="0.2">
      <c r="K515" s="124"/>
      <c r="L515" s="124"/>
      <c r="M515"/>
      <c r="N515"/>
      <c r="O515"/>
      <c r="P515"/>
      <c r="Q515"/>
      <c r="R515"/>
      <c r="S515"/>
      <c r="T515"/>
      <c r="U515"/>
      <c r="V515"/>
      <c r="W515"/>
      <c r="X515"/>
      <c r="Y515"/>
      <c r="Z515"/>
      <c r="AA515"/>
      <c r="AB515"/>
      <c r="AC515"/>
      <c r="AD515"/>
      <c r="AE515"/>
      <c r="AF515"/>
    </row>
    <row r="516" spans="11:32" ht="14.1" customHeight="1" x14ac:dyDescent="0.2">
      <c r="K516" s="124"/>
      <c r="L516" s="124"/>
      <c r="M516"/>
      <c r="N516"/>
      <c r="O516"/>
      <c r="P516"/>
      <c r="Q516"/>
      <c r="R516"/>
      <c r="S516"/>
      <c r="T516"/>
      <c r="U516"/>
      <c r="V516"/>
      <c r="W516"/>
      <c r="X516"/>
      <c r="Y516"/>
      <c r="Z516"/>
      <c r="AA516"/>
      <c r="AB516"/>
      <c r="AC516"/>
      <c r="AD516"/>
      <c r="AE516"/>
      <c r="AF516"/>
    </row>
    <row r="517" spans="11:32" ht="14.1" customHeight="1" x14ac:dyDescent="0.2">
      <c r="K517" s="124"/>
      <c r="L517" s="124"/>
      <c r="M517"/>
      <c r="N517"/>
      <c r="O517"/>
      <c r="P517"/>
      <c r="Q517"/>
      <c r="R517"/>
      <c r="S517"/>
      <c r="T517"/>
      <c r="U517"/>
      <c r="V517"/>
      <c r="W517"/>
      <c r="X517"/>
      <c r="Y517"/>
      <c r="Z517"/>
      <c r="AA517"/>
      <c r="AB517"/>
      <c r="AC517"/>
      <c r="AD517"/>
      <c r="AE517"/>
      <c r="AF517"/>
    </row>
    <row r="518" spans="11:32" ht="14.1" customHeight="1" x14ac:dyDescent="0.2">
      <c r="K518" s="124"/>
      <c r="L518" s="124"/>
      <c r="M518"/>
      <c r="N518"/>
      <c r="O518"/>
      <c r="P518"/>
      <c r="Q518"/>
      <c r="R518"/>
      <c r="S518"/>
      <c r="T518"/>
      <c r="U518"/>
      <c r="V518"/>
      <c r="W518"/>
      <c r="X518"/>
      <c r="Y518"/>
      <c r="Z518"/>
      <c r="AA518"/>
      <c r="AB518"/>
      <c r="AC518"/>
      <c r="AD518"/>
      <c r="AE518"/>
      <c r="AF518"/>
    </row>
    <row r="519" spans="11:32" ht="14.1" customHeight="1" x14ac:dyDescent="0.2">
      <c r="K519" s="124"/>
      <c r="L519" s="124"/>
      <c r="M519"/>
      <c r="N519"/>
      <c r="O519"/>
      <c r="P519"/>
      <c r="Q519"/>
      <c r="R519"/>
      <c r="S519"/>
      <c r="T519"/>
      <c r="U519"/>
      <c r="V519"/>
      <c r="W519"/>
      <c r="X519"/>
      <c r="Y519"/>
      <c r="Z519"/>
      <c r="AA519"/>
      <c r="AB519"/>
      <c r="AC519"/>
      <c r="AD519"/>
      <c r="AE519"/>
      <c r="AF519"/>
    </row>
    <row r="520" spans="11:32" ht="14.1" customHeight="1" x14ac:dyDescent="0.2">
      <c r="K520" s="124"/>
      <c r="L520" s="124"/>
      <c r="M520"/>
      <c r="N520"/>
      <c r="O520"/>
      <c r="P520"/>
      <c r="Q520"/>
      <c r="R520"/>
      <c r="S520"/>
      <c r="T520"/>
      <c r="U520"/>
      <c r="V520"/>
      <c r="W520"/>
      <c r="X520"/>
      <c r="Y520"/>
      <c r="Z520"/>
      <c r="AA520"/>
      <c r="AB520"/>
      <c r="AC520"/>
      <c r="AD520"/>
      <c r="AE520"/>
      <c r="AF520"/>
    </row>
    <row r="521" spans="11:32" ht="14.1" customHeight="1" x14ac:dyDescent="0.2">
      <c r="K521" s="124"/>
      <c r="L521" s="124"/>
      <c r="M521"/>
      <c r="N521"/>
      <c r="O521"/>
      <c r="P521"/>
      <c r="Q521"/>
      <c r="R521"/>
      <c r="S521"/>
      <c r="T521"/>
      <c r="U521"/>
      <c r="V521"/>
      <c r="W521"/>
      <c r="X521"/>
      <c r="Y521"/>
      <c r="Z521"/>
      <c r="AA521"/>
      <c r="AB521"/>
      <c r="AC521"/>
      <c r="AD521"/>
      <c r="AE521"/>
      <c r="AF521"/>
    </row>
    <row r="522" spans="11:32" ht="14.1" customHeight="1" x14ac:dyDescent="0.2">
      <c r="K522" s="124"/>
      <c r="L522" s="124"/>
      <c r="M522"/>
      <c r="N522"/>
      <c r="O522"/>
      <c r="P522"/>
      <c r="Q522"/>
      <c r="R522"/>
      <c r="S522"/>
      <c r="T522"/>
      <c r="U522"/>
      <c r="V522"/>
      <c r="W522"/>
      <c r="X522"/>
      <c r="Y522"/>
      <c r="Z522"/>
      <c r="AA522"/>
      <c r="AB522"/>
      <c r="AC522"/>
      <c r="AD522"/>
      <c r="AE522"/>
      <c r="AF522"/>
    </row>
    <row r="523" spans="11:32" ht="14.1" customHeight="1" x14ac:dyDescent="0.2">
      <c r="K523" s="124"/>
      <c r="L523" s="124"/>
      <c r="M523"/>
      <c r="N523"/>
      <c r="O523"/>
      <c r="P523"/>
      <c r="Q523"/>
      <c r="R523"/>
      <c r="S523"/>
      <c r="T523"/>
      <c r="U523"/>
      <c r="V523"/>
      <c r="W523"/>
      <c r="X523"/>
      <c r="Y523"/>
      <c r="Z523"/>
      <c r="AA523"/>
      <c r="AB523"/>
      <c r="AC523"/>
      <c r="AD523"/>
      <c r="AE523"/>
      <c r="AF523"/>
    </row>
    <row r="524" spans="11:32" ht="14.1" customHeight="1" x14ac:dyDescent="0.2">
      <c r="K524" s="124"/>
      <c r="L524" s="124"/>
      <c r="M524"/>
      <c r="N524"/>
      <c r="O524"/>
      <c r="P524"/>
      <c r="Q524"/>
      <c r="R524"/>
      <c r="S524"/>
      <c r="T524"/>
      <c r="U524"/>
      <c r="V524"/>
      <c r="W524"/>
      <c r="X524"/>
      <c r="Y524"/>
      <c r="Z524"/>
      <c r="AA524"/>
      <c r="AB524"/>
      <c r="AC524"/>
      <c r="AD524"/>
      <c r="AE524"/>
      <c r="AF524"/>
    </row>
    <row r="525" spans="11:32" ht="14.1" customHeight="1" x14ac:dyDescent="0.2">
      <c r="K525" s="124"/>
      <c r="L525" s="124"/>
      <c r="M525"/>
      <c r="N525"/>
      <c r="O525"/>
      <c r="P525"/>
      <c r="Q525"/>
      <c r="R525"/>
      <c r="S525"/>
      <c r="T525"/>
      <c r="U525"/>
      <c r="V525"/>
      <c r="W525"/>
      <c r="X525"/>
      <c r="Y525"/>
      <c r="Z525"/>
      <c r="AA525"/>
      <c r="AB525"/>
      <c r="AC525"/>
      <c r="AD525"/>
      <c r="AE525"/>
      <c r="AF525"/>
    </row>
    <row r="526" spans="11:32" ht="14.1" customHeight="1" x14ac:dyDescent="0.2">
      <c r="K526" s="124"/>
      <c r="L526" s="124"/>
      <c r="M526"/>
      <c r="N526"/>
      <c r="O526"/>
      <c r="P526"/>
      <c r="Q526"/>
      <c r="R526"/>
      <c r="S526"/>
      <c r="T526"/>
      <c r="U526"/>
      <c r="V526"/>
      <c r="W526"/>
      <c r="X526"/>
      <c r="Y526"/>
      <c r="Z526"/>
      <c r="AA526"/>
      <c r="AB526"/>
      <c r="AC526"/>
      <c r="AD526"/>
      <c r="AE526"/>
      <c r="AF526"/>
    </row>
    <row r="527" spans="11:32" ht="14.1" customHeight="1" x14ac:dyDescent="0.2">
      <c r="K527" s="124"/>
      <c r="L527" s="124"/>
      <c r="M527"/>
      <c r="N527"/>
      <c r="O527"/>
      <c r="P527"/>
      <c r="Q527"/>
      <c r="R527"/>
      <c r="S527"/>
      <c r="T527"/>
      <c r="U527"/>
      <c r="V527"/>
      <c r="W527"/>
      <c r="X527"/>
      <c r="Y527"/>
      <c r="Z527"/>
      <c r="AA527"/>
      <c r="AB527"/>
      <c r="AC527"/>
      <c r="AD527"/>
      <c r="AE527"/>
      <c r="AF527"/>
    </row>
    <row r="528" spans="11:32" ht="14.1" customHeight="1" x14ac:dyDescent="0.2">
      <c r="K528" s="124"/>
      <c r="L528" s="124"/>
      <c r="M528"/>
      <c r="N528"/>
      <c r="O528"/>
      <c r="P528"/>
      <c r="Q528"/>
      <c r="R528"/>
      <c r="S528"/>
      <c r="T528"/>
      <c r="U528"/>
      <c r="V528"/>
      <c r="W528"/>
      <c r="X528"/>
      <c r="Y528"/>
      <c r="Z528"/>
      <c r="AA528"/>
      <c r="AB528"/>
      <c r="AC528"/>
      <c r="AD528"/>
      <c r="AE528"/>
      <c r="AF528"/>
    </row>
    <row r="529" spans="11:32" ht="14.1" customHeight="1" x14ac:dyDescent="0.2">
      <c r="K529" s="124"/>
      <c r="L529" s="124"/>
      <c r="M529"/>
      <c r="N529"/>
      <c r="O529"/>
      <c r="P529"/>
      <c r="Q529"/>
      <c r="R529"/>
      <c r="S529"/>
      <c r="T529"/>
      <c r="U529"/>
      <c r="V529"/>
      <c r="W529"/>
      <c r="X529"/>
      <c r="Y529"/>
      <c r="Z529"/>
      <c r="AA529"/>
      <c r="AB529"/>
      <c r="AC529"/>
      <c r="AD529"/>
      <c r="AE529"/>
      <c r="AF529"/>
    </row>
    <row r="530" spans="11:32" ht="14.1" customHeight="1" x14ac:dyDescent="0.2">
      <c r="K530" s="124"/>
      <c r="L530" s="124"/>
      <c r="M530"/>
      <c r="N530"/>
      <c r="O530"/>
      <c r="P530"/>
      <c r="Q530"/>
      <c r="R530"/>
      <c r="S530"/>
      <c r="T530"/>
      <c r="U530"/>
      <c r="V530"/>
      <c r="W530"/>
      <c r="X530"/>
      <c r="Y530"/>
      <c r="Z530"/>
      <c r="AA530"/>
      <c r="AB530"/>
      <c r="AC530"/>
      <c r="AD530"/>
      <c r="AE530"/>
      <c r="AF530"/>
    </row>
    <row r="531" spans="11:32" ht="14.1" customHeight="1" x14ac:dyDescent="0.2">
      <c r="K531" s="124"/>
      <c r="L531" s="124"/>
      <c r="M531"/>
      <c r="N531"/>
      <c r="O531"/>
      <c r="P531"/>
      <c r="Q531"/>
      <c r="R531"/>
      <c r="S531"/>
      <c r="T531"/>
      <c r="U531"/>
      <c r="V531"/>
      <c r="W531"/>
      <c r="X531"/>
      <c r="Y531"/>
      <c r="Z531"/>
      <c r="AA531"/>
      <c r="AB531"/>
      <c r="AC531"/>
      <c r="AD531"/>
      <c r="AE531"/>
      <c r="AF531"/>
    </row>
    <row r="532" spans="11:32" ht="14.1" customHeight="1" x14ac:dyDescent="0.2">
      <c r="K532" s="124"/>
      <c r="L532" s="124"/>
      <c r="M532"/>
      <c r="N532"/>
      <c r="O532"/>
      <c r="P532"/>
      <c r="Q532"/>
      <c r="R532"/>
      <c r="S532"/>
      <c r="T532"/>
      <c r="U532"/>
      <c r="V532"/>
      <c r="W532"/>
      <c r="X532"/>
      <c r="Y532"/>
      <c r="Z532"/>
      <c r="AA532"/>
      <c r="AB532"/>
      <c r="AC532"/>
      <c r="AD532"/>
      <c r="AE532"/>
      <c r="AF532"/>
    </row>
    <row r="533" spans="11:32" ht="14.1" customHeight="1" x14ac:dyDescent="0.2">
      <c r="K533" s="124"/>
      <c r="L533" s="124"/>
      <c r="M533"/>
      <c r="N533"/>
      <c r="O533"/>
      <c r="P533"/>
      <c r="Q533"/>
      <c r="R533"/>
      <c r="S533"/>
      <c r="T533"/>
      <c r="U533"/>
      <c r="V533"/>
      <c r="W533"/>
      <c r="X533"/>
      <c r="Y533"/>
      <c r="Z533"/>
      <c r="AA533"/>
      <c r="AB533"/>
      <c r="AC533"/>
      <c r="AD533"/>
      <c r="AE533"/>
      <c r="AF533"/>
    </row>
    <row r="534" spans="11:32" ht="14.1" customHeight="1" x14ac:dyDescent="0.2">
      <c r="K534" s="124"/>
      <c r="L534" s="124"/>
      <c r="M534"/>
      <c r="N534"/>
      <c r="O534"/>
      <c r="P534"/>
      <c r="Q534"/>
      <c r="R534"/>
      <c r="S534"/>
      <c r="T534"/>
      <c r="U534"/>
      <c r="V534"/>
      <c r="W534"/>
      <c r="X534"/>
      <c r="Y534"/>
      <c r="Z534"/>
      <c r="AA534"/>
      <c r="AB534"/>
      <c r="AC534"/>
      <c r="AD534"/>
      <c r="AE534"/>
      <c r="AF534"/>
    </row>
    <row r="535" spans="11:32" ht="14.1" customHeight="1" x14ac:dyDescent="0.2">
      <c r="K535" s="124"/>
      <c r="L535" s="124"/>
      <c r="M535"/>
      <c r="N535"/>
      <c r="O535"/>
      <c r="P535"/>
      <c r="Q535"/>
      <c r="R535"/>
      <c r="S535"/>
      <c r="T535"/>
      <c r="U535"/>
      <c r="V535"/>
      <c r="W535"/>
      <c r="X535"/>
      <c r="Y535"/>
      <c r="Z535"/>
      <c r="AA535"/>
      <c r="AB535"/>
      <c r="AC535"/>
      <c r="AD535"/>
      <c r="AE535"/>
      <c r="AF535"/>
    </row>
    <row r="536" spans="11:32" ht="14.1" customHeight="1" x14ac:dyDescent="0.2">
      <c r="K536" s="124"/>
      <c r="L536" s="124"/>
      <c r="M536"/>
      <c r="N536"/>
      <c r="O536"/>
      <c r="P536"/>
      <c r="Q536"/>
      <c r="R536"/>
      <c r="S536"/>
      <c r="T536"/>
      <c r="U536"/>
      <c r="V536"/>
      <c r="W536"/>
      <c r="X536"/>
      <c r="Y536"/>
      <c r="Z536"/>
      <c r="AA536"/>
      <c r="AB536"/>
      <c r="AC536"/>
      <c r="AD536"/>
      <c r="AE536"/>
      <c r="AF536"/>
    </row>
    <row r="537" spans="11:32" ht="14.1" customHeight="1" x14ac:dyDescent="0.2">
      <c r="K537" s="124"/>
      <c r="L537" s="124"/>
      <c r="M537"/>
      <c r="N537"/>
      <c r="O537"/>
      <c r="P537"/>
      <c r="Q537"/>
      <c r="R537"/>
      <c r="S537"/>
      <c r="T537"/>
      <c r="U537"/>
      <c r="V537"/>
      <c r="W537"/>
      <c r="X537"/>
      <c r="Y537"/>
      <c r="Z537"/>
      <c r="AA537"/>
      <c r="AB537"/>
      <c r="AC537"/>
      <c r="AD537"/>
      <c r="AE537"/>
      <c r="AF537"/>
    </row>
    <row r="538" spans="11:32" ht="14.1" customHeight="1" x14ac:dyDescent="0.2">
      <c r="K538" s="124"/>
      <c r="L538" s="124"/>
      <c r="M538"/>
      <c r="N538"/>
      <c r="O538"/>
      <c r="P538"/>
      <c r="Q538"/>
      <c r="R538"/>
      <c r="S538"/>
      <c r="T538"/>
      <c r="U538"/>
      <c r="V538"/>
      <c r="W538"/>
      <c r="X538"/>
      <c r="Y538"/>
      <c r="Z538"/>
      <c r="AA538"/>
      <c r="AB538"/>
      <c r="AC538"/>
      <c r="AD538"/>
      <c r="AE538"/>
      <c r="AF538"/>
    </row>
    <row r="539" spans="11:32" ht="14.1" customHeight="1" x14ac:dyDescent="0.2">
      <c r="K539" s="124"/>
      <c r="L539" s="124"/>
      <c r="M539"/>
      <c r="N539"/>
      <c r="O539"/>
      <c r="P539"/>
      <c r="Q539"/>
      <c r="R539"/>
      <c r="S539"/>
      <c r="T539"/>
      <c r="U539"/>
      <c r="V539"/>
      <c r="W539"/>
      <c r="X539"/>
      <c r="Y539"/>
      <c r="Z539"/>
      <c r="AA539"/>
      <c r="AB539"/>
      <c r="AC539"/>
      <c r="AD539"/>
      <c r="AE539"/>
      <c r="AF539"/>
    </row>
    <row r="540" spans="11:32" ht="14.1" customHeight="1" x14ac:dyDescent="0.2">
      <c r="K540" s="124"/>
      <c r="L540" s="124"/>
      <c r="M540"/>
      <c r="N540"/>
      <c r="O540"/>
      <c r="P540"/>
      <c r="Q540"/>
      <c r="R540"/>
      <c r="S540"/>
      <c r="T540"/>
      <c r="U540"/>
      <c r="V540"/>
      <c r="W540"/>
      <c r="X540"/>
      <c r="Y540"/>
      <c r="Z540"/>
      <c r="AA540"/>
      <c r="AB540"/>
      <c r="AC540"/>
      <c r="AD540"/>
      <c r="AE540"/>
      <c r="AF540"/>
    </row>
    <row r="541" spans="11:32" ht="14.1" customHeight="1" x14ac:dyDescent="0.2">
      <c r="K541" s="124"/>
      <c r="L541" s="124"/>
      <c r="M541"/>
      <c r="N541"/>
      <c r="O541"/>
      <c r="P541"/>
      <c r="Q541"/>
      <c r="R541"/>
      <c r="S541"/>
      <c r="T541"/>
      <c r="U541"/>
      <c r="V541"/>
      <c r="W541"/>
      <c r="X541"/>
      <c r="Y541"/>
      <c r="Z541"/>
      <c r="AA541"/>
      <c r="AB541"/>
      <c r="AC541"/>
      <c r="AD541"/>
      <c r="AE541"/>
      <c r="AF541"/>
    </row>
    <row r="542" spans="11:32" ht="14.1" customHeight="1" x14ac:dyDescent="0.2">
      <c r="K542" s="124"/>
      <c r="L542" s="124"/>
      <c r="M542"/>
      <c r="N542"/>
      <c r="O542"/>
      <c r="P542"/>
      <c r="Q542"/>
      <c r="R542"/>
      <c r="S542"/>
      <c r="T542"/>
      <c r="U542"/>
      <c r="V542"/>
      <c r="W542"/>
      <c r="X542"/>
      <c r="Y542"/>
      <c r="Z542"/>
      <c r="AA542"/>
      <c r="AB542"/>
      <c r="AC542"/>
      <c r="AD542"/>
      <c r="AE542"/>
      <c r="AF542"/>
    </row>
    <row r="543" spans="11:32" ht="14.1" customHeight="1" x14ac:dyDescent="0.2">
      <c r="K543" s="124"/>
      <c r="L543" s="124"/>
      <c r="M543"/>
      <c r="N543"/>
      <c r="O543"/>
      <c r="P543"/>
      <c r="Q543"/>
      <c r="R543"/>
      <c r="S543"/>
      <c r="T543"/>
      <c r="U543"/>
      <c r="V543"/>
      <c r="W543"/>
      <c r="X543"/>
      <c r="Y543"/>
      <c r="Z543"/>
      <c r="AA543"/>
      <c r="AB543"/>
      <c r="AC543"/>
      <c r="AD543"/>
      <c r="AE543"/>
      <c r="AF543"/>
    </row>
    <row r="544" spans="11:32" ht="14.1" customHeight="1" x14ac:dyDescent="0.2">
      <c r="K544" s="124"/>
      <c r="L544" s="124"/>
      <c r="M544"/>
      <c r="N544"/>
      <c r="O544"/>
      <c r="P544"/>
      <c r="Q544"/>
      <c r="R544"/>
      <c r="S544"/>
      <c r="T544"/>
      <c r="U544"/>
      <c r="V544"/>
      <c r="W544"/>
      <c r="X544"/>
      <c r="Y544"/>
      <c r="Z544"/>
      <c r="AA544"/>
      <c r="AB544"/>
      <c r="AC544"/>
      <c r="AD544"/>
      <c r="AE544"/>
      <c r="AF544"/>
    </row>
    <row r="545" spans="11:32" ht="14.1" customHeight="1" x14ac:dyDescent="0.2">
      <c r="K545" s="124"/>
      <c r="L545" s="124"/>
      <c r="M545"/>
      <c r="N545"/>
      <c r="O545"/>
      <c r="P545"/>
      <c r="Q545"/>
      <c r="R545"/>
      <c r="S545"/>
      <c r="T545"/>
      <c r="U545"/>
      <c r="V545"/>
      <c r="W545"/>
      <c r="X545"/>
      <c r="Y545"/>
      <c r="Z545"/>
      <c r="AA545"/>
      <c r="AB545"/>
      <c r="AC545"/>
      <c r="AD545"/>
      <c r="AE545"/>
      <c r="AF545"/>
    </row>
    <row r="546" spans="11:32" ht="14.1" customHeight="1" x14ac:dyDescent="0.2">
      <c r="K546" s="124"/>
      <c r="L546" s="124"/>
      <c r="M546"/>
      <c r="N546"/>
      <c r="O546"/>
      <c r="P546"/>
      <c r="Q546"/>
      <c r="R546"/>
      <c r="S546"/>
      <c r="T546"/>
      <c r="U546"/>
      <c r="V546"/>
      <c r="W546"/>
      <c r="X546"/>
      <c r="Y546"/>
      <c r="Z546"/>
      <c r="AA546"/>
      <c r="AB546"/>
      <c r="AC546"/>
      <c r="AD546"/>
      <c r="AE546"/>
      <c r="AF546"/>
    </row>
    <row r="547" spans="11:32" ht="14.1" customHeight="1" x14ac:dyDescent="0.2">
      <c r="K547" s="124"/>
      <c r="L547" s="124"/>
      <c r="M547"/>
      <c r="N547"/>
      <c r="O547"/>
      <c r="P547"/>
      <c r="Q547"/>
      <c r="R547"/>
      <c r="S547"/>
      <c r="T547"/>
      <c r="U547"/>
      <c r="V547"/>
      <c r="W547"/>
      <c r="X547"/>
      <c r="Y547"/>
      <c r="Z547"/>
      <c r="AA547"/>
      <c r="AB547"/>
      <c r="AC547"/>
      <c r="AD547"/>
      <c r="AE547"/>
      <c r="AF547"/>
    </row>
    <row r="548" spans="11:32" ht="14.1" customHeight="1" x14ac:dyDescent="0.2">
      <c r="K548" s="124"/>
      <c r="L548" s="124"/>
      <c r="M548"/>
      <c r="N548"/>
      <c r="O548"/>
      <c r="P548"/>
      <c r="Q548"/>
      <c r="R548"/>
      <c r="S548"/>
      <c r="T548"/>
      <c r="U548"/>
      <c r="V548"/>
      <c r="W548"/>
      <c r="X548"/>
      <c r="Y548"/>
      <c r="Z548"/>
      <c r="AA548"/>
      <c r="AB548"/>
      <c r="AC548"/>
      <c r="AD548"/>
      <c r="AE548"/>
      <c r="AF548"/>
    </row>
    <row r="549" spans="11:32" ht="14.1" customHeight="1" x14ac:dyDescent="0.2">
      <c r="K549" s="124"/>
      <c r="L549" s="124"/>
      <c r="M549"/>
      <c r="N549"/>
      <c r="O549"/>
      <c r="P549"/>
      <c r="Q549"/>
      <c r="R549"/>
      <c r="S549"/>
      <c r="T549"/>
      <c r="U549"/>
      <c r="V549"/>
      <c r="W549"/>
      <c r="X549"/>
      <c r="Y549"/>
      <c r="Z549"/>
      <c r="AA549"/>
      <c r="AB549"/>
      <c r="AC549"/>
      <c r="AD549"/>
      <c r="AE549"/>
      <c r="AF549"/>
    </row>
    <row r="550" spans="11:32" ht="14.1" customHeight="1" x14ac:dyDescent="0.2">
      <c r="K550" s="124"/>
      <c r="L550" s="124"/>
      <c r="M550"/>
      <c r="N550"/>
      <c r="O550"/>
      <c r="P550"/>
      <c r="Q550"/>
      <c r="R550"/>
      <c r="S550"/>
      <c r="T550"/>
      <c r="U550"/>
      <c r="V550"/>
      <c r="W550"/>
      <c r="X550"/>
      <c r="Y550"/>
      <c r="Z550"/>
      <c r="AA550"/>
      <c r="AB550"/>
      <c r="AC550"/>
      <c r="AD550"/>
      <c r="AE550"/>
      <c r="AF550"/>
    </row>
    <row r="551" spans="11:32" ht="14.1" customHeight="1" x14ac:dyDescent="0.2">
      <c r="K551" s="124"/>
      <c r="L551" s="124"/>
      <c r="M551"/>
      <c r="N551"/>
      <c r="O551"/>
      <c r="P551"/>
      <c r="Q551"/>
      <c r="R551"/>
      <c r="S551"/>
      <c r="T551"/>
      <c r="U551"/>
      <c r="V551"/>
      <c r="W551"/>
      <c r="X551"/>
      <c r="Y551"/>
      <c r="Z551"/>
      <c r="AA551"/>
      <c r="AB551"/>
      <c r="AC551"/>
      <c r="AD551"/>
      <c r="AE551"/>
      <c r="AF551"/>
    </row>
    <row r="552" spans="11:32" ht="14.1" customHeight="1" x14ac:dyDescent="0.2">
      <c r="K552" s="124"/>
      <c r="L552" s="124"/>
      <c r="M552"/>
      <c r="N552"/>
      <c r="O552"/>
      <c r="P552"/>
      <c r="Q552"/>
      <c r="R552"/>
      <c r="S552"/>
      <c r="T552"/>
      <c r="U552"/>
      <c r="V552"/>
      <c r="W552"/>
      <c r="X552"/>
      <c r="Y552"/>
      <c r="Z552"/>
      <c r="AA552"/>
      <c r="AB552"/>
      <c r="AC552"/>
      <c r="AD552"/>
      <c r="AE552"/>
      <c r="AF552"/>
    </row>
    <row r="553" spans="11:32" ht="14.1" customHeight="1" x14ac:dyDescent="0.2">
      <c r="K553" s="124"/>
      <c r="L553" s="124"/>
      <c r="M553"/>
      <c r="N553"/>
      <c r="O553"/>
      <c r="P553"/>
      <c r="Q553"/>
      <c r="R553"/>
      <c r="S553"/>
      <c r="T553"/>
      <c r="U553"/>
      <c r="V553"/>
      <c r="W553"/>
      <c r="X553"/>
      <c r="Y553"/>
      <c r="Z553"/>
      <c r="AA553"/>
      <c r="AB553"/>
      <c r="AC553"/>
      <c r="AD553"/>
      <c r="AE553"/>
      <c r="AF553"/>
    </row>
    <row r="554" spans="11:32" ht="14.1" customHeight="1" x14ac:dyDescent="0.2">
      <c r="K554" s="124"/>
      <c r="L554" s="124"/>
      <c r="M554"/>
      <c r="N554"/>
      <c r="O554"/>
      <c r="P554"/>
      <c r="Q554"/>
      <c r="R554"/>
      <c r="S554"/>
      <c r="T554"/>
      <c r="U554"/>
      <c r="V554"/>
      <c r="W554"/>
      <c r="X554"/>
      <c r="Y554"/>
      <c r="Z554"/>
      <c r="AA554"/>
      <c r="AB554"/>
      <c r="AC554"/>
      <c r="AD554"/>
      <c r="AE554"/>
      <c r="AF554"/>
    </row>
    <row r="555" spans="11:32" ht="14.1" customHeight="1" x14ac:dyDescent="0.2">
      <c r="K555" s="124"/>
      <c r="L555" s="124"/>
      <c r="M555"/>
      <c r="N555"/>
      <c r="O555"/>
      <c r="P555"/>
      <c r="Q555"/>
      <c r="R555"/>
      <c r="S555"/>
      <c r="T555"/>
      <c r="U555"/>
      <c r="V555"/>
      <c r="W555"/>
      <c r="X555"/>
      <c r="Y555"/>
      <c r="Z555"/>
      <c r="AA555"/>
      <c r="AB555"/>
      <c r="AC555"/>
      <c r="AD555"/>
      <c r="AE555"/>
      <c r="AF555"/>
    </row>
    <row r="556" spans="11:32" ht="14.1" customHeight="1" x14ac:dyDescent="0.2">
      <c r="K556" s="124"/>
      <c r="L556" s="124"/>
      <c r="M556"/>
      <c r="N556"/>
      <c r="O556"/>
      <c r="P556"/>
      <c r="Q556"/>
      <c r="R556"/>
      <c r="S556"/>
      <c r="T556"/>
      <c r="U556"/>
      <c r="V556"/>
      <c r="W556"/>
      <c r="X556"/>
      <c r="Y556"/>
      <c r="Z556"/>
      <c r="AA556"/>
      <c r="AB556"/>
      <c r="AC556"/>
      <c r="AD556"/>
      <c r="AE556"/>
      <c r="AF556"/>
    </row>
    <row r="557" spans="11:32" ht="14.1" customHeight="1" x14ac:dyDescent="0.2">
      <c r="K557" s="124"/>
      <c r="L557" s="124"/>
      <c r="M557"/>
      <c r="N557"/>
      <c r="O557"/>
      <c r="P557"/>
      <c r="Q557"/>
      <c r="R557"/>
      <c r="S557"/>
      <c r="T557"/>
      <c r="U557"/>
      <c r="V557"/>
      <c r="W557"/>
      <c r="X557"/>
      <c r="Y557"/>
      <c r="Z557"/>
      <c r="AA557"/>
      <c r="AB557"/>
      <c r="AC557"/>
      <c r="AD557"/>
      <c r="AE557"/>
      <c r="AF557"/>
    </row>
    <row r="558" spans="11:32" ht="14.1" customHeight="1" x14ac:dyDescent="0.2">
      <c r="K558" s="124"/>
      <c r="L558" s="124"/>
      <c r="M558"/>
      <c r="N558"/>
      <c r="O558"/>
      <c r="P558"/>
      <c r="Q558"/>
      <c r="R558"/>
      <c r="S558"/>
      <c r="T558"/>
      <c r="U558"/>
      <c r="V558"/>
      <c r="W558"/>
      <c r="X558"/>
      <c r="Y558"/>
      <c r="Z558"/>
      <c r="AA558"/>
      <c r="AB558"/>
      <c r="AC558"/>
      <c r="AD558"/>
      <c r="AE558"/>
      <c r="AF558"/>
    </row>
    <row r="559" spans="11:32" ht="14.1" customHeight="1" x14ac:dyDescent="0.2">
      <c r="K559" s="124"/>
      <c r="L559" s="124"/>
      <c r="M559"/>
      <c r="N559"/>
      <c r="O559"/>
      <c r="P559"/>
      <c r="Q559"/>
      <c r="R559"/>
      <c r="S559"/>
      <c r="T559"/>
      <c r="U559"/>
      <c r="V559"/>
      <c r="W559"/>
      <c r="X559"/>
      <c r="Y559"/>
      <c r="Z559"/>
      <c r="AA559"/>
      <c r="AB559"/>
      <c r="AC559"/>
      <c r="AD559"/>
      <c r="AE559"/>
      <c r="AF559"/>
    </row>
    <row r="560" spans="11:32" ht="14.1" customHeight="1" x14ac:dyDescent="0.2">
      <c r="K560" s="124"/>
      <c r="L560" s="124"/>
      <c r="M560"/>
      <c r="N560"/>
      <c r="O560"/>
      <c r="P560"/>
      <c r="Q560"/>
      <c r="R560"/>
      <c r="S560"/>
      <c r="T560"/>
      <c r="U560"/>
      <c r="V560"/>
      <c r="W560"/>
      <c r="X560"/>
      <c r="Y560"/>
      <c r="Z560"/>
      <c r="AA560"/>
      <c r="AB560"/>
      <c r="AC560"/>
      <c r="AD560"/>
      <c r="AE560"/>
      <c r="AF560"/>
    </row>
    <row r="561" spans="11:32" ht="14.1" customHeight="1" x14ac:dyDescent="0.2">
      <c r="K561" s="124"/>
      <c r="L561" s="124"/>
      <c r="M561"/>
      <c r="N561"/>
      <c r="O561"/>
      <c r="P561"/>
      <c r="Q561"/>
      <c r="R561"/>
      <c r="S561"/>
      <c r="T561"/>
      <c r="U561"/>
      <c r="V561"/>
      <c r="W561"/>
      <c r="X561"/>
      <c r="Y561"/>
      <c r="Z561"/>
      <c r="AA561"/>
      <c r="AB561"/>
      <c r="AC561"/>
      <c r="AD561"/>
      <c r="AE561"/>
      <c r="AF561"/>
    </row>
    <row r="562" spans="11:32" ht="14.1" customHeight="1" x14ac:dyDescent="0.2">
      <c r="K562" s="124"/>
      <c r="L562" s="124"/>
      <c r="M562"/>
      <c r="N562"/>
      <c r="O562"/>
      <c r="P562"/>
      <c r="Q562"/>
      <c r="R562"/>
      <c r="S562"/>
      <c r="T562"/>
      <c r="U562"/>
      <c r="V562"/>
      <c r="W562"/>
      <c r="X562"/>
      <c r="Y562"/>
      <c r="Z562"/>
      <c r="AA562"/>
      <c r="AB562"/>
      <c r="AC562"/>
      <c r="AD562"/>
      <c r="AE562"/>
      <c r="AF562"/>
    </row>
    <row r="563" spans="11:32" ht="14.1" customHeight="1" x14ac:dyDescent="0.2">
      <c r="K563" s="124"/>
      <c r="L563" s="124"/>
      <c r="M563"/>
      <c r="N563"/>
      <c r="O563"/>
      <c r="P563"/>
      <c r="Q563"/>
      <c r="R563"/>
      <c r="S563"/>
      <c r="T563"/>
      <c r="U563"/>
      <c r="V563"/>
      <c r="W563"/>
      <c r="X563"/>
      <c r="Y563"/>
      <c r="Z563"/>
      <c r="AA563"/>
      <c r="AB563"/>
      <c r="AC563"/>
      <c r="AD563"/>
      <c r="AE563"/>
      <c r="AF563"/>
    </row>
    <row r="564" spans="11:32" ht="14.1" customHeight="1" x14ac:dyDescent="0.2">
      <c r="K564" s="124"/>
      <c r="L564" s="124"/>
      <c r="M564"/>
      <c r="N564"/>
      <c r="O564"/>
      <c r="P564"/>
      <c r="Q564"/>
      <c r="R564"/>
      <c r="S564"/>
      <c r="T564"/>
      <c r="U564"/>
      <c r="V564"/>
      <c r="W564"/>
      <c r="X564"/>
      <c r="Y564"/>
      <c r="Z564"/>
      <c r="AA564"/>
      <c r="AB564"/>
      <c r="AC564"/>
      <c r="AD564"/>
      <c r="AE564"/>
      <c r="AF564"/>
    </row>
    <row r="565" spans="11:32" ht="14.1" customHeight="1" x14ac:dyDescent="0.2">
      <c r="K565" s="124"/>
      <c r="L565" s="124"/>
      <c r="M565"/>
      <c r="N565"/>
      <c r="O565"/>
      <c r="P565"/>
      <c r="Q565"/>
      <c r="R565"/>
      <c r="S565"/>
      <c r="T565"/>
      <c r="U565"/>
      <c r="V565"/>
      <c r="W565"/>
      <c r="X565"/>
      <c r="Y565"/>
      <c r="Z565"/>
      <c r="AA565"/>
      <c r="AB565"/>
      <c r="AC565"/>
      <c r="AD565"/>
      <c r="AE565"/>
      <c r="AF565"/>
    </row>
    <row r="566" spans="11:32" ht="14.1" customHeight="1" x14ac:dyDescent="0.2">
      <c r="K566" s="124"/>
      <c r="L566" s="124"/>
      <c r="M566"/>
      <c r="N566"/>
      <c r="O566"/>
      <c r="P566"/>
      <c r="Q566"/>
      <c r="R566"/>
      <c r="S566"/>
      <c r="T566"/>
      <c r="U566"/>
      <c r="V566"/>
      <c r="W566"/>
      <c r="X566"/>
      <c r="Y566"/>
      <c r="Z566"/>
      <c r="AA566"/>
      <c r="AB566"/>
      <c r="AC566"/>
      <c r="AD566"/>
      <c r="AE566"/>
      <c r="AF566"/>
    </row>
    <row r="567" spans="11:32" ht="14.1" customHeight="1" x14ac:dyDescent="0.2">
      <c r="K567" s="124"/>
      <c r="L567" s="124"/>
      <c r="M567"/>
      <c r="N567"/>
      <c r="O567"/>
      <c r="P567"/>
      <c r="Q567"/>
      <c r="R567"/>
      <c r="S567"/>
      <c r="T567"/>
      <c r="U567"/>
      <c r="V567"/>
      <c r="W567"/>
      <c r="X567"/>
      <c r="Y567"/>
      <c r="Z567"/>
      <c r="AA567"/>
      <c r="AB567"/>
      <c r="AC567"/>
      <c r="AD567"/>
      <c r="AE567"/>
      <c r="AF567"/>
    </row>
    <row r="568" spans="11:32" ht="14.1" customHeight="1" x14ac:dyDescent="0.2">
      <c r="K568" s="124"/>
      <c r="L568" s="124"/>
      <c r="M568"/>
      <c r="N568"/>
      <c r="O568"/>
      <c r="P568"/>
      <c r="Q568"/>
      <c r="R568"/>
      <c r="S568"/>
      <c r="T568"/>
      <c r="U568"/>
      <c r="V568"/>
      <c r="W568"/>
      <c r="X568"/>
      <c r="Y568"/>
      <c r="Z568"/>
      <c r="AA568"/>
      <c r="AB568"/>
      <c r="AC568"/>
      <c r="AD568"/>
      <c r="AE568"/>
      <c r="AF568"/>
    </row>
    <row r="569" spans="11:32" ht="14.1" customHeight="1" x14ac:dyDescent="0.2">
      <c r="K569" s="124"/>
      <c r="L569" s="124"/>
      <c r="M569"/>
      <c r="N569"/>
      <c r="O569"/>
      <c r="P569"/>
      <c r="Q569"/>
      <c r="R569"/>
      <c r="S569"/>
      <c r="T569"/>
      <c r="U569"/>
      <c r="V569"/>
      <c r="W569"/>
      <c r="X569"/>
      <c r="Y569"/>
      <c r="Z569"/>
      <c r="AA569"/>
      <c r="AB569"/>
      <c r="AC569"/>
      <c r="AD569"/>
      <c r="AE569"/>
      <c r="AF569"/>
    </row>
    <row r="570" spans="11:32" ht="14.1" customHeight="1" x14ac:dyDescent="0.2">
      <c r="K570" s="124"/>
      <c r="L570" s="124"/>
      <c r="M570"/>
      <c r="N570"/>
      <c r="O570"/>
      <c r="P570"/>
      <c r="Q570"/>
      <c r="R570"/>
      <c r="S570"/>
      <c r="T570"/>
      <c r="U570"/>
      <c r="V570"/>
      <c r="W570"/>
      <c r="X570"/>
      <c r="Y570"/>
      <c r="Z570"/>
      <c r="AA570"/>
      <c r="AB570"/>
      <c r="AC570"/>
      <c r="AD570"/>
      <c r="AE570"/>
      <c r="AF570"/>
    </row>
    <row r="571" spans="11:32" ht="14.1" customHeight="1" x14ac:dyDescent="0.2">
      <c r="K571" s="124"/>
      <c r="L571" s="124"/>
      <c r="M571"/>
      <c r="N571"/>
      <c r="O571"/>
      <c r="P571"/>
      <c r="Q571"/>
      <c r="R571"/>
      <c r="S571"/>
      <c r="T571"/>
      <c r="U571"/>
      <c r="V571"/>
      <c r="W571"/>
      <c r="X571"/>
      <c r="Y571"/>
      <c r="Z571"/>
      <c r="AA571"/>
      <c r="AB571"/>
      <c r="AC571"/>
      <c r="AD571"/>
      <c r="AE571"/>
      <c r="AF571"/>
    </row>
    <row r="572" spans="11:32" ht="14.1" customHeight="1" x14ac:dyDescent="0.2">
      <c r="K572" s="124"/>
      <c r="L572" s="124"/>
      <c r="M572"/>
      <c r="N572"/>
      <c r="O572"/>
      <c r="P572"/>
      <c r="Q572"/>
      <c r="R572"/>
      <c r="S572"/>
      <c r="T572"/>
      <c r="U572"/>
      <c r="V572"/>
      <c r="W572"/>
      <c r="X572"/>
      <c r="Y572"/>
      <c r="Z572"/>
      <c r="AA572"/>
      <c r="AB572"/>
      <c r="AC572"/>
      <c r="AD572"/>
      <c r="AE572"/>
      <c r="AF572"/>
    </row>
    <row r="573" spans="11:32" ht="14.1" customHeight="1" x14ac:dyDescent="0.2">
      <c r="K573" s="124"/>
      <c r="L573" s="124"/>
      <c r="M573"/>
      <c r="N573"/>
      <c r="O573"/>
      <c r="P573"/>
      <c r="Q573"/>
      <c r="R573"/>
      <c r="S573"/>
      <c r="T573"/>
      <c r="U573"/>
      <c r="V573"/>
      <c r="W573"/>
      <c r="X573"/>
      <c r="Y573"/>
      <c r="Z573"/>
      <c r="AA573"/>
      <c r="AB573"/>
      <c r="AC573"/>
      <c r="AD573"/>
      <c r="AE573"/>
      <c r="AF573"/>
    </row>
    <row r="574" spans="11:32" ht="14.1" customHeight="1" x14ac:dyDescent="0.2">
      <c r="K574" s="124"/>
      <c r="L574" s="124"/>
      <c r="M574"/>
      <c r="N574"/>
      <c r="O574"/>
      <c r="P574"/>
      <c r="Q574"/>
      <c r="R574"/>
      <c r="S574"/>
      <c r="T574"/>
      <c r="U574"/>
      <c r="V574"/>
      <c r="W574"/>
      <c r="X574"/>
      <c r="Y574"/>
      <c r="Z574"/>
      <c r="AA574"/>
      <c r="AB574"/>
      <c r="AC574"/>
      <c r="AD574"/>
      <c r="AE574"/>
      <c r="AF574"/>
    </row>
    <row r="575" spans="11:32" ht="14.1" customHeight="1" x14ac:dyDescent="0.2">
      <c r="K575" s="124"/>
      <c r="L575" s="124"/>
      <c r="M575"/>
      <c r="N575"/>
      <c r="O575"/>
      <c r="P575"/>
      <c r="Q575"/>
      <c r="R575"/>
      <c r="S575"/>
      <c r="T575"/>
      <c r="U575"/>
      <c r="V575"/>
      <c r="W575"/>
      <c r="X575"/>
      <c r="Y575"/>
      <c r="Z575"/>
      <c r="AA575"/>
      <c r="AB575"/>
      <c r="AC575"/>
      <c r="AD575"/>
      <c r="AE575"/>
      <c r="AF575"/>
    </row>
    <row r="576" spans="11:32" ht="14.1" customHeight="1" x14ac:dyDescent="0.2">
      <c r="K576" s="124"/>
      <c r="L576" s="124"/>
      <c r="M576"/>
      <c r="N576"/>
      <c r="O576"/>
      <c r="P576"/>
      <c r="Q576"/>
      <c r="R576"/>
      <c r="S576"/>
      <c r="T576"/>
      <c r="U576"/>
      <c r="V576"/>
      <c r="W576"/>
      <c r="X576"/>
      <c r="Y576"/>
      <c r="Z576"/>
      <c r="AA576"/>
      <c r="AB576"/>
      <c r="AC576"/>
      <c r="AD576"/>
      <c r="AE576"/>
      <c r="AF576"/>
    </row>
    <row r="577" spans="11:32" ht="14.1" customHeight="1" x14ac:dyDescent="0.2">
      <c r="K577" s="124"/>
      <c r="L577" s="124"/>
      <c r="M577"/>
      <c r="N577"/>
      <c r="O577"/>
      <c r="P577"/>
      <c r="Q577"/>
      <c r="R577"/>
      <c r="S577"/>
      <c r="T577"/>
      <c r="U577"/>
      <c r="V577"/>
      <c r="W577"/>
      <c r="X577"/>
      <c r="Y577"/>
      <c r="Z577"/>
      <c r="AA577"/>
      <c r="AB577"/>
      <c r="AC577"/>
      <c r="AD577"/>
      <c r="AE577"/>
      <c r="AF577"/>
    </row>
    <row r="578" spans="11:32" ht="14.1" customHeight="1" x14ac:dyDescent="0.2">
      <c r="K578" s="124"/>
      <c r="L578" s="124"/>
      <c r="M578"/>
      <c r="N578"/>
      <c r="O578"/>
      <c r="P578"/>
      <c r="Q578"/>
      <c r="R578"/>
      <c r="S578"/>
      <c r="T578"/>
      <c r="U578"/>
      <c r="V578"/>
      <c r="W578"/>
      <c r="X578"/>
      <c r="Y578"/>
      <c r="Z578"/>
      <c r="AA578"/>
      <c r="AB578"/>
      <c r="AC578"/>
      <c r="AD578"/>
      <c r="AE578"/>
      <c r="AF578"/>
    </row>
    <row r="579" spans="11:32" ht="14.1" customHeight="1" x14ac:dyDescent="0.2">
      <c r="K579" s="124"/>
      <c r="L579" s="124"/>
      <c r="M579"/>
      <c r="N579"/>
      <c r="O579"/>
      <c r="P579"/>
      <c r="Q579"/>
      <c r="R579"/>
      <c r="S579"/>
      <c r="T579"/>
      <c r="U579"/>
      <c r="V579"/>
      <c r="W579"/>
      <c r="X579"/>
      <c r="Y579"/>
      <c r="Z579"/>
      <c r="AA579"/>
      <c r="AB579"/>
      <c r="AC579"/>
      <c r="AD579"/>
      <c r="AE579"/>
      <c r="AF579"/>
    </row>
    <row r="580" spans="11:32" ht="14.1" customHeight="1" x14ac:dyDescent="0.2">
      <c r="K580" s="124"/>
      <c r="L580" s="124"/>
      <c r="M580"/>
      <c r="N580"/>
      <c r="O580"/>
      <c r="P580"/>
      <c r="Q580"/>
      <c r="R580"/>
      <c r="S580"/>
      <c r="T580"/>
      <c r="U580"/>
      <c r="V580"/>
      <c r="W580"/>
      <c r="X580"/>
      <c r="Y580"/>
      <c r="Z580"/>
      <c r="AA580"/>
      <c r="AB580"/>
      <c r="AC580"/>
      <c r="AD580"/>
      <c r="AE580"/>
      <c r="AF580"/>
    </row>
    <row r="581" spans="11:32" ht="14.1" customHeight="1" x14ac:dyDescent="0.2">
      <c r="K581" s="124"/>
      <c r="L581" s="124"/>
      <c r="M581"/>
      <c r="N581"/>
      <c r="O581"/>
      <c r="P581"/>
      <c r="Q581"/>
      <c r="R581"/>
      <c r="S581"/>
      <c r="T581"/>
      <c r="U581"/>
      <c r="V581"/>
      <c r="W581"/>
      <c r="X581"/>
      <c r="Y581"/>
      <c r="Z581"/>
      <c r="AA581"/>
      <c r="AB581"/>
      <c r="AC581"/>
      <c r="AD581"/>
      <c r="AE581"/>
      <c r="AF581"/>
    </row>
    <row r="582" spans="11:32" ht="14.1" customHeight="1" x14ac:dyDescent="0.2">
      <c r="K582" s="124"/>
      <c r="L582" s="124"/>
      <c r="M582"/>
      <c r="N582"/>
      <c r="O582"/>
      <c r="P582"/>
      <c r="Q582"/>
      <c r="R582"/>
      <c r="S582"/>
      <c r="T582"/>
      <c r="U582"/>
      <c r="V582"/>
      <c r="W582"/>
      <c r="X582"/>
      <c r="Y582"/>
      <c r="Z582"/>
      <c r="AA582"/>
      <c r="AB582"/>
      <c r="AC582"/>
      <c r="AD582"/>
      <c r="AE582"/>
      <c r="AF582"/>
    </row>
    <row r="583" spans="11:32" ht="14.1" customHeight="1" x14ac:dyDescent="0.2">
      <c r="K583" s="124"/>
      <c r="L583" s="124"/>
      <c r="M583"/>
      <c r="N583"/>
      <c r="O583"/>
      <c r="P583"/>
      <c r="Q583"/>
      <c r="R583"/>
      <c r="S583"/>
      <c r="T583"/>
      <c r="U583"/>
      <c r="V583"/>
      <c r="W583"/>
      <c r="X583"/>
      <c r="Y583"/>
      <c r="Z583"/>
      <c r="AA583"/>
      <c r="AB583"/>
      <c r="AC583"/>
      <c r="AD583"/>
      <c r="AE583"/>
      <c r="AF583"/>
    </row>
    <row r="584" spans="11:32" ht="14.1" customHeight="1" x14ac:dyDescent="0.2">
      <c r="K584" s="124"/>
      <c r="L584" s="124"/>
      <c r="M584"/>
      <c r="N584"/>
      <c r="O584"/>
      <c r="P584"/>
      <c r="Q584"/>
      <c r="R584"/>
      <c r="S584"/>
      <c r="T584"/>
      <c r="U584"/>
      <c r="V584"/>
      <c r="W584"/>
      <c r="X584"/>
      <c r="Y584"/>
      <c r="Z584"/>
      <c r="AA584"/>
      <c r="AB584"/>
      <c r="AC584"/>
      <c r="AD584"/>
      <c r="AE584"/>
      <c r="AF584"/>
    </row>
    <row r="585" spans="11:32" ht="14.1" customHeight="1" x14ac:dyDescent="0.2">
      <c r="K585" s="124"/>
      <c r="L585" s="124"/>
      <c r="M585"/>
      <c r="N585"/>
      <c r="O585"/>
      <c r="P585"/>
      <c r="Q585"/>
      <c r="R585"/>
      <c r="S585"/>
      <c r="T585"/>
      <c r="U585"/>
      <c r="V585"/>
      <c r="W585"/>
      <c r="X585"/>
      <c r="Y585"/>
      <c r="Z585"/>
      <c r="AA585"/>
      <c r="AB585"/>
      <c r="AC585"/>
      <c r="AD585"/>
      <c r="AE585"/>
      <c r="AF585"/>
    </row>
    <row r="586" spans="11:32" ht="14.1" customHeight="1" x14ac:dyDescent="0.2">
      <c r="K586" s="124"/>
      <c r="L586" s="124"/>
      <c r="M586"/>
      <c r="N586"/>
      <c r="O586"/>
      <c r="P586"/>
      <c r="Q586"/>
      <c r="R586"/>
      <c r="S586"/>
      <c r="T586"/>
      <c r="U586"/>
      <c r="V586"/>
      <c r="W586"/>
      <c r="X586"/>
      <c r="Y586"/>
      <c r="Z586"/>
      <c r="AA586"/>
      <c r="AB586"/>
      <c r="AC586"/>
      <c r="AD586"/>
      <c r="AE586"/>
      <c r="AF586"/>
    </row>
    <row r="587" spans="11:32" ht="14.1" customHeight="1" x14ac:dyDescent="0.2">
      <c r="K587" s="124"/>
      <c r="L587" s="124"/>
      <c r="M587"/>
      <c r="N587"/>
      <c r="O587"/>
      <c r="P587"/>
      <c r="Q587"/>
      <c r="R587"/>
      <c r="S587"/>
      <c r="T587"/>
      <c r="U587"/>
      <c r="V587"/>
      <c r="W587"/>
      <c r="X587"/>
      <c r="Y587"/>
      <c r="Z587"/>
      <c r="AA587"/>
      <c r="AB587"/>
      <c r="AC587"/>
      <c r="AD587"/>
      <c r="AE587"/>
      <c r="AF587"/>
    </row>
    <row r="588" spans="11:32" ht="14.1" customHeight="1" x14ac:dyDescent="0.2">
      <c r="K588" s="124"/>
      <c r="L588" s="124"/>
      <c r="M588"/>
      <c r="N588"/>
      <c r="O588"/>
      <c r="P588"/>
      <c r="Q588"/>
      <c r="R588"/>
      <c r="S588"/>
      <c r="T588"/>
      <c r="U588"/>
      <c r="V588"/>
      <c r="W588"/>
      <c r="X588"/>
      <c r="Y588"/>
      <c r="Z588"/>
      <c r="AA588"/>
      <c r="AB588"/>
      <c r="AC588"/>
      <c r="AD588"/>
      <c r="AE588"/>
      <c r="AF588"/>
    </row>
    <row r="589" spans="11:32" ht="14.1" customHeight="1" x14ac:dyDescent="0.2">
      <c r="K589" s="124"/>
      <c r="L589" s="124"/>
      <c r="M589"/>
      <c r="N589"/>
      <c r="O589"/>
      <c r="P589"/>
      <c r="Q589"/>
      <c r="R589"/>
      <c r="S589"/>
      <c r="T589"/>
      <c r="U589"/>
      <c r="V589"/>
      <c r="W589"/>
      <c r="X589"/>
      <c r="Y589"/>
      <c r="Z589"/>
      <c r="AA589"/>
      <c r="AB589"/>
      <c r="AC589"/>
      <c r="AD589"/>
      <c r="AE589"/>
      <c r="AF589"/>
    </row>
    <row r="590" spans="11:32" ht="14.1" customHeight="1" x14ac:dyDescent="0.2">
      <c r="K590" s="124"/>
      <c r="L590" s="124"/>
      <c r="M590"/>
      <c r="N590"/>
      <c r="O590"/>
      <c r="P590"/>
      <c r="Q590"/>
      <c r="R590"/>
      <c r="S590"/>
      <c r="T590"/>
      <c r="U590"/>
      <c r="V590"/>
      <c r="W590"/>
      <c r="X590"/>
      <c r="Y590"/>
      <c r="Z590"/>
      <c r="AA590"/>
      <c r="AB590"/>
      <c r="AC590"/>
      <c r="AD590"/>
      <c r="AE590"/>
      <c r="AF590"/>
    </row>
    <row r="591" spans="11:32" ht="14.1" customHeight="1" x14ac:dyDescent="0.2">
      <c r="K591" s="124"/>
      <c r="L591" s="124"/>
      <c r="M591"/>
      <c r="N591"/>
      <c r="O591"/>
      <c r="P591"/>
      <c r="Q591"/>
      <c r="R591"/>
      <c r="S591"/>
      <c r="T591"/>
      <c r="U591"/>
      <c r="V591"/>
      <c r="W591"/>
      <c r="X591"/>
      <c r="Y591"/>
      <c r="Z591"/>
      <c r="AA591"/>
      <c r="AB591"/>
      <c r="AC591"/>
      <c r="AD591"/>
      <c r="AE591"/>
      <c r="AF591"/>
    </row>
    <row r="592" spans="11:32" ht="14.1" customHeight="1" x14ac:dyDescent="0.2">
      <c r="K592" s="124"/>
      <c r="L592" s="124"/>
      <c r="M592"/>
      <c r="N592"/>
      <c r="O592"/>
      <c r="P592"/>
      <c r="Q592"/>
      <c r="R592"/>
      <c r="S592"/>
      <c r="T592"/>
      <c r="U592"/>
      <c r="V592"/>
      <c r="W592"/>
      <c r="X592"/>
      <c r="Y592"/>
      <c r="Z592"/>
      <c r="AA592"/>
      <c r="AB592"/>
      <c r="AC592"/>
      <c r="AD592"/>
      <c r="AE592"/>
      <c r="AF592"/>
    </row>
    <row r="593" spans="11:32" ht="14.1" customHeight="1" x14ac:dyDescent="0.2">
      <c r="K593" s="124"/>
      <c r="L593" s="124"/>
      <c r="M593"/>
      <c r="N593"/>
      <c r="O593"/>
      <c r="P593"/>
      <c r="Q593"/>
      <c r="R593"/>
      <c r="S593"/>
      <c r="T593"/>
      <c r="U593"/>
      <c r="V593"/>
      <c r="W593"/>
      <c r="X593"/>
      <c r="Y593"/>
      <c r="Z593"/>
      <c r="AA593"/>
      <c r="AB593"/>
      <c r="AC593"/>
      <c r="AD593"/>
      <c r="AE593"/>
      <c r="AF593"/>
    </row>
    <row r="594" spans="11:32" ht="14.1" customHeight="1" x14ac:dyDescent="0.2">
      <c r="K594" s="124"/>
      <c r="L594" s="124"/>
      <c r="M594"/>
      <c r="N594"/>
      <c r="O594"/>
      <c r="P594"/>
      <c r="Q594"/>
      <c r="R594"/>
      <c r="S594"/>
      <c r="T594"/>
      <c r="U594"/>
      <c r="V594"/>
      <c r="W594"/>
      <c r="X594"/>
      <c r="Y594"/>
      <c r="Z594"/>
      <c r="AA594"/>
      <c r="AB594"/>
      <c r="AC594"/>
      <c r="AD594"/>
      <c r="AE594"/>
      <c r="AF594"/>
    </row>
    <row r="595" spans="11:32" ht="14.1" customHeight="1" x14ac:dyDescent="0.2">
      <c r="K595" s="124"/>
      <c r="L595" s="124"/>
      <c r="M595"/>
      <c r="N595"/>
      <c r="O595"/>
      <c r="P595"/>
      <c r="Q595"/>
      <c r="R595"/>
      <c r="S595"/>
      <c r="T595"/>
      <c r="U595"/>
      <c r="V595"/>
      <c r="W595"/>
      <c r="X595"/>
      <c r="Y595"/>
      <c r="Z595"/>
      <c r="AA595"/>
      <c r="AB595"/>
      <c r="AC595"/>
      <c r="AD595"/>
      <c r="AE595"/>
      <c r="AF595"/>
    </row>
    <row r="596" spans="11:32" ht="14.1" customHeight="1" x14ac:dyDescent="0.2">
      <c r="K596" s="124"/>
      <c r="L596" s="124"/>
      <c r="M596"/>
      <c r="N596"/>
      <c r="O596"/>
      <c r="P596"/>
      <c r="Q596"/>
      <c r="R596"/>
      <c r="S596"/>
      <c r="T596"/>
      <c r="U596"/>
      <c r="V596"/>
      <c r="W596"/>
      <c r="X596"/>
      <c r="Y596"/>
      <c r="Z596"/>
      <c r="AA596"/>
      <c r="AB596"/>
      <c r="AC596"/>
      <c r="AD596"/>
      <c r="AE596"/>
      <c r="AF596"/>
    </row>
    <row r="597" spans="11:32" ht="14.1" customHeight="1" x14ac:dyDescent="0.2">
      <c r="K597" s="124"/>
      <c r="L597" s="124"/>
      <c r="M597"/>
      <c r="N597"/>
      <c r="O597"/>
      <c r="P597"/>
      <c r="Q597"/>
      <c r="R597"/>
      <c r="S597"/>
      <c r="T597"/>
      <c r="U597"/>
      <c r="V597"/>
      <c r="W597"/>
      <c r="X597"/>
      <c r="Y597"/>
      <c r="Z597"/>
      <c r="AA597"/>
      <c r="AB597"/>
      <c r="AC597"/>
      <c r="AD597"/>
      <c r="AE597"/>
      <c r="AF597"/>
    </row>
    <row r="598" spans="11:32" ht="14.1" customHeight="1" x14ac:dyDescent="0.2">
      <c r="K598" s="124"/>
      <c r="L598" s="124"/>
      <c r="M598"/>
      <c r="N598"/>
      <c r="O598"/>
      <c r="P598"/>
      <c r="Q598"/>
      <c r="R598"/>
      <c r="S598"/>
      <c r="T598"/>
      <c r="U598"/>
      <c r="V598"/>
      <c r="W598"/>
      <c r="X598"/>
      <c r="Y598"/>
      <c r="Z598"/>
      <c r="AA598"/>
      <c r="AB598"/>
      <c r="AC598"/>
      <c r="AD598"/>
      <c r="AE598"/>
      <c r="AF598"/>
    </row>
    <row r="599" spans="11:32" ht="14.1" customHeight="1" x14ac:dyDescent="0.2">
      <c r="K599" s="124"/>
      <c r="L599" s="124"/>
      <c r="M599"/>
      <c r="N599"/>
      <c r="O599"/>
      <c r="P599"/>
      <c r="Q599"/>
      <c r="R599"/>
      <c r="S599"/>
      <c r="T599"/>
      <c r="U599"/>
      <c r="V599"/>
      <c r="W599"/>
      <c r="X599"/>
      <c r="Y599"/>
      <c r="Z599"/>
      <c r="AA599"/>
      <c r="AB599"/>
      <c r="AC599"/>
      <c r="AD599"/>
      <c r="AE599"/>
      <c r="AF599"/>
    </row>
    <row r="600" spans="11:32" ht="14.1" customHeight="1" x14ac:dyDescent="0.2">
      <c r="K600" s="124"/>
      <c r="L600" s="124"/>
      <c r="M600"/>
      <c r="N600"/>
      <c r="O600"/>
      <c r="P600"/>
      <c r="Q600"/>
      <c r="R600"/>
      <c r="S600"/>
      <c r="T600"/>
      <c r="U600"/>
      <c r="V600"/>
      <c r="W600"/>
      <c r="X600"/>
      <c r="Y600"/>
      <c r="Z600"/>
      <c r="AA600"/>
      <c r="AB600"/>
      <c r="AC600"/>
      <c r="AD600"/>
      <c r="AE600"/>
      <c r="AF600"/>
    </row>
    <row r="601" spans="11:32" ht="14.1" customHeight="1" x14ac:dyDescent="0.2">
      <c r="K601" s="124"/>
      <c r="L601" s="124"/>
      <c r="M601"/>
      <c r="N601"/>
      <c r="O601"/>
      <c r="P601"/>
      <c r="Q601"/>
      <c r="R601"/>
      <c r="S601"/>
      <c r="T601"/>
      <c r="U601"/>
      <c r="V601"/>
      <c r="W601"/>
      <c r="X601"/>
      <c r="Y601"/>
      <c r="Z601"/>
      <c r="AA601"/>
      <c r="AB601"/>
      <c r="AC601"/>
      <c r="AD601"/>
      <c r="AE601"/>
      <c r="AF601"/>
    </row>
    <row r="602" spans="11:32" ht="14.1" customHeight="1" x14ac:dyDescent="0.2">
      <c r="K602" s="124"/>
      <c r="L602" s="124"/>
      <c r="M602"/>
      <c r="N602"/>
      <c r="O602"/>
      <c r="P602"/>
      <c r="Q602"/>
      <c r="R602"/>
      <c r="S602"/>
      <c r="T602"/>
      <c r="U602"/>
      <c r="V602"/>
      <c r="W602"/>
      <c r="X602"/>
      <c r="Y602"/>
      <c r="Z602"/>
      <c r="AA602"/>
      <c r="AB602"/>
      <c r="AC602"/>
      <c r="AD602"/>
      <c r="AE602"/>
      <c r="AF602"/>
    </row>
    <row r="603" spans="11:32" ht="14.1" customHeight="1" x14ac:dyDescent="0.2">
      <c r="K603" s="124"/>
      <c r="L603" s="124"/>
      <c r="M603"/>
      <c r="N603"/>
      <c r="O603"/>
      <c r="P603"/>
      <c r="Q603"/>
      <c r="R603"/>
      <c r="S603"/>
      <c r="T603"/>
      <c r="U603"/>
      <c r="V603"/>
      <c r="W603"/>
      <c r="X603"/>
      <c r="Y603"/>
      <c r="Z603"/>
      <c r="AA603"/>
      <c r="AB603"/>
      <c r="AC603"/>
      <c r="AD603"/>
      <c r="AE603"/>
      <c r="AF603"/>
    </row>
    <row r="604" spans="11:32" ht="14.1" customHeight="1" x14ac:dyDescent="0.2">
      <c r="K604" s="124"/>
      <c r="L604" s="124"/>
      <c r="M604"/>
      <c r="N604"/>
      <c r="O604"/>
      <c r="P604"/>
      <c r="Q604"/>
      <c r="R604"/>
      <c r="S604"/>
      <c r="T604"/>
      <c r="U604"/>
      <c r="V604"/>
      <c r="W604"/>
      <c r="X604"/>
      <c r="Y604"/>
      <c r="Z604"/>
      <c r="AA604"/>
      <c r="AB604"/>
      <c r="AC604"/>
      <c r="AD604"/>
      <c r="AE604"/>
      <c r="AF604"/>
    </row>
    <row r="605" spans="11:32" ht="14.1" customHeight="1" x14ac:dyDescent="0.2">
      <c r="K605" s="124"/>
      <c r="L605" s="124"/>
      <c r="M605"/>
      <c r="N605"/>
      <c r="O605"/>
      <c r="P605"/>
      <c r="Q605"/>
      <c r="R605"/>
      <c r="S605"/>
      <c r="T605"/>
      <c r="U605"/>
      <c r="V605"/>
      <c r="W605"/>
      <c r="X605"/>
      <c r="Y605"/>
      <c r="Z605"/>
      <c r="AA605"/>
      <c r="AB605"/>
      <c r="AC605"/>
      <c r="AD605"/>
      <c r="AE605"/>
      <c r="AF605"/>
    </row>
    <row r="606" spans="11:32" ht="14.1" customHeight="1" x14ac:dyDescent="0.2">
      <c r="K606" s="124"/>
      <c r="L606" s="124"/>
      <c r="M606"/>
      <c r="N606"/>
      <c r="O606"/>
      <c r="P606"/>
      <c r="Q606"/>
      <c r="R606"/>
      <c r="S606"/>
      <c r="T606"/>
      <c r="U606"/>
      <c r="V606"/>
      <c r="W606"/>
      <c r="X606"/>
      <c r="Y606"/>
      <c r="Z606"/>
      <c r="AA606"/>
      <c r="AB606"/>
      <c r="AC606"/>
      <c r="AD606"/>
      <c r="AE606"/>
      <c r="AF606"/>
    </row>
    <row r="607" spans="11:32" ht="14.1" customHeight="1" x14ac:dyDescent="0.2">
      <c r="K607" s="124"/>
      <c r="L607" s="124"/>
      <c r="M607"/>
      <c r="N607"/>
      <c r="O607"/>
      <c r="P607"/>
      <c r="Q607"/>
      <c r="R607"/>
      <c r="S607"/>
      <c r="T607"/>
      <c r="U607"/>
      <c r="V607"/>
      <c r="W607"/>
      <c r="X607"/>
      <c r="Y607"/>
      <c r="Z607"/>
      <c r="AA607"/>
      <c r="AB607"/>
      <c r="AC607"/>
      <c r="AD607"/>
      <c r="AE607"/>
      <c r="AF607"/>
    </row>
    <row r="608" spans="11:32" ht="14.1" customHeight="1" x14ac:dyDescent="0.2">
      <c r="K608" s="124"/>
      <c r="L608" s="124"/>
      <c r="M608"/>
      <c r="N608"/>
      <c r="O608"/>
      <c r="P608"/>
      <c r="Q608"/>
      <c r="R608"/>
      <c r="S608"/>
      <c r="T608"/>
      <c r="U608"/>
      <c r="V608"/>
      <c r="W608"/>
      <c r="X608"/>
      <c r="Y608"/>
      <c r="Z608"/>
      <c r="AA608"/>
      <c r="AB608"/>
      <c r="AC608"/>
      <c r="AD608"/>
      <c r="AE608"/>
      <c r="AF608"/>
    </row>
    <row r="609" spans="11:32" ht="14.1" customHeight="1" x14ac:dyDescent="0.2">
      <c r="K609" s="124"/>
      <c r="L609" s="124"/>
      <c r="M609"/>
      <c r="N609"/>
      <c r="O609"/>
      <c r="P609"/>
      <c r="Q609"/>
      <c r="R609"/>
      <c r="S609"/>
      <c r="T609"/>
      <c r="U609"/>
      <c r="V609"/>
      <c r="W609"/>
      <c r="X609"/>
      <c r="Y609"/>
      <c r="Z609"/>
      <c r="AA609"/>
      <c r="AB609"/>
      <c r="AC609"/>
      <c r="AD609"/>
      <c r="AE609"/>
      <c r="AF609"/>
    </row>
    <row r="610" spans="11:32" ht="14.1" customHeight="1" x14ac:dyDescent="0.2">
      <c r="K610" s="124"/>
      <c r="L610" s="124"/>
      <c r="M610"/>
      <c r="N610"/>
      <c r="O610"/>
      <c r="P610"/>
      <c r="Q610"/>
      <c r="R610"/>
      <c r="S610"/>
      <c r="T610"/>
      <c r="U610"/>
      <c r="V610"/>
      <c r="W610"/>
      <c r="X610"/>
      <c r="Y610"/>
      <c r="Z610"/>
      <c r="AA610"/>
      <c r="AB610"/>
      <c r="AC610"/>
      <c r="AD610"/>
      <c r="AE610"/>
      <c r="AF610"/>
    </row>
    <row r="611" spans="11:32" ht="14.1" customHeight="1" x14ac:dyDescent="0.2">
      <c r="K611" s="124"/>
      <c r="L611" s="124"/>
      <c r="M611"/>
      <c r="N611"/>
      <c r="O611"/>
      <c r="P611"/>
      <c r="Q611"/>
      <c r="R611"/>
      <c r="S611"/>
      <c r="T611"/>
      <c r="U611"/>
      <c r="V611"/>
      <c r="W611"/>
      <c r="X611"/>
      <c r="Y611"/>
      <c r="Z611"/>
      <c r="AA611"/>
      <c r="AB611"/>
      <c r="AC611"/>
      <c r="AD611"/>
      <c r="AE611"/>
      <c r="AF611"/>
    </row>
    <row r="612" spans="11:32" ht="14.1" customHeight="1" x14ac:dyDescent="0.2">
      <c r="K612" s="124"/>
      <c r="L612" s="124"/>
      <c r="M612"/>
      <c r="N612"/>
      <c r="O612"/>
      <c r="P612"/>
      <c r="Q612"/>
      <c r="R612"/>
      <c r="S612"/>
      <c r="T612"/>
      <c r="U612"/>
      <c r="V612"/>
      <c r="W612"/>
      <c r="X612"/>
      <c r="Y612"/>
      <c r="Z612"/>
      <c r="AA612"/>
      <c r="AB612"/>
      <c r="AC612"/>
      <c r="AD612"/>
      <c r="AE612"/>
      <c r="AF612"/>
    </row>
    <row r="613" spans="11:32" ht="14.1" customHeight="1" x14ac:dyDescent="0.2">
      <c r="K613" s="124"/>
      <c r="L613" s="124"/>
      <c r="M613"/>
      <c r="N613"/>
      <c r="O613"/>
      <c r="P613"/>
      <c r="Q613"/>
      <c r="R613"/>
      <c r="S613"/>
      <c r="T613"/>
      <c r="U613"/>
      <c r="V613"/>
      <c r="W613"/>
      <c r="X613"/>
      <c r="Y613"/>
      <c r="Z613"/>
      <c r="AA613"/>
      <c r="AB613"/>
      <c r="AC613"/>
      <c r="AD613"/>
      <c r="AE613"/>
      <c r="AF613"/>
    </row>
    <row r="614" spans="11:32" ht="14.1" customHeight="1" x14ac:dyDescent="0.2">
      <c r="K614" s="124"/>
      <c r="L614" s="124"/>
      <c r="M614"/>
      <c r="N614"/>
      <c r="O614"/>
      <c r="P614"/>
      <c r="Q614"/>
      <c r="R614"/>
      <c r="S614"/>
      <c r="T614"/>
      <c r="U614"/>
      <c r="V614"/>
      <c r="W614"/>
      <c r="X614"/>
      <c r="Y614"/>
      <c r="Z614"/>
      <c r="AA614"/>
      <c r="AB614"/>
      <c r="AC614"/>
      <c r="AD614"/>
      <c r="AE614"/>
      <c r="AF614"/>
    </row>
    <row r="615" spans="11:32" ht="14.1" customHeight="1" x14ac:dyDescent="0.2">
      <c r="K615" s="124"/>
      <c r="L615" s="124"/>
      <c r="M615"/>
      <c r="N615"/>
      <c r="O615"/>
      <c r="P615"/>
      <c r="Q615"/>
      <c r="R615"/>
      <c r="S615"/>
      <c r="T615"/>
      <c r="U615"/>
      <c r="V615"/>
      <c r="W615"/>
      <c r="X615"/>
      <c r="Y615"/>
      <c r="Z615"/>
      <c r="AA615"/>
      <c r="AB615"/>
      <c r="AC615"/>
      <c r="AD615"/>
      <c r="AE615"/>
      <c r="AF615"/>
    </row>
    <row r="616" spans="11:32" ht="14.1" customHeight="1" x14ac:dyDescent="0.2">
      <c r="K616" s="124"/>
      <c r="L616" s="124"/>
      <c r="M616"/>
      <c r="N616"/>
      <c r="O616"/>
      <c r="P616"/>
      <c r="Q616"/>
      <c r="R616"/>
      <c r="S616"/>
      <c r="T616"/>
      <c r="U616"/>
      <c r="V616"/>
      <c r="W616"/>
      <c r="X616"/>
      <c r="Y616"/>
      <c r="Z616"/>
      <c r="AA616"/>
      <c r="AB616"/>
      <c r="AC616"/>
      <c r="AD616"/>
      <c r="AE616"/>
      <c r="AF616"/>
    </row>
    <row r="617" spans="11:32" ht="14.1" customHeight="1" x14ac:dyDescent="0.2">
      <c r="K617" s="124"/>
      <c r="L617" s="124"/>
      <c r="M617"/>
      <c r="N617"/>
      <c r="O617"/>
      <c r="P617"/>
      <c r="Q617"/>
      <c r="R617"/>
      <c r="S617"/>
      <c r="T617"/>
      <c r="U617"/>
      <c r="V617"/>
      <c r="W617"/>
      <c r="X617"/>
      <c r="Y617"/>
      <c r="Z617"/>
      <c r="AA617"/>
      <c r="AB617"/>
      <c r="AC617"/>
      <c r="AD617"/>
      <c r="AE617"/>
      <c r="AF617"/>
    </row>
    <row r="618" spans="11:32" ht="14.1" customHeight="1" x14ac:dyDescent="0.2">
      <c r="K618" s="124"/>
      <c r="L618" s="124"/>
      <c r="M618"/>
      <c r="N618"/>
      <c r="O618"/>
      <c r="P618"/>
      <c r="Q618"/>
      <c r="R618"/>
      <c r="S618"/>
      <c r="T618"/>
      <c r="U618"/>
      <c r="V618"/>
      <c r="W618"/>
      <c r="X618"/>
      <c r="Y618"/>
      <c r="Z618"/>
      <c r="AA618"/>
      <c r="AB618"/>
      <c r="AC618"/>
      <c r="AD618"/>
      <c r="AE618"/>
      <c r="AF618"/>
    </row>
    <row r="619" spans="11:32" ht="14.1" customHeight="1" x14ac:dyDescent="0.2">
      <c r="K619" s="124"/>
      <c r="L619" s="124"/>
      <c r="M619"/>
      <c r="N619"/>
      <c r="O619"/>
      <c r="P619"/>
      <c r="Q619"/>
      <c r="R619"/>
      <c r="S619"/>
      <c r="T619"/>
      <c r="U619"/>
      <c r="V619"/>
      <c r="W619"/>
      <c r="X619"/>
      <c r="Y619"/>
      <c r="Z619"/>
      <c r="AA619"/>
      <c r="AB619"/>
      <c r="AC619"/>
      <c r="AD619"/>
      <c r="AE619"/>
      <c r="AF619"/>
    </row>
    <row r="620" spans="11:32" ht="14.1" customHeight="1" x14ac:dyDescent="0.2">
      <c r="K620" s="124"/>
      <c r="L620" s="124"/>
      <c r="M620"/>
      <c r="N620"/>
      <c r="O620"/>
      <c r="P620"/>
      <c r="Q620"/>
      <c r="R620"/>
      <c r="S620"/>
      <c r="T620"/>
      <c r="U620"/>
      <c r="V620"/>
      <c r="W620"/>
      <c r="X620"/>
      <c r="Y620"/>
      <c r="Z620"/>
      <c r="AA620"/>
      <c r="AB620"/>
      <c r="AC620"/>
      <c r="AD620"/>
      <c r="AE620"/>
      <c r="AF620"/>
    </row>
    <row r="621" spans="11:32" ht="14.1" customHeight="1" x14ac:dyDescent="0.2">
      <c r="K621" s="124"/>
      <c r="L621" s="124"/>
      <c r="M621"/>
      <c r="N621"/>
      <c r="O621"/>
      <c r="P621"/>
      <c r="Q621"/>
      <c r="R621"/>
      <c r="S621"/>
      <c r="T621"/>
      <c r="U621"/>
      <c r="V621"/>
      <c r="W621"/>
      <c r="X621"/>
      <c r="Y621"/>
      <c r="Z621"/>
      <c r="AA621"/>
      <c r="AB621"/>
      <c r="AC621"/>
      <c r="AD621"/>
      <c r="AE621"/>
      <c r="AF621"/>
    </row>
    <row r="622" spans="11:32" ht="14.1" customHeight="1" x14ac:dyDescent="0.2">
      <c r="K622" s="124"/>
      <c r="L622" s="124"/>
      <c r="M622"/>
      <c r="N622"/>
      <c r="O622"/>
      <c r="P622"/>
      <c r="Q622"/>
      <c r="R622"/>
      <c r="S622"/>
      <c r="T622"/>
      <c r="U622"/>
      <c r="V622"/>
      <c r="W622"/>
      <c r="X622"/>
      <c r="Y622"/>
      <c r="Z622"/>
      <c r="AA622"/>
      <c r="AB622"/>
      <c r="AC622"/>
      <c r="AD622"/>
      <c r="AE622"/>
      <c r="AF622"/>
    </row>
    <row r="623" spans="11:32" ht="14.1" customHeight="1" x14ac:dyDescent="0.2">
      <c r="K623" s="124"/>
      <c r="L623" s="124"/>
      <c r="M623"/>
      <c r="N623"/>
      <c r="O623"/>
      <c r="P623"/>
      <c r="Q623"/>
      <c r="R623"/>
      <c r="S623"/>
      <c r="T623"/>
      <c r="U623"/>
      <c r="V623"/>
      <c r="W623"/>
      <c r="X623"/>
      <c r="Y623"/>
      <c r="Z623"/>
      <c r="AA623"/>
      <c r="AB623"/>
      <c r="AC623"/>
      <c r="AD623"/>
      <c r="AE623"/>
      <c r="AF623"/>
    </row>
    <row r="624" spans="11:32" ht="14.1" customHeight="1" x14ac:dyDescent="0.2">
      <c r="K624" s="124"/>
      <c r="L624" s="124"/>
      <c r="M624"/>
      <c r="N624"/>
      <c r="O624"/>
      <c r="P624"/>
      <c r="Q624"/>
      <c r="R624"/>
      <c r="S624"/>
      <c r="T624"/>
      <c r="U624"/>
      <c r="V624"/>
      <c r="W624"/>
      <c r="X624"/>
      <c r="Y624"/>
      <c r="Z624"/>
      <c r="AA624"/>
      <c r="AB624"/>
      <c r="AC624"/>
      <c r="AD624"/>
      <c r="AE624"/>
      <c r="AF624"/>
    </row>
    <row r="625" spans="11:32" ht="14.1" customHeight="1" x14ac:dyDescent="0.2">
      <c r="K625" s="124"/>
      <c r="L625" s="124"/>
      <c r="M625"/>
      <c r="N625"/>
      <c r="O625"/>
      <c r="P625"/>
      <c r="Q625"/>
      <c r="R625"/>
      <c r="S625"/>
      <c r="T625"/>
      <c r="U625"/>
      <c r="V625"/>
      <c r="W625"/>
      <c r="X625"/>
      <c r="Y625"/>
      <c r="Z625"/>
      <c r="AA625"/>
      <c r="AB625"/>
      <c r="AC625"/>
      <c r="AD625"/>
      <c r="AE625"/>
      <c r="AF625"/>
    </row>
    <row r="626" spans="11:32" ht="14.1" customHeight="1" x14ac:dyDescent="0.2">
      <c r="K626" s="124"/>
      <c r="L626" s="124"/>
      <c r="M626"/>
      <c r="N626"/>
      <c r="O626"/>
      <c r="P626"/>
      <c r="Q626"/>
      <c r="R626"/>
      <c r="S626"/>
      <c r="T626"/>
      <c r="U626"/>
      <c r="V626"/>
      <c r="W626"/>
      <c r="X626"/>
      <c r="Y626"/>
      <c r="Z626"/>
      <c r="AA626"/>
      <c r="AB626"/>
      <c r="AC626"/>
      <c r="AD626"/>
      <c r="AE626"/>
      <c r="AF626"/>
    </row>
    <row r="627" spans="11:32" ht="14.1" customHeight="1" x14ac:dyDescent="0.2">
      <c r="K627" s="124"/>
      <c r="L627" s="124"/>
      <c r="M627"/>
      <c r="N627"/>
      <c r="O627"/>
      <c r="P627"/>
      <c r="Q627"/>
      <c r="R627"/>
      <c r="S627"/>
      <c r="T627"/>
      <c r="U627"/>
      <c r="V627"/>
      <c r="W627"/>
      <c r="X627"/>
      <c r="Y627"/>
      <c r="Z627"/>
      <c r="AA627"/>
      <c r="AB627"/>
      <c r="AC627"/>
      <c r="AD627"/>
      <c r="AE627"/>
      <c r="AF627"/>
    </row>
    <row r="628" spans="11:32" ht="14.1" customHeight="1" x14ac:dyDescent="0.2">
      <c r="K628" s="124"/>
      <c r="L628" s="124"/>
      <c r="M628"/>
      <c r="N628"/>
      <c r="O628"/>
      <c r="P628"/>
      <c r="Q628"/>
      <c r="R628"/>
      <c r="S628"/>
      <c r="T628"/>
      <c r="U628"/>
      <c r="V628"/>
      <c r="W628"/>
      <c r="X628"/>
      <c r="Y628"/>
      <c r="Z628"/>
      <c r="AA628"/>
      <c r="AB628"/>
      <c r="AC628"/>
      <c r="AD628"/>
      <c r="AE628"/>
      <c r="AF628"/>
    </row>
    <row r="629" spans="11:32" ht="14.1" customHeight="1" x14ac:dyDescent="0.2">
      <c r="K629" s="124"/>
      <c r="L629" s="124"/>
      <c r="M629"/>
      <c r="N629"/>
      <c r="O629"/>
      <c r="P629"/>
      <c r="Q629"/>
      <c r="R629"/>
      <c r="S629"/>
      <c r="T629"/>
      <c r="U629"/>
      <c r="V629"/>
      <c r="W629"/>
      <c r="X629"/>
      <c r="Y629"/>
      <c r="Z629"/>
      <c r="AA629"/>
      <c r="AB629"/>
      <c r="AC629"/>
      <c r="AD629"/>
      <c r="AE629"/>
      <c r="AF629"/>
    </row>
    <row r="630" spans="11:32" ht="14.1" customHeight="1" x14ac:dyDescent="0.2">
      <c r="K630" s="124"/>
      <c r="L630" s="124"/>
      <c r="M630"/>
      <c r="N630"/>
      <c r="O630"/>
      <c r="P630"/>
      <c r="Q630"/>
      <c r="R630"/>
      <c r="S630"/>
      <c r="T630"/>
      <c r="U630"/>
      <c r="V630"/>
      <c r="W630"/>
      <c r="X630"/>
      <c r="Y630"/>
      <c r="Z630"/>
      <c r="AA630"/>
      <c r="AB630"/>
      <c r="AC630"/>
      <c r="AD630"/>
      <c r="AE630"/>
      <c r="AF630"/>
    </row>
    <row r="631" spans="11:32" ht="14.1" customHeight="1" x14ac:dyDescent="0.2">
      <c r="K631" s="124"/>
      <c r="L631" s="124"/>
      <c r="M631"/>
      <c r="N631"/>
      <c r="O631"/>
      <c r="P631"/>
      <c r="Q631"/>
      <c r="R631"/>
      <c r="S631"/>
      <c r="T631"/>
      <c r="U631"/>
      <c r="V631"/>
      <c r="W631"/>
      <c r="X631"/>
      <c r="Y631"/>
      <c r="Z631"/>
      <c r="AA631"/>
      <c r="AB631"/>
      <c r="AC631"/>
      <c r="AD631"/>
      <c r="AE631"/>
      <c r="AF631"/>
    </row>
    <row r="632" spans="11:32" ht="14.1" customHeight="1" x14ac:dyDescent="0.2">
      <c r="K632" s="124"/>
      <c r="L632" s="124"/>
      <c r="M632"/>
      <c r="N632"/>
      <c r="O632"/>
      <c r="P632"/>
      <c r="Q632"/>
      <c r="R632"/>
      <c r="S632"/>
      <c r="T632"/>
      <c r="U632"/>
      <c r="V632"/>
      <c r="W632"/>
      <c r="X632"/>
      <c r="Y632"/>
      <c r="Z632"/>
      <c r="AA632"/>
      <c r="AB632"/>
      <c r="AC632"/>
      <c r="AD632"/>
      <c r="AE632"/>
      <c r="AF632"/>
    </row>
    <row r="633" spans="11:32" ht="14.1" customHeight="1" x14ac:dyDescent="0.2">
      <c r="K633" s="124"/>
      <c r="L633" s="124"/>
      <c r="M633"/>
      <c r="N633"/>
      <c r="O633"/>
      <c r="P633"/>
      <c r="Q633"/>
      <c r="R633"/>
      <c r="S633"/>
      <c r="T633"/>
      <c r="U633"/>
      <c r="V633"/>
      <c r="W633"/>
      <c r="X633"/>
      <c r="Y633"/>
      <c r="Z633"/>
      <c r="AA633"/>
      <c r="AB633"/>
      <c r="AC633"/>
      <c r="AD633"/>
      <c r="AE633"/>
      <c r="AF633"/>
    </row>
    <row r="634" spans="11:32" ht="14.1" customHeight="1" x14ac:dyDescent="0.2">
      <c r="K634" s="124"/>
      <c r="L634" s="124"/>
      <c r="M634"/>
      <c r="N634"/>
      <c r="O634"/>
      <c r="P634"/>
      <c r="Q634"/>
      <c r="R634"/>
      <c r="S634"/>
      <c r="T634"/>
      <c r="U634"/>
      <c r="V634"/>
      <c r="W634"/>
      <c r="X634"/>
      <c r="Y634"/>
      <c r="Z634"/>
      <c r="AA634"/>
      <c r="AB634"/>
      <c r="AC634"/>
      <c r="AD634"/>
      <c r="AE634"/>
      <c r="AF634"/>
    </row>
    <row r="635" spans="11:32" ht="14.1" customHeight="1" x14ac:dyDescent="0.2">
      <c r="K635" s="124"/>
      <c r="L635" s="124"/>
      <c r="M635"/>
      <c r="N635"/>
      <c r="O635"/>
      <c r="P635"/>
      <c r="Q635"/>
      <c r="R635"/>
      <c r="S635"/>
      <c r="T635"/>
      <c r="U635"/>
      <c r="V635"/>
      <c r="W635"/>
      <c r="X635"/>
      <c r="Y635"/>
      <c r="Z635"/>
      <c r="AA635"/>
      <c r="AB635"/>
      <c r="AC635"/>
      <c r="AD635"/>
      <c r="AE635"/>
      <c r="AF635"/>
    </row>
    <row r="636" spans="11:32" ht="14.1" customHeight="1" x14ac:dyDescent="0.2">
      <c r="K636" s="124"/>
      <c r="L636" s="124"/>
      <c r="M636"/>
      <c r="N636"/>
      <c r="O636"/>
      <c r="P636"/>
      <c r="Q636"/>
      <c r="R636"/>
      <c r="S636"/>
      <c r="T636"/>
      <c r="U636"/>
      <c r="V636"/>
      <c r="W636"/>
      <c r="X636"/>
      <c r="Y636"/>
      <c r="Z636"/>
      <c r="AA636"/>
      <c r="AB636"/>
      <c r="AC636"/>
      <c r="AD636"/>
      <c r="AE636"/>
      <c r="AF636"/>
    </row>
    <row r="637" spans="11:32" ht="14.1" customHeight="1" x14ac:dyDescent="0.2">
      <c r="K637" s="124"/>
      <c r="L637" s="124"/>
      <c r="M637"/>
      <c r="N637"/>
      <c r="O637"/>
      <c r="P637"/>
      <c r="Q637"/>
      <c r="R637"/>
      <c r="S637"/>
      <c r="T637"/>
      <c r="U637"/>
      <c r="V637"/>
      <c r="W637"/>
      <c r="X637"/>
      <c r="Y637"/>
      <c r="Z637"/>
      <c r="AA637"/>
      <c r="AB637"/>
      <c r="AC637"/>
      <c r="AD637"/>
      <c r="AE637"/>
      <c r="AF637"/>
    </row>
    <row r="638" spans="11:32" ht="14.1" customHeight="1" x14ac:dyDescent="0.2">
      <c r="K638" s="124"/>
      <c r="L638" s="124"/>
      <c r="M638"/>
      <c r="N638"/>
      <c r="O638"/>
      <c r="P638"/>
      <c r="Q638"/>
      <c r="R638"/>
      <c r="S638"/>
      <c r="T638"/>
      <c r="U638"/>
      <c r="V638"/>
      <c r="W638"/>
      <c r="X638"/>
      <c r="Y638"/>
      <c r="Z638"/>
      <c r="AA638"/>
      <c r="AB638"/>
      <c r="AC638"/>
      <c r="AD638"/>
      <c r="AE638"/>
      <c r="AF638"/>
    </row>
    <row r="639" spans="11:32" ht="14.1" customHeight="1" x14ac:dyDescent="0.2">
      <c r="K639" s="124"/>
      <c r="L639" s="124"/>
      <c r="M639"/>
      <c r="N639"/>
      <c r="O639"/>
      <c r="P639"/>
      <c r="Q639"/>
      <c r="R639"/>
      <c r="S639"/>
      <c r="T639"/>
      <c r="U639"/>
      <c r="V639"/>
      <c r="W639"/>
      <c r="X639"/>
      <c r="Y639"/>
      <c r="Z639"/>
      <c r="AA639"/>
      <c r="AB639"/>
      <c r="AC639"/>
      <c r="AD639"/>
      <c r="AE639"/>
      <c r="AF639"/>
    </row>
    <row r="640" spans="11:32" ht="14.1" customHeight="1" x14ac:dyDescent="0.2">
      <c r="K640" s="124"/>
      <c r="L640" s="124"/>
      <c r="M640"/>
      <c r="N640"/>
      <c r="O640"/>
      <c r="P640"/>
      <c r="Q640"/>
      <c r="R640"/>
      <c r="S640"/>
      <c r="T640"/>
      <c r="U640"/>
      <c r="V640"/>
      <c r="W640"/>
      <c r="X640"/>
      <c r="Y640"/>
      <c r="Z640"/>
      <c r="AA640"/>
      <c r="AB640"/>
      <c r="AC640"/>
      <c r="AD640"/>
      <c r="AE640"/>
      <c r="AF640"/>
    </row>
    <row r="641" spans="11:32" ht="14.1" customHeight="1" x14ac:dyDescent="0.2">
      <c r="K641" s="124"/>
      <c r="L641" s="124"/>
      <c r="M641"/>
      <c r="N641"/>
      <c r="O641"/>
      <c r="P641"/>
      <c r="Q641"/>
      <c r="R641"/>
      <c r="S641"/>
      <c r="T641"/>
      <c r="U641"/>
      <c r="V641"/>
      <c r="W641"/>
      <c r="X641"/>
      <c r="Y641"/>
      <c r="Z641"/>
      <c r="AA641"/>
      <c r="AB641"/>
      <c r="AC641"/>
      <c r="AD641"/>
      <c r="AE641"/>
      <c r="AF641"/>
    </row>
    <row r="642" spans="11:32" ht="14.1" customHeight="1" x14ac:dyDescent="0.2">
      <c r="K642" s="124"/>
      <c r="L642" s="124"/>
      <c r="M642"/>
      <c r="N642"/>
      <c r="O642"/>
      <c r="P642"/>
      <c r="Q642"/>
      <c r="R642"/>
      <c r="S642"/>
      <c r="T642"/>
      <c r="U642"/>
      <c r="V642"/>
      <c r="W642"/>
      <c r="X642"/>
      <c r="Y642"/>
      <c r="Z642"/>
      <c r="AA642"/>
      <c r="AB642"/>
      <c r="AC642"/>
      <c r="AD642"/>
      <c r="AE642"/>
      <c r="AF642"/>
    </row>
    <row r="643" spans="11:32" ht="14.1" customHeight="1" x14ac:dyDescent="0.2">
      <c r="K643" s="124"/>
      <c r="L643" s="124"/>
      <c r="M643"/>
      <c r="N643"/>
      <c r="O643"/>
      <c r="P643"/>
      <c r="Q643"/>
      <c r="R643"/>
      <c r="S643"/>
      <c r="T643"/>
      <c r="U643"/>
      <c r="V643"/>
      <c r="W643"/>
      <c r="X643"/>
      <c r="Y643"/>
      <c r="Z643"/>
      <c r="AA643"/>
      <c r="AB643"/>
      <c r="AC643"/>
      <c r="AD643"/>
      <c r="AE643"/>
      <c r="AF643"/>
    </row>
    <row r="644" spans="11:32" ht="14.1" customHeight="1" x14ac:dyDescent="0.2">
      <c r="K644" s="124"/>
      <c r="L644" s="124"/>
      <c r="M644"/>
      <c r="N644"/>
      <c r="O644"/>
      <c r="P644"/>
      <c r="Q644"/>
      <c r="R644"/>
      <c r="S644"/>
      <c r="T644"/>
      <c r="U644"/>
      <c r="V644"/>
      <c r="W644"/>
      <c r="X644"/>
      <c r="Y644"/>
      <c r="Z644"/>
      <c r="AA644"/>
      <c r="AB644"/>
      <c r="AC644"/>
      <c r="AD644"/>
      <c r="AE644"/>
      <c r="AF644"/>
    </row>
    <row r="645" spans="11:32" ht="14.1" customHeight="1" x14ac:dyDescent="0.2">
      <c r="K645" s="124"/>
      <c r="L645" s="124"/>
      <c r="M645"/>
      <c r="N645"/>
      <c r="O645"/>
      <c r="P645"/>
      <c r="Q645"/>
      <c r="R645"/>
      <c r="S645"/>
      <c r="T645"/>
      <c r="U645"/>
      <c r="V645"/>
      <c r="W645"/>
      <c r="X645"/>
      <c r="Y645"/>
      <c r="Z645"/>
      <c r="AA645"/>
      <c r="AB645"/>
      <c r="AC645"/>
      <c r="AD645"/>
      <c r="AE645"/>
      <c r="AF645"/>
    </row>
    <row r="646" spans="11:32" ht="14.1" customHeight="1" x14ac:dyDescent="0.2">
      <c r="K646" s="124"/>
      <c r="L646" s="124"/>
      <c r="M646"/>
      <c r="N646"/>
      <c r="O646"/>
      <c r="P646"/>
      <c r="Q646"/>
      <c r="R646"/>
      <c r="S646"/>
      <c r="T646"/>
      <c r="U646"/>
      <c r="V646"/>
      <c r="W646"/>
      <c r="X646"/>
      <c r="Y646"/>
      <c r="Z646"/>
      <c r="AA646"/>
      <c r="AB646"/>
      <c r="AC646"/>
      <c r="AD646"/>
      <c r="AE646"/>
      <c r="AF646"/>
    </row>
    <row r="647" spans="11:32" ht="14.1" customHeight="1" x14ac:dyDescent="0.2">
      <c r="K647" s="124"/>
      <c r="L647" s="124"/>
      <c r="M647"/>
      <c r="N647"/>
      <c r="O647"/>
      <c r="P647"/>
      <c r="Q647"/>
      <c r="R647"/>
      <c r="S647"/>
      <c r="T647"/>
      <c r="U647"/>
      <c r="V647"/>
      <c r="W647"/>
      <c r="X647"/>
      <c r="Y647"/>
      <c r="Z647"/>
      <c r="AA647"/>
      <c r="AB647"/>
      <c r="AC647"/>
      <c r="AD647"/>
      <c r="AE647"/>
      <c r="AF647"/>
    </row>
    <row r="648" spans="11:32" ht="14.1" customHeight="1" x14ac:dyDescent="0.2">
      <c r="K648" s="124"/>
      <c r="L648" s="124"/>
      <c r="M648"/>
      <c r="N648"/>
      <c r="O648"/>
      <c r="P648"/>
      <c r="Q648"/>
      <c r="R648"/>
      <c r="S648"/>
      <c r="T648"/>
      <c r="U648"/>
      <c r="V648"/>
      <c r="W648"/>
      <c r="X648"/>
      <c r="Y648"/>
      <c r="Z648"/>
      <c r="AA648"/>
      <c r="AB648"/>
      <c r="AC648"/>
      <c r="AD648"/>
      <c r="AE648"/>
      <c r="AF648"/>
    </row>
    <row r="649" spans="11:32" ht="14.1" customHeight="1" x14ac:dyDescent="0.2">
      <c r="K649" s="124"/>
      <c r="L649" s="124"/>
      <c r="M649"/>
      <c r="N649"/>
      <c r="O649"/>
      <c r="P649"/>
      <c r="Q649"/>
      <c r="R649"/>
      <c r="S649"/>
      <c r="T649"/>
      <c r="U649"/>
      <c r="V649"/>
      <c r="W649"/>
      <c r="X649"/>
      <c r="Y649"/>
      <c r="Z649"/>
      <c r="AA649"/>
      <c r="AB649"/>
      <c r="AC649"/>
      <c r="AD649"/>
      <c r="AE649"/>
      <c r="AF649"/>
    </row>
    <row r="650" spans="11:32" ht="14.1" customHeight="1" x14ac:dyDescent="0.2">
      <c r="K650" s="124"/>
      <c r="L650" s="124"/>
      <c r="M650"/>
      <c r="N650"/>
      <c r="O650"/>
      <c r="P650"/>
      <c r="Q650"/>
      <c r="R650"/>
      <c r="S650"/>
      <c r="T650"/>
      <c r="U650"/>
      <c r="V650"/>
      <c r="W650"/>
      <c r="X650"/>
      <c r="Y650"/>
      <c r="Z650"/>
      <c r="AA650"/>
      <c r="AB650"/>
      <c r="AC650"/>
      <c r="AD650"/>
      <c r="AE650"/>
      <c r="AF650"/>
    </row>
    <row r="651" spans="11:32" ht="14.1" customHeight="1" x14ac:dyDescent="0.2">
      <c r="K651" s="124"/>
      <c r="L651" s="124"/>
      <c r="M651"/>
      <c r="N651"/>
      <c r="O651"/>
      <c r="P651"/>
      <c r="Q651"/>
      <c r="R651"/>
      <c r="S651"/>
      <c r="T651"/>
      <c r="U651"/>
      <c r="V651"/>
      <c r="W651"/>
      <c r="X651"/>
      <c r="Y651"/>
      <c r="Z651"/>
      <c r="AA651"/>
      <c r="AB651"/>
      <c r="AC651"/>
      <c r="AD651"/>
      <c r="AE651"/>
      <c r="AF651"/>
    </row>
    <row r="652" spans="11:32" ht="14.1" customHeight="1" x14ac:dyDescent="0.2">
      <c r="K652" s="124"/>
      <c r="L652" s="124"/>
      <c r="M652"/>
      <c r="N652"/>
      <c r="O652"/>
      <c r="P652"/>
      <c r="Q652"/>
      <c r="R652"/>
      <c r="S652"/>
      <c r="T652"/>
      <c r="U652"/>
      <c r="V652"/>
      <c r="W652"/>
      <c r="X652"/>
      <c r="Y652"/>
      <c r="Z652"/>
      <c r="AA652"/>
      <c r="AB652"/>
      <c r="AC652"/>
      <c r="AD652"/>
      <c r="AE652"/>
      <c r="AF652"/>
    </row>
    <row r="653" spans="11:32" ht="14.1" customHeight="1" x14ac:dyDescent="0.2">
      <c r="K653" s="124"/>
      <c r="L653" s="124"/>
      <c r="M653"/>
      <c r="N653"/>
      <c r="O653"/>
      <c r="P653"/>
      <c r="Q653"/>
      <c r="R653"/>
      <c r="S653"/>
      <c r="T653"/>
      <c r="U653"/>
      <c r="V653"/>
      <c r="W653"/>
      <c r="X653"/>
      <c r="Y653"/>
      <c r="Z653"/>
      <c r="AA653"/>
      <c r="AB653"/>
      <c r="AC653"/>
      <c r="AD653"/>
      <c r="AE653"/>
      <c r="AF653"/>
    </row>
    <row r="654" spans="11:32" ht="14.1" customHeight="1" x14ac:dyDescent="0.2">
      <c r="K654" s="124"/>
      <c r="L654" s="124"/>
      <c r="M654"/>
      <c r="N654"/>
      <c r="O654"/>
      <c r="P654"/>
      <c r="Q654"/>
      <c r="R654"/>
      <c r="S654"/>
      <c r="T654"/>
      <c r="U654"/>
      <c r="V654"/>
      <c r="W654"/>
      <c r="X654"/>
      <c r="Y654"/>
      <c r="Z654"/>
      <c r="AA654"/>
      <c r="AB654"/>
      <c r="AC654"/>
      <c r="AD654"/>
      <c r="AE654"/>
      <c r="AF654"/>
    </row>
    <row r="655" spans="11:32" ht="14.1" customHeight="1" x14ac:dyDescent="0.2">
      <c r="K655" s="124"/>
      <c r="L655" s="124"/>
      <c r="M655"/>
      <c r="N655"/>
      <c r="O655"/>
      <c r="P655"/>
      <c r="Q655"/>
      <c r="R655"/>
      <c r="S655"/>
      <c r="T655"/>
      <c r="U655"/>
      <c r="V655"/>
      <c r="W655"/>
      <c r="X655"/>
      <c r="Y655"/>
      <c r="Z655"/>
      <c r="AA655"/>
      <c r="AB655"/>
      <c r="AC655"/>
      <c r="AD655"/>
      <c r="AE655"/>
      <c r="AF655"/>
    </row>
    <row r="656" spans="11:32" ht="14.1" customHeight="1" x14ac:dyDescent="0.2">
      <c r="K656" s="124"/>
      <c r="L656" s="124"/>
      <c r="M656"/>
      <c r="N656"/>
      <c r="O656"/>
      <c r="P656"/>
      <c r="Q656"/>
      <c r="R656"/>
      <c r="S656"/>
      <c r="T656"/>
      <c r="U656"/>
      <c r="V656"/>
      <c r="W656"/>
      <c r="X656"/>
      <c r="Y656"/>
      <c r="Z656"/>
      <c r="AA656"/>
      <c r="AB656"/>
      <c r="AC656"/>
      <c r="AD656"/>
      <c r="AE656"/>
      <c r="AF656"/>
    </row>
    <row r="657" spans="11:32" ht="14.1" customHeight="1" x14ac:dyDescent="0.2">
      <c r="K657" s="124"/>
      <c r="L657" s="124"/>
      <c r="M657"/>
      <c r="N657"/>
      <c r="O657"/>
      <c r="P657"/>
      <c r="Q657"/>
      <c r="R657"/>
      <c r="S657"/>
      <c r="T657"/>
      <c r="U657"/>
      <c r="V657"/>
      <c r="W657"/>
      <c r="X657"/>
      <c r="Y657"/>
      <c r="Z657"/>
      <c r="AA657"/>
      <c r="AB657"/>
      <c r="AC657"/>
      <c r="AD657"/>
      <c r="AE657"/>
      <c r="AF657"/>
    </row>
    <row r="658" spans="11:32" ht="14.1" customHeight="1" x14ac:dyDescent="0.2">
      <c r="K658" s="124"/>
      <c r="L658" s="124"/>
      <c r="M658"/>
      <c r="N658"/>
      <c r="O658"/>
      <c r="P658"/>
      <c r="Q658"/>
      <c r="R658"/>
      <c r="S658"/>
      <c r="T658"/>
      <c r="U658"/>
      <c r="V658"/>
      <c r="W658"/>
      <c r="X658"/>
      <c r="Y658"/>
      <c r="Z658"/>
      <c r="AA658"/>
      <c r="AB658"/>
      <c r="AC658"/>
      <c r="AD658"/>
      <c r="AE658"/>
      <c r="AF658"/>
    </row>
    <row r="659" spans="11:32" ht="14.1" customHeight="1" x14ac:dyDescent="0.2">
      <c r="K659" s="124"/>
      <c r="L659" s="124"/>
      <c r="M659"/>
      <c r="N659"/>
      <c r="O659"/>
      <c r="P659"/>
      <c r="Q659"/>
      <c r="R659"/>
      <c r="S659"/>
      <c r="T659"/>
      <c r="U659"/>
      <c r="V659"/>
      <c r="W659"/>
      <c r="X659"/>
      <c r="Y659"/>
      <c r="Z659"/>
      <c r="AA659"/>
      <c r="AB659"/>
      <c r="AC659"/>
      <c r="AD659"/>
      <c r="AE659"/>
      <c r="AF659"/>
    </row>
    <row r="660" spans="11:32" ht="14.1" customHeight="1" x14ac:dyDescent="0.2">
      <c r="K660" s="124"/>
      <c r="L660" s="124"/>
      <c r="M660"/>
      <c r="N660"/>
      <c r="O660"/>
      <c r="P660"/>
      <c r="Q660"/>
      <c r="R660"/>
      <c r="S660"/>
      <c r="T660"/>
      <c r="U660"/>
      <c r="V660"/>
      <c r="W660"/>
      <c r="X660"/>
      <c r="Y660"/>
      <c r="Z660"/>
      <c r="AA660"/>
      <c r="AB660"/>
      <c r="AC660"/>
      <c r="AD660"/>
      <c r="AE660"/>
      <c r="AF660"/>
    </row>
    <row r="661" spans="11:32" ht="14.1" customHeight="1" x14ac:dyDescent="0.2">
      <c r="K661" s="124"/>
      <c r="L661" s="124"/>
      <c r="M661"/>
      <c r="N661"/>
      <c r="O661"/>
      <c r="P661"/>
      <c r="Q661"/>
      <c r="R661"/>
      <c r="S661"/>
      <c r="T661"/>
      <c r="U661"/>
      <c r="V661"/>
      <c r="W661"/>
      <c r="X661"/>
      <c r="Y661"/>
      <c r="Z661"/>
      <c r="AA661"/>
      <c r="AB661"/>
      <c r="AC661"/>
      <c r="AD661"/>
      <c r="AE661"/>
      <c r="AF661"/>
    </row>
    <row r="662" spans="11:32" ht="14.1" customHeight="1" x14ac:dyDescent="0.2">
      <c r="K662" s="124"/>
      <c r="L662" s="124"/>
      <c r="M662"/>
      <c r="N662"/>
      <c r="O662"/>
      <c r="P662"/>
      <c r="Q662"/>
      <c r="R662"/>
      <c r="S662"/>
      <c r="T662"/>
      <c r="U662"/>
      <c r="V662"/>
      <c r="W662"/>
      <c r="X662"/>
      <c r="Y662"/>
      <c r="Z662"/>
      <c r="AA662"/>
      <c r="AB662"/>
      <c r="AC662"/>
      <c r="AD662"/>
      <c r="AE662"/>
      <c r="AF662"/>
    </row>
    <row r="663" spans="11:32" ht="14.1" customHeight="1" x14ac:dyDescent="0.2">
      <c r="K663" s="124"/>
      <c r="L663" s="124"/>
      <c r="M663"/>
      <c r="N663"/>
      <c r="O663"/>
      <c r="P663"/>
      <c r="Q663"/>
      <c r="R663"/>
      <c r="S663"/>
      <c r="T663"/>
      <c r="U663"/>
      <c r="V663"/>
      <c r="W663"/>
      <c r="X663"/>
      <c r="Y663"/>
      <c r="Z663"/>
      <c r="AA663"/>
      <c r="AB663"/>
      <c r="AC663"/>
      <c r="AD663"/>
      <c r="AE663"/>
      <c r="AF663"/>
    </row>
    <row r="664" spans="11:32" ht="14.1" customHeight="1" x14ac:dyDescent="0.2">
      <c r="K664" s="124"/>
      <c r="L664" s="124"/>
      <c r="M664"/>
      <c r="N664"/>
      <c r="O664"/>
      <c r="P664"/>
      <c r="Q664"/>
      <c r="R664"/>
      <c r="S664"/>
      <c r="T664"/>
      <c r="U664"/>
      <c r="V664"/>
      <c r="W664"/>
      <c r="X664"/>
      <c r="Y664"/>
      <c r="Z664"/>
      <c r="AA664"/>
      <c r="AB664"/>
      <c r="AC664"/>
      <c r="AD664"/>
      <c r="AE664"/>
      <c r="AF664"/>
    </row>
    <row r="665" spans="11:32" ht="14.1" customHeight="1" x14ac:dyDescent="0.2">
      <c r="K665" s="124"/>
      <c r="L665" s="124"/>
      <c r="M665"/>
      <c r="N665"/>
      <c r="O665"/>
      <c r="P665"/>
      <c r="Q665"/>
      <c r="R665"/>
      <c r="S665"/>
      <c r="T665"/>
      <c r="U665"/>
      <c r="V665"/>
      <c r="W665"/>
      <c r="X665"/>
      <c r="Y665"/>
      <c r="Z665"/>
      <c r="AA665"/>
      <c r="AB665"/>
      <c r="AC665"/>
      <c r="AD665"/>
      <c r="AE665"/>
      <c r="AF665"/>
    </row>
    <row r="666" spans="11:32" ht="14.1" customHeight="1" x14ac:dyDescent="0.2">
      <c r="K666" s="124"/>
      <c r="L666" s="124"/>
      <c r="M666"/>
      <c r="N666"/>
      <c r="O666"/>
      <c r="P666"/>
      <c r="Q666"/>
      <c r="R666"/>
      <c r="S666"/>
      <c r="T666"/>
      <c r="U666"/>
      <c r="V666"/>
      <c r="W666"/>
      <c r="X666"/>
      <c r="Y666"/>
      <c r="Z666"/>
      <c r="AA666"/>
      <c r="AB666"/>
      <c r="AC666"/>
      <c r="AD666"/>
      <c r="AE666"/>
      <c r="AF666"/>
    </row>
    <row r="667" spans="11:32" ht="14.1" customHeight="1" x14ac:dyDescent="0.2">
      <c r="K667" s="124"/>
      <c r="L667" s="124"/>
      <c r="M667"/>
      <c r="N667"/>
      <c r="O667"/>
      <c r="P667"/>
      <c r="Q667"/>
      <c r="R667"/>
      <c r="S667"/>
      <c r="T667"/>
      <c r="U667"/>
      <c r="V667"/>
      <c r="W667"/>
      <c r="X667"/>
      <c r="Y667"/>
      <c r="Z667"/>
      <c r="AA667"/>
      <c r="AB667"/>
      <c r="AC667"/>
      <c r="AD667"/>
      <c r="AE667"/>
      <c r="AF667"/>
    </row>
    <row r="668" spans="11:32" ht="14.1" customHeight="1" x14ac:dyDescent="0.2">
      <c r="K668" s="124"/>
      <c r="L668" s="124"/>
      <c r="M668"/>
      <c r="N668"/>
      <c r="O668"/>
      <c r="P668"/>
      <c r="Q668"/>
      <c r="R668"/>
      <c r="S668"/>
      <c r="T668"/>
      <c r="U668"/>
      <c r="V668"/>
      <c r="W668"/>
      <c r="X668"/>
      <c r="Y668"/>
      <c r="Z668"/>
      <c r="AA668"/>
      <c r="AB668"/>
      <c r="AC668"/>
      <c r="AD668"/>
      <c r="AE668"/>
      <c r="AF668"/>
    </row>
    <row r="669" spans="11:32" ht="14.1" customHeight="1" x14ac:dyDescent="0.2">
      <c r="K669" s="124"/>
      <c r="L669" s="124"/>
      <c r="M669"/>
      <c r="N669"/>
      <c r="O669"/>
      <c r="P669"/>
      <c r="Q669"/>
      <c r="R669"/>
      <c r="S669"/>
      <c r="T669"/>
      <c r="U669"/>
      <c r="V669"/>
      <c r="W669"/>
      <c r="X669"/>
      <c r="Y669"/>
      <c r="Z669"/>
      <c r="AA669"/>
      <c r="AB669"/>
      <c r="AC669"/>
      <c r="AD669"/>
      <c r="AE669"/>
      <c r="AF669"/>
    </row>
    <row r="670" spans="11:32" ht="14.1" customHeight="1" x14ac:dyDescent="0.2">
      <c r="K670" s="124"/>
      <c r="L670" s="124"/>
      <c r="M670"/>
      <c r="N670"/>
      <c r="O670"/>
      <c r="P670"/>
      <c r="Q670"/>
      <c r="R670"/>
      <c r="S670"/>
      <c r="T670"/>
      <c r="U670"/>
      <c r="V670"/>
      <c r="W670"/>
      <c r="X670"/>
      <c r="Y670"/>
      <c r="Z670"/>
      <c r="AA670"/>
      <c r="AB670"/>
      <c r="AC670"/>
      <c r="AD670"/>
      <c r="AE670"/>
      <c r="AF670"/>
    </row>
    <row r="671" spans="11:32" ht="14.1" customHeight="1" x14ac:dyDescent="0.2">
      <c r="K671" s="124"/>
      <c r="L671" s="124"/>
      <c r="M671"/>
      <c r="N671"/>
      <c r="O671"/>
      <c r="P671"/>
      <c r="Q671"/>
      <c r="R671"/>
      <c r="S671"/>
      <c r="T671"/>
      <c r="U671"/>
      <c r="V671"/>
      <c r="W671"/>
      <c r="X671"/>
      <c r="Y671"/>
      <c r="Z671"/>
      <c r="AA671"/>
      <c r="AB671"/>
      <c r="AC671"/>
      <c r="AD671"/>
      <c r="AE671"/>
      <c r="AF671"/>
    </row>
    <row r="672" spans="11:32" ht="14.1" customHeight="1" x14ac:dyDescent="0.2">
      <c r="K672" s="124"/>
      <c r="L672" s="124"/>
      <c r="M672"/>
      <c r="N672"/>
      <c r="O672"/>
      <c r="P672"/>
      <c r="Q672"/>
      <c r="R672"/>
      <c r="S672"/>
      <c r="T672"/>
      <c r="U672"/>
      <c r="V672"/>
      <c r="W672"/>
      <c r="X672"/>
      <c r="Y672"/>
      <c r="Z672"/>
      <c r="AA672"/>
      <c r="AB672"/>
      <c r="AC672"/>
      <c r="AD672"/>
      <c r="AE672"/>
      <c r="AF672"/>
    </row>
    <row r="673" spans="11:32" ht="14.1" customHeight="1" x14ac:dyDescent="0.2">
      <c r="K673" s="124"/>
      <c r="L673" s="124"/>
      <c r="M673"/>
      <c r="N673"/>
      <c r="O673"/>
      <c r="P673"/>
      <c r="Q673"/>
      <c r="R673"/>
      <c r="S673"/>
      <c r="T673"/>
      <c r="U673"/>
      <c r="V673"/>
      <c r="W673"/>
      <c r="X673"/>
      <c r="Y673"/>
      <c r="Z673"/>
      <c r="AA673"/>
      <c r="AB673"/>
      <c r="AC673"/>
      <c r="AD673"/>
      <c r="AE673"/>
      <c r="AF673"/>
    </row>
    <row r="674" spans="11:32" ht="14.1" customHeight="1" x14ac:dyDescent="0.2">
      <c r="K674" s="124"/>
      <c r="L674" s="124"/>
      <c r="M674"/>
      <c r="N674"/>
      <c r="O674"/>
      <c r="P674"/>
      <c r="Q674"/>
      <c r="R674"/>
      <c r="S674"/>
      <c r="T674"/>
      <c r="U674"/>
      <c r="V674"/>
      <c r="W674"/>
      <c r="X674"/>
      <c r="Y674"/>
      <c r="Z674"/>
      <c r="AA674"/>
      <c r="AB674"/>
      <c r="AC674"/>
      <c r="AD674"/>
      <c r="AE674"/>
      <c r="AF674"/>
    </row>
    <row r="675" spans="11:32" ht="14.1" customHeight="1" x14ac:dyDescent="0.2">
      <c r="K675" s="124"/>
      <c r="L675" s="124"/>
      <c r="M675"/>
      <c r="N675"/>
      <c r="O675"/>
      <c r="P675"/>
      <c r="Q675"/>
      <c r="R675"/>
      <c r="S675"/>
      <c r="T675"/>
      <c r="U675"/>
      <c r="V675"/>
      <c r="W675"/>
      <c r="X675"/>
      <c r="Y675"/>
      <c r="Z675"/>
      <c r="AA675"/>
      <c r="AB675"/>
      <c r="AC675"/>
      <c r="AD675"/>
      <c r="AE675"/>
      <c r="AF675"/>
    </row>
    <row r="676" spans="11:32" ht="14.1" customHeight="1" x14ac:dyDescent="0.2">
      <c r="K676" s="124"/>
      <c r="L676" s="124"/>
      <c r="M676"/>
      <c r="N676"/>
      <c r="O676"/>
      <c r="P676"/>
      <c r="Q676"/>
      <c r="R676"/>
      <c r="S676"/>
      <c r="T676"/>
      <c r="U676"/>
      <c r="V676"/>
      <c r="W676"/>
      <c r="X676"/>
      <c r="Y676"/>
      <c r="Z676"/>
      <c r="AA676"/>
      <c r="AB676"/>
      <c r="AC676"/>
      <c r="AD676"/>
      <c r="AE676"/>
      <c r="AF676"/>
    </row>
    <row r="677" spans="11:32" ht="14.1" customHeight="1" x14ac:dyDescent="0.2">
      <c r="K677" s="124"/>
      <c r="L677" s="124"/>
      <c r="M677"/>
      <c r="N677"/>
      <c r="O677"/>
      <c r="P677"/>
      <c r="Q677"/>
      <c r="R677"/>
      <c r="S677"/>
      <c r="T677"/>
      <c r="U677"/>
      <c r="V677"/>
      <c r="W677"/>
      <c r="X677"/>
      <c r="Y677"/>
      <c r="Z677"/>
      <c r="AA677"/>
      <c r="AB677"/>
      <c r="AC677"/>
      <c r="AD677"/>
      <c r="AE677"/>
      <c r="AF677"/>
    </row>
    <row r="678" spans="11:32" ht="14.1" customHeight="1" x14ac:dyDescent="0.2">
      <c r="K678" s="124"/>
      <c r="L678" s="124"/>
      <c r="M678"/>
      <c r="N678"/>
      <c r="O678"/>
      <c r="P678"/>
      <c r="Q678"/>
      <c r="R678"/>
      <c r="S678"/>
      <c r="T678"/>
      <c r="U678"/>
      <c r="V678"/>
      <c r="W678"/>
      <c r="X678"/>
      <c r="Y678"/>
      <c r="Z678"/>
      <c r="AA678"/>
      <c r="AB678"/>
      <c r="AC678"/>
      <c r="AD678"/>
      <c r="AE678"/>
      <c r="AF678"/>
    </row>
    <row r="679" spans="11:32" ht="14.1" customHeight="1" x14ac:dyDescent="0.2">
      <c r="K679" s="124"/>
      <c r="L679" s="124"/>
      <c r="M679"/>
      <c r="N679"/>
      <c r="O679"/>
      <c r="P679"/>
      <c r="Q679"/>
      <c r="R679"/>
      <c r="S679"/>
      <c r="T679"/>
      <c r="U679"/>
      <c r="V679"/>
      <c r="W679"/>
      <c r="X679"/>
      <c r="Y679"/>
      <c r="Z679"/>
      <c r="AA679"/>
      <c r="AB679"/>
      <c r="AC679"/>
      <c r="AD679"/>
      <c r="AE679"/>
      <c r="AF679"/>
    </row>
    <row r="680" spans="11:32" ht="14.1" customHeight="1" x14ac:dyDescent="0.2">
      <c r="K680" s="124"/>
      <c r="L680" s="124"/>
      <c r="M680"/>
      <c r="N680"/>
      <c r="O680"/>
      <c r="P680"/>
      <c r="Q680"/>
      <c r="R680"/>
      <c r="S680"/>
      <c r="T680"/>
      <c r="U680"/>
      <c r="V680"/>
      <c r="W680"/>
      <c r="X680"/>
      <c r="Y680"/>
      <c r="Z680"/>
      <c r="AA680"/>
      <c r="AB680"/>
      <c r="AC680"/>
      <c r="AD680"/>
      <c r="AE680"/>
      <c r="AF680"/>
    </row>
    <row r="681" spans="11:32" ht="14.1" customHeight="1" x14ac:dyDescent="0.2">
      <c r="K681" s="124"/>
      <c r="L681" s="124"/>
      <c r="M681"/>
      <c r="N681"/>
      <c r="O681"/>
      <c r="P681"/>
      <c r="Q681"/>
      <c r="R681"/>
      <c r="S681"/>
      <c r="T681"/>
      <c r="U681"/>
      <c r="V681"/>
      <c r="W681"/>
      <c r="X681"/>
      <c r="Y681"/>
      <c r="Z681"/>
      <c r="AA681"/>
      <c r="AB681"/>
      <c r="AC681"/>
      <c r="AD681"/>
      <c r="AE681"/>
      <c r="AF681"/>
    </row>
    <row r="682" spans="11:32" ht="14.1" customHeight="1" x14ac:dyDescent="0.2">
      <c r="K682" s="124"/>
      <c r="L682" s="124"/>
      <c r="M682"/>
      <c r="N682"/>
      <c r="O682"/>
      <c r="P682"/>
      <c r="Q682"/>
      <c r="R682"/>
      <c r="S682"/>
      <c r="T682"/>
      <c r="U682"/>
      <c r="V682"/>
      <c r="W682"/>
      <c r="X682"/>
      <c r="Y682"/>
      <c r="Z682"/>
      <c r="AA682"/>
      <c r="AB682"/>
      <c r="AC682"/>
      <c r="AD682"/>
      <c r="AE682"/>
      <c r="AF682"/>
    </row>
    <row r="683" spans="11:32" ht="14.1" customHeight="1" x14ac:dyDescent="0.2">
      <c r="K683" s="124"/>
      <c r="L683" s="124"/>
      <c r="M683"/>
      <c r="N683"/>
      <c r="O683"/>
      <c r="P683"/>
      <c r="Q683"/>
      <c r="R683"/>
      <c r="S683"/>
      <c r="T683"/>
      <c r="U683"/>
      <c r="V683"/>
      <c r="W683"/>
      <c r="X683"/>
      <c r="Y683"/>
      <c r="Z683"/>
      <c r="AA683"/>
      <c r="AB683"/>
      <c r="AC683"/>
      <c r="AD683"/>
      <c r="AE683"/>
      <c r="AF683"/>
    </row>
    <row r="684" spans="11:32" ht="14.1" customHeight="1" x14ac:dyDescent="0.2">
      <c r="K684" s="124"/>
      <c r="L684" s="124"/>
      <c r="M684"/>
      <c r="N684"/>
      <c r="O684"/>
      <c r="P684"/>
      <c r="Q684"/>
      <c r="R684"/>
      <c r="S684"/>
      <c r="T684"/>
      <c r="U684"/>
      <c r="V684"/>
      <c r="W684"/>
      <c r="X684"/>
      <c r="Y684"/>
      <c r="Z684"/>
      <c r="AA684"/>
      <c r="AB684"/>
      <c r="AC684"/>
      <c r="AD684"/>
      <c r="AE684"/>
      <c r="AF684"/>
    </row>
    <row r="685" spans="11:32" ht="14.1" customHeight="1" x14ac:dyDescent="0.2">
      <c r="K685" s="124"/>
      <c r="L685" s="124"/>
      <c r="M685"/>
      <c r="N685"/>
      <c r="O685"/>
      <c r="P685"/>
      <c r="Q685"/>
      <c r="R685"/>
      <c r="S685"/>
      <c r="T685"/>
      <c r="U685"/>
      <c r="V685"/>
      <c r="W685"/>
      <c r="X685"/>
      <c r="Y685"/>
      <c r="Z685"/>
      <c r="AA685"/>
      <c r="AB685"/>
      <c r="AC685"/>
      <c r="AD685"/>
      <c r="AE685"/>
      <c r="AF685"/>
    </row>
    <row r="686" spans="11:32" ht="14.1" customHeight="1" x14ac:dyDescent="0.2">
      <c r="K686" s="124"/>
      <c r="L686" s="124"/>
      <c r="M686"/>
      <c r="N686"/>
      <c r="O686"/>
      <c r="P686"/>
      <c r="Q686"/>
      <c r="R686"/>
      <c r="S686"/>
      <c r="T686"/>
      <c r="U686"/>
      <c r="V686"/>
      <c r="W686"/>
      <c r="X686"/>
      <c r="Y686"/>
      <c r="Z686"/>
      <c r="AA686"/>
      <c r="AB686"/>
      <c r="AC686"/>
      <c r="AD686"/>
      <c r="AE686"/>
      <c r="AF686"/>
    </row>
    <row r="687" spans="11:32" ht="14.1" customHeight="1" x14ac:dyDescent="0.2">
      <c r="K687" s="124"/>
      <c r="L687" s="124"/>
      <c r="M687"/>
      <c r="N687"/>
      <c r="O687"/>
      <c r="P687"/>
      <c r="Q687"/>
      <c r="R687"/>
      <c r="S687"/>
      <c r="T687"/>
      <c r="U687"/>
      <c r="V687"/>
      <c r="W687"/>
      <c r="X687"/>
      <c r="Y687"/>
      <c r="Z687"/>
      <c r="AA687"/>
      <c r="AB687"/>
      <c r="AC687"/>
      <c r="AD687"/>
      <c r="AE687"/>
      <c r="AF687"/>
    </row>
    <row r="688" spans="11:32" ht="14.1" customHeight="1" x14ac:dyDescent="0.2">
      <c r="K688" s="124"/>
      <c r="L688" s="124"/>
      <c r="M688"/>
      <c r="N688"/>
      <c r="O688"/>
      <c r="P688"/>
      <c r="Q688"/>
      <c r="R688"/>
      <c r="S688"/>
      <c r="T688"/>
      <c r="U688"/>
      <c r="V688"/>
      <c r="W688"/>
      <c r="X688"/>
      <c r="Y688"/>
      <c r="Z688"/>
      <c r="AA688"/>
      <c r="AB688"/>
      <c r="AC688"/>
      <c r="AD688"/>
      <c r="AE688"/>
      <c r="AF688"/>
    </row>
    <row r="689" spans="11:32" ht="14.1" customHeight="1" x14ac:dyDescent="0.2">
      <c r="K689" s="124"/>
      <c r="L689" s="124"/>
      <c r="M689"/>
      <c r="N689"/>
      <c r="O689"/>
      <c r="P689"/>
      <c r="Q689"/>
      <c r="R689"/>
      <c r="S689"/>
      <c r="T689"/>
      <c r="U689"/>
      <c r="V689"/>
      <c r="W689"/>
      <c r="X689"/>
      <c r="Y689"/>
      <c r="Z689"/>
      <c r="AA689"/>
      <c r="AB689"/>
      <c r="AC689"/>
      <c r="AD689"/>
      <c r="AE689"/>
      <c r="AF689"/>
    </row>
    <row r="690" spans="11:32" ht="14.1" customHeight="1" x14ac:dyDescent="0.2">
      <c r="K690" s="124"/>
      <c r="L690" s="124"/>
      <c r="M690"/>
      <c r="N690"/>
      <c r="O690"/>
      <c r="P690"/>
      <c r="Q690"/>
      <c r="R690"/>
      <c r="S690"/>
      <c r="T690"/>
      <c r="U690"/>
      <c r="V690"/>
      <c r="W690"/>
      <c r="X690"/>
      <c r="Y690"/>
      <c r="Z690"/>
      <c r="AA690"/>
      <c r="AB690"/>
      <c r="AC690"/>
      <c r="AD690"/>
      <c r="AE690"/>
      <c r="AF690"/>
    </row>
    <row r="691" spans="11:32" ht="14.1" customHeight="1" x14ac:dyDescent="0.2">
      <c r="K691" s="124"/>
      <c r="L691" s="124"/>
      <c r="M691"/>
      <c r="N691"/>
      <c r="O691"/>
      <c r="P691"/>
      <c r="Q691"/>
      <c r="R691"/>
      <c r="S691"/>
      <c r="T691"/>
      <c r="U691"/>
      <c r="V691"/>
      <c r="W691"/>
      <c r="X691"/>
      <c r="Y691"/>
      <c r="Z691"/>
      <c r="AA691"/>
      <c r="AB691"/>
      <c r="AC691"/>
      <c r="AD691"/>
      <c r="AE691"/>
      <c r="AF691"/>
    </row>
    <row r="692" spans="11:32" ht="14.1" customHeight="1" x14ac:dyDescent="0.2">
      <c r="K692" s="124"/>
      <c r="L692" s="124"/>
      <c r="M692"/>
      <c r="N692"/>
      <c r="O692"/>
      <c r="P692"/>
      <c r="Q692"/>
      <c r="R692"/>
      <c r="S692"/>
      <c r="T692"/>
      <c r="U692"/>
      <c r="V692"/>
      <c r="W692"/>
      <c r="X692"/>
      <c r="Y692"/>
      <c r="Z692"/>
      <c r="AA692"/>
      <c r="AB692"/>
      <c r="AC692"/>
      <c r="AD692"/>
      <c r="AE692"/>
      <c r="AF692"/>
    </row>
    <row r="693" spans="11:32" ht="14.1" customHeight="1" x14ac:dyDescent="0.2">
      <c r="K693" s="124"/>
      <c r="L693" s="124"/>
      <c r="M693"/>
      <c r="N693"/>
      <c r="O693"/>
      <c r="P693"/>
      <c r="Q693"/>
      <c r="R693"/>
      <c r="S693"/>
      <c r="T693"/>
      <c r="U693"/>
      <c r="V693"/>
      <c r="W693"/>
      <c r="X693"/>
      <c r="Y693"/>
      <c r="Z693"/>
      <c r="AA693"/>
      <c r="AB693"/>
      <c r="AC693"/>
      <c r="AD693"/>
      <c r="AE693"/>
      <c r="AF693"/>
    </row>
    <row r="694" spans="11:32" ht="14.1" customHeight="1" x14ac:dyDescent="0.2">
      <c r="K694" s="124"/>
      <c r="L694" s="124"/>
      <c r="M694"/>
      <c r="N694"/>
      <c r="O694"/>
      <c r="P694"/>
      <c r="Q694"/>
      <c r="R694"/>
      <c r="S694"/>
      <c r="T694"/>
      <c r="U694"/>
      <c r="V694"/>
      <c r="W694"/>
      <c r="X694"/>
      <c r="Y694"/>
      <c r="Z694"/>
      <c r="AA694"/>
      <c r="AB694"/>
      <c r="AC694"/>
      <c r="AD694"/>
      <c r="AE694"/>
      <c r="AF694"/>
    </row>
    <row r="695" spans="11:32" ht="14.1" customHeight="1" x14ac:dyDescent="0.2">
      <c r="K695" s="124"/>
      <c r="L695" s="124"/>
      <c r="M695"/>
      <c r="N695"/>
      <c r="O695"/>
      <c r="P695"/>
      <c r="Q695"/>
      <c r="R695"/>
      <c r="S695"/>
      <c r="T695"/>
      <c r="U695"/>
      <c r="V695"/>
      <c r="W695"/>
      <c r="X695"/>
      <c r="Y695"/>
      <c r="Z695"/>
      <c r="AA695"/>
      <c r="AB695"/>
      <c r="AC695"/>
      <c r="AD695"/>
      <c r="AE695"/>
      <c r="AF695"/>
    </row>
    <row r="696" spans="11:32" ht="14.1" customHeight="1" x14ac:dyDescent="0.2">
      <c r="K696" s="124"/>
      <c r="L696" s="124"/>
      <c r="M696"/>
      <c r="N696"/>
      <c r="O696"/>
      <c r="P696"/>
      <c r="Q696"/>
      <c r="R696"/>
      <c r="S696"/>
      <c r="T696"/>
      <c r="U696"/>
      <c r="V696"/>
      <c r="W696"/>
      <c r="X696"/>
      <c r="Y696"/>
      <c r="Z696"/>
      <c r="AA696"/>
      <c r="AB696"/>
      <c r="AC696"/>
      <c r="AD696"/>
      <c r="AE696"/>
      <c r="AF696"/>
    </row>
    <row r="697" spans="11:32" ht="14.1" customHeight="1" x14ac:dyDescent="0.2">
      <c r="K697" s="124"/>
      <c r="L697" s="124"/>
      <c r="M697"/>
      <c r="N697"/>
      <c r="O697"/>
      <c r="P697"/>
      <c r="Q697"/>
      <c r="R697"/>
      <c r="S697"/>
      <c r="T697"/>
      <c r="U697"/>
      <c r="V697"/>
      <c r="W697"/>
      <c r="X697"/>
      <c r="Y697"/>
      <c r="Z697"/>
      <c r="AA697"/>
      <c r="AB697"/>
      <c r="AC697"/>
      <c r="AD697"/>
      <c r="AE697"/>
      <c r="AF697"/>
    </row>
    <row r="698" spans="11:32" ht="14.1" customHeight="1" x14ac:dyDescent="0.2">
      <c r="K698" s="124"/>
      <c r="L698" s="124"/>
      <c r="M698"/>
      <c r="N698"/>
      <c r="O698"/>
      <c r="P698"/>
      <c r="Q698"/>
      <c r="R698"/>
      <c r="S698"/>
      <c r="T698"/>
      <c r="U698"/>
      <c r="V698"/>
      <c r="W698"/>
      <c r="X698"/>
      <c r="Y698"/>
      <c r="Z698"/>
      <c r="AA698"/>
      <c r="AB698"/>
      <c r="AC698"/>
      <c r="AD698"/>
      <c r="AE698"/>
      <c r="AF698"/>
    </row>
    <row r="699" spans="11:32" ht="14.1" customHeight="1" x14ac:dyDescent="0.2">
      <c r="K699" s="124"/>
      <c r="L699" s="124"/>
      <c r="M699"/>
      <c r="N699"/>
      <c r="O699"/>
      <c r="P699"/>
      <c r="Q699"/>
      <c r="R699"/>
      <c r="S699"/>
      <c r="T699"/>
      <c r="U699"/>
      <c r="V699"/>
      <c r="W699"/>
      <c r="X699"/>
      <c r="Y699"/>
      <c r="Z699"/>
      <c r="AA699"/>
      <c r="AB699"/>
      <c r="AC699"/>
      <c r="AD699"/>
      <c r="AE699"/>
      <c r="AF699"/>
    </row>
    <row r="700" spans="11:32" ht="14.1" customHeight="1" x14ac:dyDescent="0.2">
      <c r="K700" s="124"/>
      <c r="L700" s="124"/>
      <c r="M700"/>
      <c r="N700"/>
      <c r="O700"/>
      <c r="P700"/>
      <c r="Q700"/>
      <c r="R700"/>
      <c r="S700"/>
      <c r="T700"/>
      <c r="U700"/>
      <c r="V700"/>
      <c r="W700"/>
      <c r="X700"/>
      <c r="Y700"/>
      <c r="Z700"/>
      <c r="AA700"/>
      <c r="AB700"/>
      <c r="AC700"/>
      <c r="AD700"/>
      <c r="AE700"/>
      <c r="AF700"/>
    </row>
    <row r="701" spans="11:32" ht="14.1" customHeight="1" x14ac:dyDescent="0.2">
      <c r="K701" s="124"/>
      <c r="L701" s="124"/>
      <c r="M701"/>
      <c r="N701"/>
      <c r="O701"/>
      <c r="P701"/>
      <c r="Q701"/>
      <c r="R701"/>
      <c r="S701"/>
      <c r="T701"/>
      <c r="U701"/>
      <c r="V701"/>
      <c r="W701"/>
      <c r="X701"/>
      <c r="Y701"/>
      <c r="Z701"/>
      <c r="AA701"/>
      <c r="AB701"/>
      <c r="AC701"/>
      <c r="AD701"/>
      <c r="AE701"/>
      <c r="AF701"/>
    </row>
    <row r="702" spans="11:32" ht="14.1" customHeight="1" x14ac:dyDescent="0.2">
      <c r="K702" s="124"/>
      <c r="L702" s="124"/>
      <c r="M702"/>
      <c r="N702"/>
      <c r="O702"/>
      <c r="P702"/>
      <c r="Q702"/>
      <c r="R702"/>
      <c r="S702"/>
      <c r="T702"/>
      <c r="U702"/>
      <c r="V702"/>
      <c r="W702"/>
      <c r="X702"/>
      <c r="Y702"/>
      <c r="Z702"/>
      <c r="AA702"/>
      <c r="AB702"/>
      <c r="AC702"/>
      <c r="AD702"/>
      <c r="AE702"/>
      <c r="AF702"/>
    </row>
    <row r="703" spans="11:32" ht="14.1" customHeight="1" x14ac:dyDescent="0.2">
      <c r="K703" s="124"/>
      <c r="L703" s="124"/>
      <c r="M703"/>
      <c r="N703"/>
      <c r="O703"/>
      <c r="P703"/>
      <c r="Q703"/>
      <c r="R703"/>
      <c r="S703"/>
      <c r="T703"/>
      <c r="U703"/>
      <c r="V703"/>
      <c r="W703"/>
      <c r="X703"/>
      <c r="Y703"/>
      <c r="Z703"/>
      <c r="AA703"/>
      <c r="AB703"/>
      <c r="AC703"/>
      <c r="AD703"/>
      <c r="AE703"/>
      <c r="AF703"/>
    </row>
    <row r="704" spans="11:32" ht="14.1" customHeight="1" x14ac:dyDescent="0.2">
      <c r="K704" s="124"/>
      <c r="L704" s="124"/>
      <c r="M704"/>
      <c r="N704"/>
      <c r="O704"/>
      <c r="P704"/>
      <c r="Q704"/>
      <c r="R704"/>
      <c r="S704"/>
      <c r="T704"/>
      <c r="U704"/>
      <c r="V704"/>
      <c r="W704"/>
      <c r="X704"/>
      <c r="Y704"/>
      <c r="Z704"/>
      <c r="AA704"/>
      <c r="AB704"/>
      <c r="AC704"/>
      <c r="AD704"/>
      <c r="AE704"/>
      <c r="AF704"/>
    </row>
    <row r="705" spans="11:32" ht="14.1" customHeight="1" x14ac:dyDescent="0.2">
      <c r="K705" s="124"/>
      <c r="L705" s="124"/>
      <c r="M705"/>
      <c r="N705"/>
      <c r="O705"/>
      <c r="P705"/>
      <c r="Q705"/>
      <c r="R705"/>
      <c r="S705"/>
      <c r="T705"/>
      <c r="U705"/>
      <c r="V705"/>
      <c r="W705"/>
      <c r="X705"/>
      <c r="Y705"/>
      <c r="Z705"/>
      <c r="AA705"/>
      <c r="AB705"/>
      <c r="AC705"/>
      <c r="AD705"/>
      <c r="AE705"/>
      <c r="AF705"/>
    </row>
    <row r="706" spans="11:32" ht="14.1" customHeight="1" x14ac:dyDescent="0.2">
      <c r="K706" s="124"/>
      <c r="L706" s="124"/>
      <c r="M706"/>
      <c r="N706"/>
      <c r="O706"/>
      <c r="P706"/>
      <c r="Q706"/>
      <c r="R706"/>
      <c r="S706"/>
      <c r="T706"/>
      <c r="U706"/>
      <c r="V706"/>
      <c r="W706"/>
      <c r="X706"/>
      <c r="Y706"/>
      <c r="Z706"/>
      <c r="AA706"/>
      <c r="AB706"/>
      <c r="AC706"/>
      <c r="AD706"/>
      <c r="AE706"/>
      <c r="AF706"/>
    </row>
    <row r="707" spans="11:32" ht="14.1" customHeight="1" x14ac:dyDescent="0.2">
      <c r="K707" s="124"/>
      <c r="L707" s="124"/>
      <c r="M707"/>
      <c r="N707"/>
      <c r="O707"/>
      <c r="P707"/>
      <c r="Q707"/>
      <c r="R707"/>
      <c r="S707"/>
      <c r="T707"/>
      <c r="U707"/>
      <c r="V707"/>
      <c r="W707"/>
      <c r="X707"/>
      <c r="Y707"/>
      <c r="Z707"/>
      <c r="AA707"/>
      <c r="AB707"/>
      <c r="AC707"/>
      <c r="AD707"/>
      <c r="AE707"/>
      <c r="AF707"/>
    </row>
    <row r="708" spans="11:32" ht="14.1" customHeight="1" x14ac:dyDescent="0.2">
      <c r="K708" s="124"/>
      <c r="L708" s="124"/>
      <c r="M708"/>
      <c r="N708"/>
      <c r="O708"/>
      <c r="P708"/>
      <c r="Q708"/>
      <c r="R708"/>
      <c r="S708"/>
      <c r="T708"/>
      <c r="U708"/>
      <c r="V708"/>
      <c r="W708"/>
      <c r="X708"/>
      <c r="Y708"/>
      <c r="Z708"/>
      <c r="AA708"/>
      <c r="AB708"/>
      <c r="AC708"/>
      <c r="AD708"/>
      <c r="AE708"/>
      <c r="AF708"/>
    </row>
    <row r="709" spans="11:32" ht="14.1" customHeight="1" x14ac:dyDescent="0.2">
      <c r="K709" s="124"/>
      <c r="L709" s="124"/>
      <c r="M709"/>
      <c r="N709"/>
      <c r="O709"/>
      <c r="P709"/>
      <c r="Q709"/>
      <c r="R709"/>
      <c r="S709"/>
      <c r="T709"/>
      <c r="U709"/>
      <c r="V709"/>
      <c r="W709"/>
      <c r="X709"/>
      <c r="Y709"/>
      <c r="Z709"/>
      <c r="AA709"/>
      <c r="AB709"/>
      <c r="AC709"/>
      <c r="AD709"/>
      <c r="AE709"/>
      <c r="AF709"/>
    </row>
    <row r="710" spans="11:32" ht="14.1" customHeight="1" x14ac:dyDescent="0.2">
      <c r="K710" s="124"/>
      <c r="L710" s="124"/>
      <c r="M710"/>
      <c r="N710"/>
      <c r="O710"/>
      <c r="P710"/>
      <c r="Q710"/>
      <c r="R710"/>
      <c r="S710"/>
      <c r="T710"/>
      <c r="U710"/>
      <c r="V710"/>
      <c r="W710"/>
      <c r="X710"/>
      <c r="Y710"/>
      <c r="Z710"/>
      <c r="AA710"/>
      <c r="AB710"/>
      <c r="AC710"/>
      <c r="AD710"/>
      <c r="AE710"/>
      <c r="AF710"/>
    </row>
    <row r="711" spans="11:32" ht="14.1" customHeight="1" x14ac:dyDescent="0.2">
      <c r="K711" s="124"/>
      <c r="L711" s="124"/>
      <c r="M711"/>
      <c r="N711"/>
      <c r="O711"/>
      <c r="P711"/>
      <c r="Q711"/>
      <c r="R711"/>
      <c r="S711"/>
      <c r="T711"/>
      <c r="U711"/>
      <c r="V711"/>
      <c r="W711"/>
      <c r="X711"/>
      <c r="Y711"/>
      <c r="Z711"/>
      <c r="AA711"/>
      <c r="AB711"/>
      <c r="AC711"/>
      <c r="AD711"/>
      <c r="AE711"/>
      <c r="AF711"/>
    </row>
    <row r="712" spans="11:32" ht="14.1" customHeight="1" x14ac:dyDescent="0.2">
      <c r="K712" s="124"/>
      <c r="L712" s="124"/>
      <c r="M712"/>
      <c r="N712"/>
      <c r="O712"/>
      <c r="P712"/>
      <c r="Q712"/>
      <c r="R712"/>
      <c r="S712"/>
      <c r="T712"/>
      <c r="U712"/>
      <c r="V712"/>
      <c r="W712"/>
      <c r="X712"/>
      <c r="Y712"/>
      <c r="Z712"/>
      <c r="AA712"/>
      <c r="AB712"/>
      <c r="AC712"/>
      <c r="AD712"/>
      <c r="AE712"/>
      <c r="AF712"/>
    </row>
    <row r="713" spans="11:32" ht="14.1" customHeight="1" x14ac:dyDescent="0.2">
      <c r="K713" s="124"/>
      <c r="L713" s="124"/>
      <c r="M713"/>
      <c r="N713"/>
      <c r="O713"/>
      <c r="P713"/>
      <c r="Q713"/>
      <c r="R713"/>
      <c r="S713"/>
      <c r="T713"/>
      <c r="U713"/>
      <c r="V713"/>
      <c r="W713"/>
      <c r="X713"/>
      <c r="Y713"/>
      <c r="Z713"/>
      <c r="AA713"/>
      <c r="AB713"/>
      <c r="AC713"/>
      <c r="AD713"/>
      <c r="AE713"/>
      <c r="AF713"/>
    </row>
    <row r="714" spans="11:32" ht="14.1" customHeight="1" x14ac:dyDescent="0.2">
      <c r="K714" s="124"/>
      <c r="L714" s="124"/>
      <c r="M714"/>
      <c r="N714"/>
      <c r="O714"/>
      <c r="P714"/>
      <c r="Q714"/>
      <c r="R714"/>
      <c r="S714"/>
      <c r="T714"/>
      <c r="U714"/>
      <c r="V714"/>
      <c r="W714"/>
      <c r="X714"/>
      <c r="Y714"/>
      <c r="Z714"/>
      <c r="AA714"/>
      <c r="AB714"/>
      <c r="AC714"/>
      <c r="AD714"/>
      <c r="AE714"/>
      <c r="AF714"/>
    </row>
    <row r="715" spans="11:32" ht="14.1" customHeight="1" x14ac:dyDescent="0.2">
      <c r="K715" s="124"/>
      <c r="L715" s="124"/>
      <c r="M715"/>
      <c r="N715"/>
      <c r="O715"/>
      <c r="P715"/>
      <c r="Q715"/>
      <c r="R715"/>
      <c r="S715"/>
      <c r="T715"/>
      <c r="U715"/>
      <c r="V715"/>
      <c r="W715"/>
      <c r="X715"/>
      <c r="Y715"/>
      <c r="Z715"/>
      <c r="AA715"/>
      <c r="AB715"/>
      <c r="AC715"/>
      <c r="AD715"/>
      <c r="AE715"/>
      <c r="AF715"/>
    </row>
    <row r="716" spans="11:32" ht="14.1" customHeight="1" x14ac:dyDescent="0.2">
      <c r="K716" s="124"/>
      <c r="L716" s="124"/>
      <c r="M716"/>
      <c r="N716"/>
      <c r="O716"/>
      <c r="P716"/>
      <c r="Q716"/>
      <c r="R716"/>
      <c r="S716"/>
      <c r="T716"/>
      <c r="U716"/>
      <c r="V716"/>
      <c r="W716"/>
      <c r="X716"/>
      <c r="Y716"/>
      <c r="Z716"/>
      <c r="AA716"/>
      <c r="AB716"/>
      <c r="AC716"/>
      <c r="AD716"/>
      <c r="AE716"/>
      <c r="AF716"/>
    </row>
    <row r="717" spans="11:32" ht="14.1" customHeight="1" x14ac:dyDescent="0.2">
      <c r="K717" s="124"/>
      <c r="L717" s="124"/>
      <c r="M717"/>
      <c r="N717"/>
      <c r="O717"/>
      <c r="P717"/>
      <c r="Q717"/>
      <c r="R717"/>
      <c r="S717"/>
      <c r="T717"/>
      <c r="U717"/>
      <c r="V717"/>
      <c r="W717"/>
      <c r="X717"/>
      <c r="Y717"/>
      <c r="Z717"/>
      <c r="AA717"/>
      <c r="AB717"/>
      <c r="AC717"/>
      <c r="AD717"/>
      <c r="AE717"/>
      <c r="AF717"/>
    </row>
    <row r="718" spans="11:32" ht="14.1" customHeight="1" x14ac:dyDescent="0.2">
      <c r="K718" s="124"/>
      <c r="L718" s="124"/>
      <c r="M718"/>
      <c r="N718"/>
      <c r="O718"/>
      <c r="P718"/>
      <c r="Q718"/>
      <c r="R718"/>
      <c r="S718"/>
      <c r="T718"/>
      <c r="U718"/>
      <c r="V718"/>
      <c r="W718"/>
      <c r="X718"/>
      <c r="Y718"/>
      <c r="Z718"/>
      <c r="AA718"/>
      <c r="AB718"/>
      <c r="AC718"/>
      <c r="AD718"/>
      <c r="AE718"/>
      <c r="AF718"/>
    </row>
    <row r="719" spans="11:32" ht="14.1" customHeight="1" x14ac:dyDescent="0.2">
      <c r="K719" s="124"/>
      <c r="L719" s="124"/>
      <c r="M719"/>
      <c r="N719"/>
      <c r="O719"/>
      <c r="P719"/>
      <c r="Q719"/>
      <c r="R719"/>
      <c r="S719"/>
      <c r="T719"/>
      <c r="U719"/>
      <c r="V719"/>
      <c r="W719"/>
      <c r="X719"/>
      <c r="Y719"/>
      <c r="Z719"/>
      <c r="AA719"/>
      <c r="AB719"/>
      <c r="AC719"/>
      <c r="AD719"/>
      <c r="AE719"/>
      <c r="AF719"/>
    </row>
    <row r="720" spans="11:32" ht="14.1" customHeight="1" x14ac:dyDescent="0.2">
      <c r="K720" s="124"/>
      <c r="L720" s="124"/>
      <c r="M720"/>
      <c r="N720"/>
      <c r="O720"/>
      <c r="P720"/>
      <c r="Q720"/>
      <c r="R720"/>
      <c r="S720"/>
      <c r="T720"/>
      <c r="U720"/>
      <c r="V720"/>
      <c r="W720"/>
      <c r="X720"/>
      <c r="Y720"/>
      <c r="Z720"/>
      <c r="AA720"/>
      <c r="AB720"/>
      <c r="AC720"/>
      <c r="AD720"/>
      <c r="AE720"/>
      <c r="AF720"/>
    </row>
    <row r="721" spans="11:32" ht="14.1" customHeight="1" x14ac:dyDescent="0.2">
      <c r="K721" s="124"/>
      <c r="L721" s="124"/>
      <c r="M721"/>
      <c r="N721"/>
      <c r="O721"/>
      <c r="P721"/>
      <c r="Q721"/>
      <c r="R721"/>
      <c r="S721"/>
      <c r="T721"/>
      <c r="U721"/>
      <c r="V721"/>
      <c r="W721"/>
      <c r="X721"/>
      <c r="Y721"/>
      <c r="Z721"/>
      <c r="AA721"/>
      <c r="AB721"/>
      <c r="AC721"/>
      <c r="AD721"/>
      <c r="AE721"/>
      <c r="AF721"/>
    </row>
    <row r="722" spans="11:32" ht="14.1" customHeight="1" x14ac:dyDescent="0.2">
      <c r="K722" s="124"/>
      <c r="L722" s="124"/>
      <c r="M722"/>
      <c r="N722"/>
      <c r="O722"/>
      <c r="P722"/>
      <c r="Q722"/>
      <c r="R722"/>
      <c r="S722"/>
      <c r="T722"/>
      <c r="U722"/>
      <c r="V722"/>
      <c r="W722"/>
      <c r="X722"/>
      <c r="Y722"/>
      <c r="Z722"/>
      <c r="AA722"/>
      <c r="AB722"/>
      <c r="AC722"/>
      <c r="AD722"/>
      <c r="AE722"/>
      <c r="AF722"/>
    </row>
    <row r="723" spans="11:32" ht="14.1" customHeight="1" x14ac:dyDescent="0.2">
      <c r="K723" s="124"/>
      <c r="L723" s="124"/>
      <c r="M723"/>
      <c r="N723"/>
      <c r="O723"/>
      <c r="P723"/>
      <c r="Q723"/>
      <c r="R723"/>
      <c r="S723"/>
      <c r="T723"/>
      <c r="U723"/>
      <c r="V723"/>
      <c r="W723"/>
      <c r="X723"/>
      <c r="Y723"/>
      <c r="Z723"/>
      <c r="AA723"/>
      <c r="AB723"/>
      <c r="AC723"/>
      <c r="AD723"/>
      <c r="AE723"/>
      <c r="AF723"/>
    </row>
    <row r="724" spans="11:32" ht="14.1" customHeight="1" x14ac:dyDescent="0.2">
      <c r="K724" s="124"/>
      <c r="L724" s="124"/>
      <c r="M724"/>
      <c r="N724"/>
      <c r="O724"/>
      <c r="P724"/>
      <c r="Q724"/>
      <c r="R724"/>
      <c r="S724"/>
      <c r="T724"/>
      <c r="U724"/>
      <c r="V724"/>
      <c r="W724"/>
      <c r="X724"/>
      <c r="Y724"/>
      <c r="Z724"/>
      <c r="AA724"/>
      <c r="AB724"/>
      <c r="AC724"/>
      <c r="AD724"/>
      <c r="AE724"/>
      <c r="AF724"/>
    </row>
    <row r="725" spans="11:32" ht="14.1" customHeight="1" x14ac:dyDescent="0.2">
      <c r="K725" s="124"/>
      <c r="L725" s="124"/>
      <c r="M725"/>
      <c r="N725"/>
      <c r="O725"/>
      <c r="P725"/>
      <c r="Q725"/>
      <c r="R725"/>
      <c r="S725"/>
      <c r="T725"/>
      <c r="U725"/>
      <c r="V725"/>
      <c r="W725"/>
      <c r="X725"/>
      <c r="Y725"/>
      <c r="Z725"/>
      <c r="AA725"/>
      <c r="AB725"/>
      <c r="AC725"/>
      <c r="AD725"/>
      <c r="AE725"/>
      <c r="AF725"/>
    </row>
    <row r="726" spans="11:32" ht="14.1" customHeight="1" x14ac:dyDescent="0.2">
      <c r="K726" s="124"/>
      <c r="L726" s="124"/>
      <c r="M726"/>
      <c r="N726"/>
      <c r="O726"/>
      <c r="P726"/>
      <c r="Q726"/>
      <c r="R726"/>
      <c r="S726"/>
      <c r="T726"/>
      <c r="U726"/>
      <c r="V726"/>
      <c r="W726"/>
      <c r="X726"/>
      <c r="Y726"/>
      <c r="Z726"/>
      <c r="AA726"/>
      <c r="AB726"/>
      <c r="AC726"/>
      <c r="AD726"/>
      <c r="AE726"/>
      <c r="AF726"/>
    </row>
    <row r="727" spans="11:32" ht="14.1" customHeight="1" x14ac:dyDescent="0.2">
      <c r="K727" s="124"/>
      <c r="L727" s="124"/>
      <c r="M727"/>
      <c r="N727"/>
      <c r="O727"/>
      <c r="P727"/>
      <c r="Q727"/>
      <c r="R727"/>
      <c r="S727"/>
      <c r="T727"/>
      <c r="U727"/>
      <c r="V727"/>
      <c r="W727"/>
      <c r="X727"/>
      <c r="Y727"/>
      <c r="Z727"/>
      <c r="AA727"/>
      <c r="AB727"/>
      <c r="AC727"/>
      <c r="AD727"/>
      <c r="AE727"/>
      <c r="AF727"/>
    </row>
    <row r="728" spans="11:32" ht="14.1" customHeight="1" x14ac:dyDescent="0.2">
      <c r="K728" s="124"/>
      <c r="L728" s="124"/>
      <c r="M728"/>
      <c r="N728"/>
      <c r="O728"/>
      <c r="P728"/>
      <c r="Q728"/>
      <c r="R728"/>
      <c r="S728"/>
      <c r="T728"/>
      <c r="U728"/>
      <c r="V728"/>
      <c r="W728"/>
      <c r="X728"/>
      <c r="Y728"/>
      <c r="Z728"/>
      <c r="AA728"/>
      <c r="AB728"/>
      <c r="AC728"/>
      <c r="AD728"/>
      <c r="AE728"/>
      <c r="AF728"/>
    </row>
    <row r="729" spans="11:32" ht="14.1" customHeight="1" x14ac:dyDescent="0.2">
      <c r="K729" s="124"/>
      <c r="L729" s="124"/>
      <c r="M729"/>
      <c r="N729"/>
      <c r="O729"/>
      <c r="P729"/>
      <c r="Q729"/>
      <c r="R729"/>
      <c r="S729"/>
      <c r="T729"/>
      <c r="U729"/>
      <c r="V729"/>
      <c r="W729"/>
      <c r="X729"/>
      <c r="Y729"/>
      <c r="Z729"/>
      <c r="AA729"/>
      <c r="AB729"/>
      <c r="AC729"/>
      <c r="AD729"/>
      <c r="AE729"/>
      <c r="AF729"/>
    </row>
    <row r="730" spans="11:32" ht="14.1" customHeight="1" x14ac:dyDescent="0.2">
      <c r="K730" s="124"/>
      <c r="L730" s="124"/>
      <c r="M730"/>
      <c r="N730"/>
      <c r="O730"/>
      <c r="P730"/>
      <c r="Q730"/>
      <c r="R730"/>
      <c r="S730"/>
      <c r="T730"/>
      <c r="U730"/>
      <c r="V730"/>
      <c r="W730"/>
      <c r="X730"/>
      <c r="Y730"/>
      <c r="Z730"/>
      <c r="AA730"/>
      <c r="AB730"/>
      <c r="AC730"/>
      <c r="AD730"/>
      <c r="AE730"/>
      <c r="AF730"/>
    </row>
    <row r="731" spans="11:32" ht="14.1" customHeight="1" x14ac:dyDescent="0.2">
      <c r="K731" s="124"/>
      <c r="L731" s="124"/>
      <c r="M731"/>
      <c r="N731"/>
      <c r="O731"/>
      <c r="P731"/>
      <c r="Q731"/>
      <c r="R731"/>
      <c r="S731"/>
      <c r="T731"/>
      <c r="U731"/>
      <c r="V731"/>
      <c r="W731"/>
      <c r="X731"/>
      <c r="Y731"/>
      <c r="Z731"/>
      <c r="AA731"/>
      <c r="AB731"/>
      <c r="AC731"/>
      <c r="AD731"/>
      <c r="AE731"/>
      <c r="AF731"/>
    </row>
    <row r="732" spans="11:32" ht="14.1" customHeight="1" x14ac:dyDescent="0.2">
      <c r="K732" s="124"/>
      <c r="L732" s="124"/>
      <c r="M732"/>
      <c r="N732"/>
      <c r="O732"/>
      <c r="P732"/>
      <c r="Q732"/>
      <c r="R732"/>
      <c r="S732"/>
      <c r="T732"/>
      <c r="U732"/>
      <c r="V732"/>
      <c r="W732"/>
      <c r="X732"/>
      <c r="Y732"/>
      <c r="Z732"/>
      <c r="AA732"/>
      <c r="AB732"/>
      <c r="AC732"/>
      <c r="AD732"/>
      <c r="AE732"/>
      <c r="AF732"/>
    </row>
    <row r="733" spans="11:32" ht="14.1" customHeight="1" x14ac:dyDescent="0.2">
      <c r="K733" s="124"/>
      <c r="L733" s="124"/>
      <c r="M733"/>
      <c r="N733"/>
      <c r="O733"/>
      <c r="P733"/>
      <c r="Q733"/>
      <c r="R733"/>
      <c r="S733"/>
      <c r="T733"/>
      <c r="U733"/>
      <c r="V733"/>
      <c r="W733"/>
      <c r="X733"/>
      <c r="Y733"/>
      <c r="Z733"/>
      <c r="AA733"/>
      <c r="AB733"/>
      <c r="AC733"/>
      <c r="AD733"/>
      <c r="AE733"/>
      <c r="AF733"/>
    </row>
    <row r="734" spans="11:32" ht="14.1" customHeight="1" x14ac:dyDescent="0.2">
      <c r="K734" s="124"/>
      <c r="L734" s="124"/>
      <c r="M734"/>
      <c r="N734"/>
      <c r="O734"/>
      <c r="P734"/>
      <c r="Q734"/>
      <c r="R734"/>
      <c r="S734"/>
      <c r="T734"/>
      <c r="U734"/>
      <c r="V734"/>
      <c r="W734"/>
      <c r="X734"/>
      <c r="Y734"/>
      <c r="Z734"/>
      <c r="AA734"/>
      <c r="AB734"/>
      <c r="AC734"/>
      <c r="AD734"/>
      <c r="AE734"/>
      <c r="AF734"/>
    </row>
    <row r="735" spans="11:32" ht="14.1" customHeight="1" x14ac:dyDescent="0.2">
      <c r="K735" s="124"/>
      <c r="L735" s="124"/>
      <c r="M735"/>
      <c r="N735"/>
      <c r="O735"/>
      <c r="P735"/>
      <c r="Q735"/>
      <c r="R735"/>
      <c r="S735"/>
      <c r="T735"/>
      <c r="U735"/>
      <c r="V735"/>
      <c r="W735"/>
      <c r="X735"/>
      <c r="Y735"/>
      <c r="Z735"/>
      <c r="AA735"/>
      <c r="AB735"/>
      <c r="AC735"/>
      <c r="AD735"/>
      <c r="AE735"/>
      <c r="AF735"/>
    </row>
    <row r="736" spans="11:32" ht="14.1" customHeight="1" x14ac:dyDescent="0.2">
      <c r="K736" s="124"/>
      <c r="L736" s="124"/>
      <c r="M736"/>
      <c r="N736"/>
      <c r="O736"/>
      <c r="P736"/>
      <c r="Q736"/>
      <c r="R736"/>
      <c r="S736"/>
      <c r="T736"/>
      <c r="U736"/>
      <c r="V736"/>
      <c r="W736"/>
      <c r="X736"/>
      <c r="Y736"/>
      <c r="Z736"/>
      <c r="AA736"/>
      <c r="AB736"/>
      <c r="AC736"/>
      <c r="AD736"/>
      <c r="AE736"/>
      <c r="AF736"/>
    </row>
    <row r="737" spans="11:32" ht="14.1" customHeight="1" x14ac:dyDescent="0.2">
      <c r="K737" s="124"/>
      <c r="L737" s="124"/>
      <c r="M737"/>
      <c r="N737"/>
      <c r="O737"/>
      <c r="P737"/>
      <c r="Q737"/>
      <c r="R737"/>
      <c r="S737"/>
      <c r="T737"/>
      <c r="U737"/>
      <c r="V737"/>
      <c r="W737"/>
      <c r="X737"/>
      <c r="Y737"/>
      <c r="Z737"/>
      <c r="AA737"/>
      <c r="AB737"/>
      <c r="AC737"/>
      <c r="AD737"/>
      <c r="AE737"/>
      <c r="AF737"/>
    </row>
    <row r="738" spans="11:32" ht="14.1" customHeight="1" x14ac:dyDescent="0.2">
      <c r="K738" s="124"/>
      <c r="L738" s="124"/>
      <c r="M738"/>
      <c r="N738"/>
      <c r="O738"/>
      <c r="P738"/>
      <c r="Q738"/>
      <c r="R738"/>
      <c r="S738"/>
      <c r="T738"/>
      <c r="U738"/>
      <c r="V738"/>
      <c r="W738"/>
      <c r="X738"/>
      <c r="Y738"/>
      <c r="Z738"/>
      <c r="AA738"/>
      <c r="AB738"/>
      <c r="AC738"/>
      <c r="AD738"/>
      <c r="AE738"/>
      <c r="AF738"/>
    </row>
    <row r="739" spans="11:32" ht="14.1" customHeight="1" x14ac:dyDescent="0.2">
      <c r="K739" s="124"/>
      <c r="L739" s="124"/>
      <c r="M739"/>
      <c r="N739"/>
      <c r="O739"/>
      <c r="P739"/>
      <c r="Q739"/>
      <c r="R739"/>
      <c r="S739"/>
      <c r="T739"/>
      <c r="U739"/>
      <c r="V739"/>
      <c r="W739"/>
      <c r="X739"/>
      <c r="Y739"/>
      <c r="Z739"/>
      <c r="AA739"/>
      <c r="AB739"/>
      <c r="AC739"/>
      <c r="AD739"/>
      <c r="AE739"/>
      <c r="AF739"/>
    </row>
    <row r="740" spans="11:32" ht="14.1" customHeight="1" x14ac:dyDescent="0.2">
      <c r="K740" s="124"/>
      <c r="L740" s="124"/>
      <c r="M740"/>
      <c r="N740"/>
      <c r="O740"/>
      <c r="P740"/>
      <c r="Q740"/>
      <c r="R740"/>
      <c r="S740"/>
      <c r="T740"/>
      <c r="U740"/>
      <c r="V740"/>
      <c r="W740"/>
      <c r="X740"/>
      <c r="Y740"/>
      <c r="Z740"/>
      <c r="AA740"/>
      <c r="AB740"/>
      <c r="AC740"/>
      <c r="AD740"/>
      <c r="AE740"/>
      <c r="AF740"/>
    </row>
    <row r="741" spans="11:32" ht="14.1" customHeight="1" x14ac:dyDescent="0.2">
      <c r="K741" s="124"/>
      <c r="L741" s="124"/>
      <c r="M741"/>
      <c r="N741"/>
      <c r="O741"/>
      <c r="P741"/>
      <c r="Q741"/>
      <c r="R741"/>
      <c r="S741"/>
      <c r="T741"/>
      <c r="U741"/>
      <c r="V741"/>
      <c r="W741"/>
      <c r="X741"/>
      <c r="Y741"/>
      <c r="Z741"/>
      <c r="AA741"/>
      <c r="AB741"/>
      <c r="AC741"/>
      <c r="AD741"/>
      <c r="AE741"/>
      <c r="AF741"/>
    </row>
    <row r="742" spans="11:32" ht="14.1" customHeight="1" x14ac:dyDescent="0.2">
      <c r="K742" s="124"/>
      <c r="L742" s="124"/>
      <c r="M742"/>
      <c r="N742"/>
      <c r="O742"/>
      <c r="P742"/>
      <c r="Q742"/>
      <c r="R742"/>
      <c r="S742"/>
      <c r="T742"/>
      <c r="U742"/>
      <c r="V742"/>
      <c r="W742"/>
      <c r="X742"/>
      <c r="Y742"/>
      <c r="Z742"/>
      <c r="AA742"/>
      <c r="AB742"/>
      <c r="AC742"/>
      <c r="AD742"/>
      <c r="AE742"/>
      <c r="AF742"/>
    </row>
    <row r="743" spans="11:32" ht="14.1" customHeight="1" x14ac:dyDescent="0.2">
      <c r="K743" s="124"/>
      <c r="L743" s="124"/>
      <c r="M743"/>
      <c r="N743"/>
      <c r="O743"/>
      <c r="P743"/>
      <c r="Q743"/>
      <c r="R743"/>
      <c r="S743"/>
      <c r="T743"/>
      <c r="U743"/>
      <c r="V743"/>
      <c r="W743"/>
      <c r="X743"/>
      <c r="Y743"/>
      <c r="Z743"/>
      <c r="AA743"/>
      <c r="AB743"/>
      <c r="AC743"/>
      <c r="AD743"/>
      <c r="AE743"/>
      <c r="AF743"/>
    </row>
    <row r="744" spans="11:32" ht="14.1" customHeight="1" x14ac:dyDescent="0.2">
      <c r="K744" s="124"/>
      <c r="L744" s="124"/>
      <c r="M744"/>
      <c r="N744"/>
      <c r="O744"/>
      <c r="P744"/>
      <c r="Q744"/>
      <c r="R744"/>
      <c r="S744"/>
      <c r="T744"/>
      <c r="U744"/>
      <c r="V744"/>
      <c r="W744"/>
      <c r="X744"/>
      <c r="Y744"/>
      <c r="Z744"/>
      <c r="AA744"/>
      <c r="AB744"/>
      <c r="AC744"/>
      <c r="AD744"/>
      <c r="AE744"/>
      <c r="AF744"/>
    </row>
    <row r="745" spans="11:32" ht="14.1" customHeight="1" x14ac:dyDescent="0.2">
      <c r="K745" s="124"/>
      <c r="L745" s="124"/>
      <c r="M745"/>
      <c r="N745"/>
      <c r="O745"/>
      <c r="P745"/>
      <c r="Q745"/>
      <c r="R745"/>
      <c r="S745"/>
      <c r="T745"/>
      <c r="U745"/>
      <c r="V745"/>
      <c r="W745"/>
      <c r="X745"/>
      <c r="Y745"/>
      <c r="Z745"/>
      <c r="AA745"/>
      <c r="AB745"/>
      <c r="AC745"/>
      <c r="AD745"/>
      <c r="AE745"/>
      <c r="AF745"/>
    </row>
    <row r="746" spans="11:32" ht="14.1" customHeight="1" x14ac:dyDescent="0.2">
      <c r="K746" s="124"/>
      <c r="L746" s="124"/>
      <c r="M746"/>
      <c r="N746"/>
      <c r="O746"/>
      <c r="P746"/>
      <c r="Q746"/>
      <c r="R746"/>
      <c r="S746"/>
      <c r="T746"/>
      <c r="U746"/>
      <c r="V746"/>
      <c r="W746"/>
      <c r="X746"/>
      <c r="Y746"/>
      <c r="Z746"/>
      <c r="AA746"/>
      <c r="AB746"/>
      <c r="AC746"/>
      <c r="AD746"/>
      <c r="AE746"/>
      <c r="AF746"/>
    </row>
    <row r="747" spans="11:32" ht="14.1" customHeight="1" x14ac:dyDescent="0.2">
      <c r="K747" s="124"/>
      <c r="L747" s="124"/>
      <c r="M747"/>
      <c r="N747"/>
      <c r="O747"/>
      <c r="P747"/>
      <c r="Q747"/>
      <c r="R747"/>
      <c r="S747"/>
      <c r="T747"/>
      <c r="U747"/>
      <c r="V747"/>
      <c r="W747"/>
      <c r="X747"/>
      <c r="Y747"/>
      <c r="Z747"/>
      <c r="AA747"/>
      <c r="AB747"/>
      <c r="AC747"/>
      <c r="AD747"/>
      <c r="AE747"/>
      <c r="AF747"/>
    </row>
    <row r="748" spans="11:32" ht="14.1" customHeight="1" x14ac:dyDescent="0.2">
      <c r="K748" s="124"/>
      <c r="L748" s="124"/>
      <c r="M748"/>
      <c r="N748"/>
      <c r="O748"/>
      <c r="P748"/>
      <c r="Q748"/>
      <c r="R748"/>
      <c r="S748"/>
      <c r="T748"/>
      <c r="U748"/>
      <c r="V748"/>
      <c r="W748"/>
      <c r="X748"/>
      <c r="Y748"/>
      <c r="Z748"/>
      <c r="AA748"/>
      <c r="AB748"/>
      <c r="AC748"/>
      <c r="AD748"/>
      <c r="AE748"/>
      <c r="AF748"/>
    </row>
    <row r="749" spans="11:32" ht="14.1" customHeight="1" x14ac:dyDescent="0.2">
      <c r="K749" s="124"/>
      <c r="L749" s="124"/>
      <c r="M749"/>
      <c r="N749"/>
      <c r="O749"/>
      <c r="P749"/>
      <c r="Q749"/>
      <c r="R749"/>
      <c r="S749"/>
      <c r="T749"/>
      <c r="U749"/>
      <c r="V749"/>
      <c r="W749"/>
      <c r="X749"/>
      <c r="Y749"/>
      <c r="Z749"/>
      <c r="AA749"/>
      <c r="AB749"/>
      <c r="AC749"/>
      <c r="AD749"/>
      <c r="AE749"/>
      <c r="AF749"/>
    </row>
    <row r="750" spans="11:32" ht="14.1" customHeight="1" x14ac:dyDescent="0.2">
      <c r="K750" s="124"/>
      <c r="L750" s="124"/>
      <c r="M750"/>
      <c r="N750"/>
      <c r="O750"/>
      <c r="P750"/>
      <c r="Q750"/>
      <c r="R750"/>
      <c r="S750"/>
      <c r="T750"/>
      <c r="U750"/>
      <c r="V750"/>
      <c r="W750"/>
      <c r="X750"/>
      <c r="Y750"/>
      <c r="Z750"/>
      <c r="AA750"/>
      <c r="AB750"/>
      <c r="AC750"/>
      <c r="AD750"/>
      <c r="AE750"/>
      <c r="AF750"/>
    </row>
    <row r="751" spans="11:32" ht="14.1" customHeight="1" x14ac:dyDescent="0.2">
      <c r="K751" s="124"/>
      <c r="L751" s="124"/>
      <c r="M751"/>
      <c r="N751"/>
      <c r="O751"/>
      <c r="P751"/>
      <c r="Q751"/>
      <c r="R751"/>
      <c r="S751"/>
      <c r="T751"/>
      <c r="U751"/>
      <c r="V751"/>
      <c r="W751"/>
      <c r="X751"/>
      <c r="Y751"/>
      <c r="Z751"/>
      <c r="AA751"/>
      <c r="AB751"/>
      <c r="AC751"/>
      <c r="AD751"/>
      <c r="AE751"/>
      <c r="AF751"/>
    </row>
    <row r="752" spans="11:32" ht="14.1" customHeight="1" x14ac:dyDescent="0.2">
      <c r="K752" s="124"/>
      <c r="L752" s="124"/>
      <c r="M752"/>
      <c r="N752"/>
      <c r="O752"/>
      <c r="P752"/>
      <c r="Q752"/>
      <c r="R752"/>
      <c r="S752"/>
      <c r="T752"/>
      <c r="U752"/>
      <c r="V752"/>
      <c r="W752"/>
      <c r="X752"/>
      <c r="Y752"/>
      <c r="Z752"/>
      <c r="AA752"/>
      <c r="AB752"/>
      <c r="AC752"/>
      <c r="AD752"/>
      <c r="AE752"/>
      <c r="AF752"/>
    </row>
    <row r="753" spans="11:32" ht="14.1" customHeight="1" x14ac:dyDescent="0.2">
      <c r="K753" s="124"/>
      <c r="L753" s="124"/>
      <c r="M753"/>
      <c r="N753"/>
      <c r="O753"/>
      <c r="P753"/>
      <c r="Q753"/>
      <c r="R753"/>
      <c r="S753"/>
      <c r="T753"/>
      <c r="U753"/>
      <c r="V753"/>
      <c r="W753"/>
      <c r="X753"/>
      <c r="Y753"/>
      <c r="Z753"/>
      <c r="AA753"/>
      <c r="AB753"/>
      <c r="AC753"/>
      <c r="AD753"/>
      <c r="AE753"/>
      <c r="AF753"/>
    </row>
    <row r="754" spans="11:32" ht="14.1" customHeight="1" x14ac:dyDescent="0.2">
      <c r="K754" s="124"/>
      <c r="L754" s="124"/>
      <c r="M754"/>
      <c r="N754"/>
      <c r="O754"/>
      <c r="P754"/>
      <c r="Q754"/>
      <c r="R754"/>
      <c r="S754"/>
      <c r="T754"/>
      <c r="U754"/>
      <c r="V754"/>
      <c r="W754"/>
      <c r="X754"/>
      <c r="Y754"/>
      <c r="Z754"/>
      <c r="AA754"/>
      <c r="AB754"/>
      <c r="AC754"/>
      <c r="AD754"/>
      <c r="AE754"/>
      <c r="AF754"/>
    </row>
    <row r="755" spans="11:32" ht="14.1" customHeight="1" x14ac:dyDescent="0.2">
      <c r="K755" s="124"/>
      <c r="L755" s="124"/>
      <c r="M755"/>
      <c r="N755"/>
      <c r="O755"/>
      <c r="P755"/>
      <c r="Q755"/>
      <c r="R755"/>
      <c r="S755"/>
      <c r="T755"/>
      <c r="U755"/>
      <c r="V755"/>
      <c r="W755"/>
      <c r="X755"/>
      <c r="Y755"/>
      <c r="Z755"/>
      <c r="AA755"/>
      <c r="AB755"/>
      <c r="AC755"/>
      <c r="AD755"/>
      <c r="AE755"/>
      <c r="AF755"/>
    </row>
    <row r="756" spans="11:32" ht="14.1" customHeight="1" x14ac:dyDescent="0.2">
      <c r="K756" s="124"/>
      <c r="L756" s="124"/>
      <c r="M756"/>
      <c r="N756"/>
      <c r="O756"/>
      <c r="P756"/>
      <c r="Q756"/>
      <c r="R756"/>
      <c r="S756"/>
      <c r="T756"/>
      <c r="U756"/>
      <c r="V756"/>
      <c r="W756"/>
      <c r="X756"/>
      <c r="Y756"/>
      <c r="Z756"/>
      <c r="AA756"/>
      <c r="AB756"/>
      <c r="AC756"/>
      <c r="AD756"/>
      <c r="AE756"/>
      <c r="AF756"/>
    </row>
    <row r="757" spans="11:32" ht="14.1" customHeight="1" x14ac:dyDescent="0.2">
      <c r="K757" s="124"/>
      <c r="L757" s="124"/>
      <c r="M757"/>
      <c r="N757"/>
      <c r="O757"/>
      <c r="P757"/>
      <c r="Q757"/>
      <c r="R757"/>
      <c r="S757"/>
      <c r="T757"/>
      <c r="U757"/>
      <c r="V757"/>
      <c r="W757"/>
      <c r="X757"/>
      <c r="Y757"/>
      <c r="Z757"/>
      <c r="AA757"/>
      <c r="AB757"/>
      <c r="AC757"/>
      <c r="AD757"/>
      <c r="AE757"/>
      <c r="AF757"/>
    </row>
    <row r="758" spans="11:32" ht="14.1" customHeight="1" x14ac:dyDescent="0.2">
      <c r="K758" s="124"/>
      <c r="L758" s="124"/>
      <c r="M758"/>
      <c r="N758"/>
      <c r="O758"/>
      <c r="P758"/>
      <c r="Q758"/>
      <c r="R758"/>
      <c r="S758"/>
      <c r="T758"/>
      <c r="U758"/>
      <c r="V758"/>
      <c r="W758"/>
      <c r="X758"/>
      <c r="Y758"/>
      <c r="Z758"/>
      <c r="AA758"/>
      <c r="AB758"/>
      <c r="AC758"/>
      <c r="AD758"/>
      <c r="AE758"/>
      <c r="AF758"/>
    </row>
    <row r="759" spans="11:32" ht="14.1" customHeight="1" x14ac:dyDescent="0.2">
      <c r="K759" s="124"/>
      <c r="L759" s="124"/>
      <c r="M759"/>
      <c r="N759"/>
      <c r="O759"/>
      <c r="P759"/>
      <c r="Q759"/>
      <c r="R759"/>
      <c r="S759"/>
      <c r="T759"/>
      <c r="U759"/>
      <c r="V759"/>
      <c r="W759"/>
      <c r="X759"/>
      <c r="Y759"/>
      <c r="Z759"/>
      <c r="AA759"/>
      <c r="AB759"/>
      <c r="AC759"/>
      <c r="AD759"/>
      <c r="AE759"/>
      <c r="AF759"/>
    </row>
    <row r="760" spans="11:32" ht="14.1" customHeight="1" x14ac:dyDescent="0.2">
      <c r="K760" s="124"/>
      <c r="L760" s="124"/>
      <c r="M760"/>
      <c r="N760"/>
      <c r="O760"/>
      <c r="P760"/>
      <c r="Q760"/>
      <c r="R760"/>
      <c r="S760"/>
      <c r="T760"/>
      <c r="U760"/>
      <c r="V760"/>
      <c r="W760"/>
      <c r="X760"/>
      <c r="Y760"/>
      <c r="Z760"/>
      <c r="AA760"/>
      <c r="AB760"/>
      <c r="AC760"/>
      <c r="AD760"/>
      <c r="AE760"/>
      <c r="AF760"/>
    </row>
    <row r="761" spans="11:32" ht="14.1" customHeight="1" x14ac:dyDescent="0.2">
      <c r="K761" s="124"/>
      <c r="L761" s="124"/>
      <c r="M761"/>
      <c r="N761"/>
      <c r="O761"/>
      <c r="P761"/>
      <c r="Q761"/>
      <c r="R761"/>
      <c r="S761"/>
      <c r="T761"/>
      <c r="U761"/>
      <c r="V761"/>
      <c r="W761"/>
      <c r="X761"/>
      <c r="Y761"/>
      <c r="Z761"/>
      <c r="AA761"/>
      <c r="AB761"/>
      <c r="AC761"/>
      <c r="AD761"/>
      <c r="AE761"/>
      <c r="AF761"/>
    </row>
    <row r="762" spans="11:32" ht="14.1" customHeight="1" x14ac:dyDescent="0.2">
      <c r="K762" s="124"/>
      <c r="L762" s="124"/>
      <c r="M762"/>
      <c r="N762"/>
      <c r="O762"/>
      <c r="P762"/>
      <c r="Q762"/>
      <c r="R762"/>
      <c r="S762"/>
      <c r="T762"/>
      <c r="U762"/>
      <c r="V762"/>
      <c r="W762"/>
      <c r="X762"/>
      <c r="Y762"/>
      <c r="Z762"/>
      <c r="AA762"/>
      <c r="AB762"/>
      <c r="AC762"/>
      <c r="AD762"/>
      <c r="AE762"/>
      <c r="AF762"/>
    </row>
    <row r="763" spans="11:32" ht="14.1" customHeight="1" x14ac:dyDescent="0.2">
      <c r="K763" s="124"/>
      <c r="L763" s="124"/>
      <c r="M763"/>
      <c r="N763"/>
      <c r="O763"/>
      <c r="P763"/>
      <c r="Q763"/>
      <c r="R763"/>
      <c r="S763"/>
      <c r="T763"/>
      <c r="U763"/>
      <c r="V763"/>
      <c r="W763"/>
      <c r="X763"/>
      <c r="Y763"/>
      <c r="Z763"/>
      <c r="AA763"/>
      <c r="AB763"/>
      <c r="AC763"/>
      <c r="AD763"/>
      <c r="AE763"/>
      <c r="AF763"/>
    </row>
    <row r="764" spans="11:32" ht="14.1" customHeight="1" x14ac:dyDescent="0.2">
      <c r="K764" s="124"/>
      <c r="L764" s="124"/>
      <c r="M764"/>
      <c r="N764"/>
      <c r="O764"/>
      <c r="P764"/>
      <c r="Q764"/>
      <c r="R764"/>
      <c r="S764"/>
      <c r="T764"/>
      <c r="U764"/>
      <c r="V764"/>
      <c r="W764"/>
      <c r="X764"/>
      <c r="Y764"/>
      <c r="Z764"/>
      <c r="AA764"/>
      <c r="AB764"/>
      <c r="AC764"/>
      <c r="AD764"/>
      <c r="AE764"/>
      <c r="AF764"/>
    </row>
    <row r="765" spans="11:32" ht="14.1" customHeight="1" x14ac:dyDescent="0.2">
      <c r="K765" s="124"/>
      <c r="L765" s="124"/>
      <c r="M765"/>
      <c r="N765"/>
      <c r="O765"/>
      <c r="P765"/>
      <c r="Q765"/>
      <c r="R765"/>
      <c r="S765"/>
      <c r="T765"/>
      <c r="U765"/>
      <c r="V765"/>
      <c r="W765"/>
      <c r="X765"/>
      <c r="Y765"/>
      <c r="Z765"/>
      <c r="AA765"/>
      <c r="AB765"/>
      <c r="AC765"/>
      <c r="AD765"/>
      <c r="AE765"/>
      <c r="AF765"/>
    </row>
    <row r="766" spans="11:32" ht="14.1" customHeight="1" x14ac:dyDescent="0.2">
      <c r="K766" s="124"/>
      <c r="L766" s="124"/>
      <c r="M766"/>
      <c r="N766"/>
      <c r="O766"/>
      <c r="P766"/>
      <c r="Q766"/>
      <c r="R766"/>
      <c r="S766"/>
      <c r="T766"/>
      <c r="U766"/>
      <c r="V766"/>
      <c r="W766"/>
      <c r="X766"/>
      <c r="Y766"/>
      <c r="Z766"/>
      <c r="AA766"/>
      <c r="AB766"/>
      <c r="AC766"/>
      <c r="AD766"/>
      <c r="AE766"/>
      <c r="AF766"/>
    </row>
    <row r="767" spans="11:32" ht="14.1" customHeight="1" x14ac:dyDescent="0.2">
      <c r="K767" s="124"/>
      <c r="L767" s="124"/>
      <c r="M767"/>
      <c r="N767"/>
      <c r="O767"/>
      <c r="P767"/>
      <c r="Q767"/>
      <c r="R767"/>
      <c r="S767"/>
      <c r="T767"/>
      <c r="U767"/>
      <c r="V767"/>
      <c r="W767"/>
      <c r="X767"/>
      <c r="Y767"/>
      <c r="Z767"/>
      <c r="AA767"/>
      <c r="AB767"/>
      <c r="AC767"/>
      <c r="AD767"/>
      <c r="AE767"/>
      <c r="AF767"/>
    </row>
    <row r="768" spans="11:32" ht="14.1" customHeight="1" x14ac:dyDescent="0.2">
      <c r="K768" s="124"/>
      <c r="L768" s="124"/>
      <c r="M768"/>
      <c r="N768"/>
      <c r="O768"/>
      <c r="P768"/>
      <c r="Q768"/>
      <c r="R768"/>
      <c r="S768"/>
      <c r="T768"/>
      <c r="U768"/>
      <c r="V768"/>
      <c r="W768"/>
      <c r="X768"/>
      <c r="Y768"/>
      <c r="Z768"/>
      <c r="AA768"/>
      <c r="AB768"/>
      <c r="AC768"/>
      <c r="AD768"/>
      <c r="AE768"/>
      <c r="AF768"/>
    </row>
    <row r="769" spans="11:32" ht="14.1" customHeight="1" x14ac:dyDescent="0.2">
      <c r="K769" s="124"/>
      <c r="L769" s="124"/>
      <c r="M769"/>
      <c r="N769"/>
      <c r="O769"/>
      <c r="P769"/>
      <c r="Q769"/>
      <c r="R769"/>
      <c r="S769"/>
      <c r="T769"/>
      <c r="U769"/>
      <c r="V769"/>
      <c r="W769"/>
      <c r="X769"/>
      <c r="Y769"/>
      <c r="Z769"/>
      <c r="AA769"/>
      <c r="AB769"/>
      <c r="AC769"/>
      <c r="AD769"/>
      <c r="AE769"/>
      <c r="AF769"/>
    </row>
    <row r="770" spans="11:32" ht="14.1" customHeight="1" x14ac:dyDescent="0.2">
      <c r="K770" s="124"/>
      <c r="L770" s="124"/>
      <c r="M770"/>
      <c r="N770"/>
      <c r="O770"/>
      <c r="P770"/>
      <c r="Q770"/>
      <c r="R770"/>
      <c r="S770"/>
      <c r="T770"/>
      <c r="U770"/>
      <c r="V770"/>
      <c r="W770"/>
      <c r="X770"/>
      <c r="Y770"/>
      <c r="Z770"/>
      <c r="AA770"/>
      <c r="AB770"/>
      <c r="AC770"/>
      <c r="AD770"/>
      <c r="AE770"/>
      <c r="AF770"/>
    </row>
    <row r="771" spans="11:32" ht="14.1" customHeight="1" x14ac:dyDescent="0.2">
      <c r="K771" s="124"/>
      <c r="L771" s="124"/>
      <c r="M771"/>
      <c r="N771"/>
      <c r="O771"/>
      <c r="P771"/>
      <c r="Q771"/>
      <c r="R771"/>
      <c r="S771"/>
      <c r="T771"/>
      <c r="U771"/>
      <c r="V771"/>
      <c r="W771"/>
      <c r="X771"/>
      <c r="Y771"/>
      <c r="Z771"/>
      <c r="AA771"/>
      <c r="AB771"/>
      <c r="AC771"/>
      <c r="AD771"/>
      <c r="AE771"/>
      <c r="AF771"/>
    </row>
    <row r="772" spans="11:32" ht="14.1" customHeight="1" x14ac:dyDescent="0.2">
      <c r="K772" s="124"/>
      <c r="L772" s="124"/>
      <c r="M772"/>
      <c r="N772"/>
      <c r="O772"/>
      <c r="P772"/>
      <c r="Q772"/>
      <c r="R772"/>
      <c r="S772"/>
      <c r="T772"/>
      <c r="U772"/>
      <c r="V772"/>
      <c r="W772"/>
      <c r="X772"/>
      <c r="Y772"/>
      <c r="Z772"/>
      <c r="AA772"/>
      <c r="AB772"/>
      <c r="AC772"/>
      <c r="AD772"/>
      <c r="AE772"/>
      <c r="AF772"/>
    </row>
    <row r="773" spans="11:32" ht="14.1" customHeight="1" x14ac:dyDescent="0.2">
      <c r="K773" s="124"/>
      <c r="L773" s="124"/>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row r="833" customFormat="1" ht="14.1" customHeight="1" x14ac:dyDescent="0.2"/>
    <row r="834" customFormat="1" ht="14.1" customHeight="1" x14ac:dyDescent="0.2"/>
    <row r="835" customFormat="1" ht="14.1" customHeight="1" x14ac:dyDescent="0.2"/>
    <row r="836" customFormat="1" ht="14.1" customHeight="1" x14ac:dyDescent="0.2"/>
    <row r="837" customFormat="1" ht="14.1" customHeight="1" x14ac:dyDescent="0.2"/>
    <row r="838" customFormat="1" ht="14.1" customHeight="1" x14ac:dyDescent="0.2"/>
    <row r="839" customFormat="1" ht="14.1" customHeight="1" x14ac:dyDescent="0.2"/>
    <row r="840" customFormat="1" ht="14.1" customHeight="1" x14ac:dyDescent="0.2"/>
    <row r="841" customFormat="1" ht="14.1" customHeight="1" x14ac:dyDescent="0.2"/>
    <row r="842" customFormat="1" ht="14.1" customHeight="1" x14ac:dyDescent="0.2"/>
    <row r="843" customFormat="1" ht="14.1" customHeight="1" x14ac:dyDescent="0.2"/>
    <row r="844" customFormat="1" ht="14.1" customHeight="1" x14ac:dyDescent="0.2"/>
    <row r="845" customFormat="1" ht="14.1" customHeight="1" x14ac:dyDescent="0.2"/>
    <row r="846" customFormat="1" ht="14.1" customHeight="1" x14ac:dyDescent="0.2"/>
    <row r="847" customFormat="1" ht="14.1" customHeight="1" x14ac:dyDescent="0.2"/>
    <row r="848" customFormat="1" ht="14.1" customHeight="1" x14ac:dyDescent="0.2"/>
    <row r="849" customFormat="1" ht="14.1" customHeight="1" x14ac:dyDescent="0.2"/>
    <row r="850" customFormat="1" ht="14.1" customHeight="1" x14ac:dyDescent="0.2"/>
    <row r="851" customFormat="1" ht="14.1" customHeight="1" x14ac:dyDescent="0.2"/>
    <row r="852" customFormat="1" ht="14.1" customHeight="1" x14ac:dyDescent="0.2"/>
    <row r="853" customFormat="1" ht="14.1" customHeight="1" x14ac:dyDescent="0.2"/>
    <row r="854" customFormat="1" ht="14.1" customHeight="1" x14ac:dyDescent="0.2"/>
    <row r="855" customFormat="1" ht="14.1" customHeight="1" x14ac:dyDescent="0.2"/>
    <row r="856" customFormat="1" ht="14.1" customHeight="1" x14ac:dyDescent="0.2"/>
    <row r="857" customFormat="1" ht="14.1" customHeight="1" x14ac:dyDescent="0.2"/>
    <row r="858" customFormat="1" ht="14.1" customHeight="1" x14ac:dyDescent="0.2"/>
    <row r="859" customFormat="1" ht="14.1" customHeight="1" x14ac:dyDescent="0.2"/>
    <row r="860" customFormat="1" ht="14.1" customHeight="1" x14ac:dyDescent="0.2"/>
    <row r="861" customFormat="1" ht="14.1" customHeight="1" x14ac:dyDescent="0.2"/>
    <row r="862" customFormat="1" ht="14.1" customHeight="1" x14ac:dyDescent="0.2"/>
    <row r="863" customFormat="1" ht="14.1" customHeight="1" x14ac:dyDescent="0.2"/>
    <row r="864" customFormat="1" ht="14.1" customHeight="1" x14ac:dyDescent="0.2"/>
    <row r="865" customFormat="1" ht="14.1" customHeight="1" x14ac:dyDescent="0.2"/>
    <row r="866" customFormat="1" ht="14.1" customHeight="1" x14ac:dyDescent="0.2"/>
    <row r="867" customFormat="1" ht="14.1" customHeight="1" x14ac:dyDescent="0.2"/>
    <row r="868" customFormat="1" ht="14.1" customHeight="1" x14ac:dyDescent="0.2"/>
    <row r="869" customFormat="1" ht="14.1" customHeight="1" x14ac:dyDescent="0.2"/>
    <row r="870" customFormat="1" ht="14.1" customHeight="1" x14ac:dyDescent="0.2"/>
    <row r="871" customFormat="1" ht="14.1" customHeight="1" x14ac:dyDescent="0.2"/>
    <row r="872" customFormat="1" ht="14.1" customHeight="1" x14ac:dyDescent="0.2"/>
    <row r="873" customFormat="1" ht="14.1" customHeight="1" x14ac:dyDescent="0.2"/>
    <row r="874" customFormat="1" ht="14.1" customHeight="1" x14ac:dyDescent="0.2"/>
    <row r="875" customFormat="1" ht="14.1" customHeight="1" x14ac:dyDescent="0.2"/>
    <row r="876" customFormat="1" ht="14.1" customHeight="1" x14ac:dyDescent="0.2"/>
    <row r="877" customFormat="1" ht="14.1" customHeight="1" x14ac:dyDescent="0.2"/>
    <row r="878" customFormat="1" ht="14.1" customHeight="1" x14ac:dyDescent="0.2"/>
    <row r="879" customFormat="1" ht="14.1" customHeight="1" x14ac:dyDescent="0.2"/>
    <row r="880" customFormat="1" ht="14.1" customHeight="1" x14ac:dyDescent="0.2"/>
    <row r="881" customFormat="1" ht="14.1" customHeight="1" x14ac:dyDescent="0.2"/>
    <row r="882" customFormat="1" ht="14.1" customHeight="1" x14ac:dyDescent="0.2"/>
    <row r="883" customFormat="1" ht="14.1" customHeight="1" x14ac:dyDescent="0.2"/>
    <row r="884" customFormat="1" ht="14.1" customHeight="1" x14ac:dyDescent="0.2"/>
    <row r="885" customFormat="1" ht="14.1" customHeight="1" x14ac:dyDescent="0.2"/>
    <row r="886" customFormat="1" ht="14.1" customHeight="1" x14ac:dyDescent="0.2"/>
    <row r="887" customFormat="1" ht="14.1" customHeight="1" x14ac:dyDescent="0.2"/>
    <row r="888" customFormat="1" ht="14.1" customHeight="1" x14ac:dyDescent="0.2"/>
    <row r="889" customFormat="1" ht="14.1" customHeight="1" x14ac:dyDescent="0.2"/>
    <row r="890" customFormat="1" ht="14.1" customHeight="1" x14ac:dyDescent="0.2"/>
    <row r="891" customFormat="1" ht="14.1" customHeight="1" x14ac:dyDescent="0.2"/>
    <row r="892" customFormat="1" ht="14.1" customHeight="1" x14ac:dyDescent="0.2"/>
    <row r="893" customFormat="1" ht="14.1" customHeight="1" x14ac:dyDescent="0.2"/>
    <row r="894" customFormat="1" ht="14.1" customHeight="1" x14ac:dyDescent="0.2"/>
    <row r="895" customFormat="1" ht="14.1" customHeight="1" x14ac:dyDescent="0.2"/>
    <row r="896" customFormat="1" ht="14.1" customHeight="1" x14ac:dyDescent="0.2"/>
    <row r="897" customFormat="1" ht="14.1" customHeight="1" x14ac:dyDescent="0.2"/>
    <row r="898" customFormat="1" ht="14.1" customHeight="1" x14ac:dyDescent="0.2"/>
    <row r="899" customFormat="1" ht="14.1" customHeight="1" x14ac:dyDescent="0.2"/>
    <row r="900" customFormat="1" ht="14.1" customHeight="1" x14ac:dyDescent="0.2"/>
    <row r="901" customFormat="1" ht="14.1" customHeight="1" x14ac:dyDescent="0.2"/>
    <row r="902" customFormat="1" ht="14.1" customHeight="1" x14ac:dyDescent="0.2"/>
    <row r="903" customFormat="1" ht="14.1" customHeight="1" x14ac:dyDescent="0.2"/>
    <row r="904" customFormat="1" ht="14.1" customHeight="1" x14ac:dyDescent="0.2"/>
    <row r="905" customFormat="1" ht="14.1" customHeight="1" x14ac:dyDescent="0.2"/>
    <row r="906" customFormat="1" ht="14.1" customHeight="1" x14ac:dyDescent="0.2"/>
    <row r="907" customFormat="1" ht="14.1" customHeight="1" x14ac:dyDescent="0.2"/>
    <row r="908" customFormat="1" ht="14.1" customHeight="1" x14ac:dyDescent="0.2"/>
    <row r="909" customFormat="1" ht="14.1" customHeight="1" x14ac:dyDescent="0.2"/>
    <row r="910" customFormat="1" ht="14.1" customHeight="1" x14ac:dyDescent="0.2"/>
    <row r="911" customFormat="1" ht="14.1" customHeight="1" x14ac:dyDescent="0.2"/>
    <row r="912" customFormat="1" ht="14.1" customHeight="1" x14ac:dyDescent="0.2"/>
    <row r="913" customFormat="1" ht="14.1" customHeight="1" x14ac:dyDescent="0.2"/>
    <row r="914" customFormat="1" ht="14.1" customHeight="1" x14ac:dyDescent="0.2"/>
    <row r="915" customFormat="1" ht="14.1" customHeight="1" x14ac:dyDescent="0.2"/>
    <row r="916" customFormat="1" ht="14.1" customHeight="1" x14ac:dyDescent="0.2"/>
    <row r="917" customFormat="1" ht="14.1" customHeight="1" x14ac:dyDescent="0.2"/>
    <row r="918" customFormat="1" ht="14.1" customHeight="1" x14ac:dyDescent="0.2"/>
    <row r="919" customFormat="1" ht="14.1" customHeight="1" x14ac:dyDescent="0.2"/>
    <row r="920" customFormat="1" ht="14.1" customHeight="1" x14ac:dyDescent="0.2"/>
    <row r="921" customFormat="1" ht="14.1" customHeight="1" x14ac:dyDescent="0.2"/>
    <row r="922" customFormat="1" ht="14.1" customHeight="1" x14ac:dyDescent="0.2"/>
    <row r="923" customFormat="1" ht="14.1" customHeight="1" x14ac:dyDescent="0.2"/>
    <row r="924" customFormat="1" ht="14.1" customHeight="1" x14ac:dyDescent="0.2"/>
    <row r="925" customFormat="1" ht="14.1" customHeight="1" x14ac:dyDescent="0.2"/>
    <row r="926" customFormat="1" ht="14.1" customHeight="1" x14ac:dyDescent="0.2"/>
    <row r="927" customFormat="1" ht="14.1" customHeight="1" x14ac:dyDescent="0.2"/>
    <row r="928" customFormat="1" ht="14.1" customHeight="1" x14ac:dyDescent="0.2"/>
    <row r="929" customFormat="1" ht="14.1" customHeight="1" x14ac:dyDescent="0.2"/>
    <row r="930" customFormat="1" ht="14.1" customHeight="1" x14ac:dyDescent="0.2"/>
    <row r="931" customFormat="1" ht="14.1" customHeight="1" x14ac:dyDescent="0.2"/>
    <row r="932" customFormat="1" ht="14.1" customHeight="1" x14ac:dyDescent="0.2"/>
    <row r="933" customFormat="1" ht="14.1" customHeight="1" x14ac:dyDescent="0.2"/>
    <row r="934" customFormat="1" ht="14.1" customHeight="1" x14ac:dyDescent="0.2"/>
    <row r="935" customFormat="1" ht="14.1" customHeight="1" x14ac:dyDescent="0.2"/>
    <row r="936" customFormat="1" ht="14.1" customHeight="1" x14ac:dyDescent="0.2"/>
    <row r="937" customFormat="1" ht="14.1" customHeight="1" x14ac:dyDescent="0.2"/>
    <row r="938" customFormat="1" ht="14.1" customHeight="1" x14ac:dyDescent="0.2"/>
    <row r="939" customFormat="1" ht="14.1" customHeight="1" x14ac:dyDescent="0.2"/>
    <row r="940" customFormat="1" ht="14.1" customHeight="1" x14ac:dyDescent="0.2"/>
    <row r="941" customFormat="1" ht="14.1" customHeight="1" x14ac:dyDescent="0.2"/>
    <row r="942" customFormat="1" ht="14.1" customHeight="1" x14ac:dyDescent="0.2"/>
    <row r="943" customFormat="1" ht="14.1" customHeight="1" x14ac:dyDescent="0.2"/>
    <row r="944" customFormat="1" ht="14.1" customHeight="1" x14ac:dyDescent="0.2"/>
    <row r="945" customFormat="1" ht="14.1" customHeight="1" x14ac:dyDescent="0.2"/>
    <row r="946" customFormat="1" ht="14.1" customHeight="1" x14ac:dyDescent="0.2"/>
    <row r="947" customFormat="1" ht="14.1" customHeight="1" x14ac:dyDescent="0.2"/>
    <row r="948" customFormat="1" ht="14.1" customHeight="1" x14ac:dyDescent="0.2"/>
    <row r="949" customFormat="1" ht="14.1" customHeight="1" x14ac:dyDescent="0.2"/>
    <row r="950" customFormat="1" ht="14.1" customHeight="1" x14ac:dyDescent="0.2"/>
    <row r="951" customFormat="1" ht="14.1" customHeight="1" x14ac:dyDescent="0.2"/>
    <row r="952" customFormat="1" ht="14.1" customHeight="1" x14ac:dyDescent="0.2"/>
    <row r="953" customFormat="1" ht="14.1" customHeight="1" x14ac:dyDescent="0.2"/>
    <row r="954" customFormat="1" ht="14.1" customHeight="1" x14ac:dyDescent="0.2"/>
    <row r="955" customFormat="1" ht="14.1" customHeight="1" x14ac:dyDescent="0.2"/>
    <row r="956" customFormat="1" ht="14.1" customHeight="1" x14ac:dyDescent="0.2"/>
    <row r="957" customFormat="1" ht="14.1" customHeight="1" x14ac:dyDescent="0.2"/>
    <row r="958" customFormat="1" ht="14.1" customHeight="1" x14ac:dyDescent="0.2"/>
    <row r="959" customFormat="1" ht="14.1" customHeight="1" x14ac:dyDescent="0.2"/>
    <row r="960" customFormat="1" ht="14.1" customHeight="1" x14ac:dyDescent="0.2"/>
    <row r="961" customFormat="1" ht="14.1" customHeight="1" x14ac:dyDescent="0.2"/>
    <row r="962" customFormat="1" ht="14.1" customHeight="1" x14ac:dyDescent="0.2"/>
    <row r="963" customFormat="1" ht="14.1" customHeight="1" x14ac:dyDescent="0.2"/>
    <row r="964" customFormat="1" ht="14.1" customHeight="1" x14ac:dyDescent="0.2"/>
    <row r="965" customFormat="1" ht="14.1" customHeight="1" x14ac:dyDescent="0.2"/>
    <row r="966" customFormat="1" ht="14.1" customHeight="1" x14ac:dyDescent="0.2"/>
    <row r="967" customFormat="1" ht="14.1" customHeight="1" x14ac:dyDescent="0.2"/>
    <row r="968" customFormat="1" ht="14.1" customHeight="1" x14ac:dyDescent="0.2"/>
    <row r="969" customFormat="1" ht="14.1" customHeight="1" x14ac:dyDescent="0.2"/>
    <row r="970" customFormat="1" ht="14.1" customHeight="1" x14ac:dyDescent="0.2"/>
    <row r="971" customFormat="1" ht="14.1" customHeight="1" x14ac:dyDescent="0.2"/>
    <row r="972" customFormat="1" ht="14.1" customHeight="1" x14ac:dyDescent="0.2"/>
    <row r="973" customFormat="1" ht="14.1" customHeight="1" x14ac:dyDescent="0.2"/>
    <row r="974" customFormat="1" ht="14.1" customHeight="1" x14ac:dyDescent="0.2"/>
    <row r="975" customFormat="1" ht="14.1" customHeight="1" x14ac:dyDescent="0.2"/>
    <row r="976" customFormat="1" ht="14.1" customHeight="1" x14ac:dyDescent="0.2"/>
    <row r="977" customFormat="1" ht="14.1" customHeight="1" x14ac:dyDescent="0.2"/>
    <row r="978" customFormat="1" ht="14.1" customHeight="1" x14ac:dyDescent="0.2"/>
    <row r="979" customFormat="1" ht="14.1" customHeight="1" x14ac:dyDescent="0.2"/>
    <row r="980" customFormat="1" ht="14.1" customHeight="1" x14ac:dyDescent="0.2"/>
    <row r="981" customFormat="1" ht="14.1" customHeight="1" x14ac:dyDescent="0.2"/>
    <row r="982" customFormat="1" ht="14.1" customHeight="1" x14ac:dyDescent="0.2"/>
    <row r="983" customFormat="1" ht="14.1" customHeight="1" x14ac:dyDescent="0.2"/>
    <row r="984" customFormat="1" ht="14.1" customHeight="1" x14ac:dyDescent="0.2"/>
    <row r="985" customFormat="1" ht="14.1" customHeight="1" x14ac:dyDescent="0.2"/>
    <row r="986" customFormat="1" ht="14.1" customHeight="1" x14ac:dyDescent="0.2"/>
    <row r="987" customFormat="1" ht="14.1" customHeight="1" x14ac:dyDescent="0.2"/>
    <row r="988" customFormat="1" ht="14.1" customHeight="1" x14ac:dyDescent="0.2"/>
    <row r="989" customFormat="1" ht="14.1" customHeight="1" x14ac:dyDescent="0.2"/>
    <row r="990" customFormat="1" ht="14.1" customHeight="1" x14ac:dyDescent="0.2"/>
    <row r="991" customFormat="1" ht="14.1" customHeight="1" x14ac:dyDescent="0.2"/>
    <row r="992" customFormat="1" ht="14.1" customHeight="1" x14ac:dyDescent="0.2"/>
    <row r="993" customFormat="1" ht="14.1" customHeight="1" x14ac:dyDescent="0.2"/>
    <row r="994" customFormat="1" ht="14.1" customHeight="1" x14ac:dyDescent="0.2"/>
    <row r="995" customFormat="1" ht="14.1" customHeight="1" x14ac:dyDescent="0.2"/>
    <row r="996" customFormat="1" ht="14.1" customHeight="1" x14ac:dyDescent="0.2"/>
    <row r="997" customFormat="1" ht="14.1" customHeight="1" x14ac:dyDescent="0.2"/>
    <row r="998" customFormat="1" ht="14.1" customHeight="1" x14ac:dyDescent="0.2"/>
    <row r="999" customFormat="1" ht="14.1" customHeight="1" x14ac:dyDescent="0.2"/>
    <row r="1000" customFormat="1" ht="14.1" customHeight="1" x14ac:dyDescent="0.2"/>
    <row r="1001" customFormat="1" ht="14.1" customHeight="1" x14ac:dyDescent="0.2"/>
    <row r="1002" customFormat="1" ht="14.1" customHeight="1" x14ac:dyDescent="0.2"/>
    <row r="1003" customFormat="1" ht="14.1" customHeight="1" x14ac:dyDescent="0.2"/>
    <row r="1004" customFormat="1" ht="14.1" customHeight="1" x14ac:dyDescent="0.2"/>
    <row r="1005" customFormat="1" ht="14.1" customHeight="1" x14ac:dyDescent="0.2"/>
    <row r="1006" customFormat="1" ht="14.1" customHeight="1" x14ac:dyDescent="0.2"/>
    <row r="1007" customFormat="1" ht="14.1" customHeight="1" x14ac:dyDescent="0.2"/>
    <row r="1008" customFormat="1" ht="14.1" customHeight="1" x14ac:dyDescent="0.2"/>
    <row r="1009" customFormat="1" ht="14.1" customHeight="1" x14ac:dyDescent="0.2"/>
    <row r="1010" customFormat="1" ht="14.1" customHeight="1" x14ac:dyDescent="0.2"/>
    <row r="1011" customFormat="1" ht="14.1" customHeight="1" x14ac:dyDescent="0.2"/>
    <row r="1012" customFormat="1" ht="14.1" customHeight="1" x14ac:dyDescent="0.2"/>
    <row r="1013" customFormat="1" ht="14.1" customHeight="1" x14ac:dyDescent="0.2"/>
    <row r="1014" customFormat="1" ht="14.1" customHeight="1" x14ac:dyDescent="0.2"/>
    <row r="1015" customFormat="1" ht="14.1" customHeight="1" x14ac:dyDescent="0.2"/>
    <row r="1016" customFormat="1" ht="14.1" customHeight="1" x14ac:dyDescent="0.2"/>
    <row r="1017" customFormat="1" ht="14.1" customHeight="1" x14ac:dyDescent="0.2"/>
    <row r="1018" customFormat="1" ht="14.1" customHeight="1" x14ac:dyDescent="0.2"/>
    <row r="1019" customFormat="1" ht="14.1" customHeight="1" x14ac:dyDescent="0.2"/>
    <row r="1020" customFormat="1" ht="14.1" customHeight="1" x14ac:dyDescent="0.2"/>
    <row r="1021" customFormat="1" ht="14.1" customHeight="1" x14ac:dyDescent="0.2"/>
    <row r="1022" customFormat="1" ht="14.1" customHeight="1" x14ac:dyDescent="0.2"/>
    <row r="1023" customFormat="1" ht="14.1" customHeight="1" x14ac:dyDescent="0.2"/>
    <row r="1024" customFormat="1" ht="14.1" customHeight="1" x14ac:dyDescent="0.2"/>
    <row r="1025" customFormat="1" ht="14.1" customHeight="1" x14ac:dyDescent="0.2"/>
    <row r="1026" customFormat="1" ht="14.1" customHeight="1" x14ac:dyDescent="0.2"/>
    <row r="1027" customFormat="1" ht="14.1" customHeight="1" x14ac:dyDescent="0.2"/>
    <row r="1028" customFormat="1" ht="14.1" customHeight="1" x14ac:dyDescent="0.2"/>
    <row r="1029" customFormat="1" ht="14.1" customHeight="1" x14ac:dyDescent="0.2"/>
    <row r="1030" customFormat="1" ht="14.1" customHeight="1" x14ac:dyDescent="0.2"/>
    <row r="1031" customFormat="1" ht="14.1" customHeight="1" x14ac:dyDescent="0.2"/>
    <row r="1032" customFormat="1" ht="14.1" customHeight="1" x14ac:dyDescent="0.2"/>
    <row r="1033" customFormat="1" ht="14.1" customHeight="1" x14ac:dyDescent="0.2"/>
    <row r="1034" customFormat="1" ht="14.1" customHeight="1" x14ac:dyDescent="0.2"/>
    <row r="1035" customFormat="1" ht="14.1" customHeight="1" x14ac:dyDescent="0.2"/>
    <row r="1036" customFormat="1" ht="14.1" customHeight="1" x14ac:dyDescent="0.2"/>
    <row r="1037" customFormat="1" ht="14.1" customHeight="1" x14ac:dyDescent="0.2"/>
    <row r="1038" customFormat="1" ht="14.1" customHeight="1" x14ac:dyDescent="0.2"/>
    <row r="1039" customFormat="1" ht="14.1" customHeight="1" x14ac:dyDescent="0.2"/>
    <row r="1040" customFormat="1" ht="14.1" customHeight="1" x14ac:dyDescent="0.2"/>
    <row r="1041" customFormat="1" ht="14.1" customHeight="1" x14ac:dyDescent="0.2"/>
    <row r="1042" customFormat="1" ht="14.1" customHeight="1" x14ac:dyDescent="0.2"/>
    <row r="1043" customFormat="1" ht="14.1" customHeight="1" x14ac:dyDescent="0.2"/>
    <row r="1044" customFormat="1" ht="14.1" customHeight="1" x14ac:dyDescent="0.2"/>
    <row r="1045" customFormat="1" ht="14.1" customHeight="1" x14ac:dyDescent="0.2"/>
    <row r="1046" customFormat="1" ht="14.1" customHeight="1" x14ac:dyDescent="0.2"/>
    <row r="1047" customFormat="1" ht="14.1" customHeight="1" x14ac:dyDescent="0.2"/>
    <row r="1048" customFormat="1" ht="14.1" customHeight="1" x14ac:dyDescent="0.2"/>
    <row r="1049" customFormat="1" ht="14.1" customHeight="1" x14ac:dyDescent="0.2"/>
    <row r="1050" customFormat="1" ht="14.1" customHeight="1" x14ac:dyDescent="0.2"/>
    <row r="1051" customFormat="1" ht="14.1" customHeight="1" x14ac:dyDescent="0.2"/>
    <row r="1052" customFormat="1" ht="14.1" customHeight="1" x14ac:dyDescent="0.2"/>
    <row r="1053" customFormat="1" ht="14.1" customHeight="1" x14ac:dyDescent="0.2"/>
    <row r="1054" customFormat="1" ht="14.1" customHeight="1" x14ac:dyDescent="0.2"/>
    <row r="1055" customFormat="1" ht="14.1" customHeight="1" x14ac:dyDescent="0.2"/>
    <row r="1056" customFormat="1" ht="14.1" customHeight="1" x14ac:dyDescent="0.2"/>
    <row r="1057" customFormat="1" ht="14.1" customHeight="1" x14ac:dyDescent="0.2"/>
    <row r="1058" customFormat="1" ht="14.1" customHeight="1" x14ac:dyDescent="0.2"/>
    <row r="1059" customFormat="1" ht="14.1" customHeight="1" x14ac:dyDescent="0.2"/>
    <row r="1060" customFormat="1" ht="14.1" customHeight="1" x14ac:dyDescent="0.2"/>
    <row r="1061" customFormat="1" ht="14.1" customHeight="1" x14ac:dyDescent="0.2"/>
    <row r="1062" customFormat="1" ht="14.1" customHeight="1" x14ac:dyDescent="0.2"/>
    <row r="1063" customFormat="1" ht="14.1" customHeight="1" x14ac:dyDescent="0.2"/>
    <row r="1064" customFormat="1" ht="14.1" customHeight="1" x14ac:dyDescent="0.2"/>
    <row r="1065" customFormat="1" ht="14.1" customHeight="1" x14ac:dyDescent="0.2"/>
    <row r="1066" customFormat="1" ht="14.1" customHeight="1" x14ac:dyDescent="0.2"/>
    <row r="1067" customFormat="1" ht="14.1" customHeight="1" x14ac:dyDescent="0.2"/>
    <row r="1068" customFormat="1" ht="14.1" customHeight="1" x14ac:dyDescent="0.2"/>
    <row r="1069" customFormat="1" ht="14.1" customHeight="1" x14ac:dyDescent="0.2"/>
    <row r="1070" customFormat="1" ht="14.1" customHeight="1" x14ac:dyDescent="0.2"/>
    <row r="1071" customFormat="1" ht="14.1" customHeight="1" x14ac:dyDescent="0.2"/>
    <row r="1072" customFormat="1" ht="14.1" customHeight="1" x14ac:dyDescent="0.2"/>
    <row r="1073" customFormat="1" ht="14.1" customHeight="1" x14ac:dyDescent="0.2"/>
    <row r="1074" customFormat="1" ht="14.1" customHeight="1" x14ac:dyDescent="0.2"/>
    <row r="1075" customFormat="1" ht="14.1" customHeight="1" x14ac:dyDescent="0.2"/>
    <row r="1076" customFormat="1" ht="14.1" customHeight="1" x14ac:dyDescent="0.2"/>
    <row r="1077" customFormat="1" ht="14.1" customHeight="1" x14ac:dyDescent="0.2"/>
    <row r="1078" customFormat="1" ht="14.1" customHeight="1" x14ac:dyDescent="0.2"/>
    <row r="1079" customFormat="1" ht="14.1" customHeight="1" x14ac:dyDescent="0.2"/>
    <row r="1080" customFormat="1" ht="14.1" customHeight="1" x14ac:dyDescent="0.2"/>
    <row r="1081" customFormat="1" ht="14.1" customHeight="1" x14ac:dyDescent="0.2"/>
    <row r="1082" customFormat="1" ht="14.1" customHeight="1" x14ac:dyDescent="0.2"/>
    <row r="1083" customFormat="1" ht="14.1" customHeight="1" x14ac:dyDescent="0.2"/>
    <row r="1084" customFormat="1" ht="14.1" customHeight="1" x14ac:dyDescent="0.2"/>
    <row r="1085" customFormat="1" ht="14.1" customHeight="1" x14ac:dyDescent="0.2"/>
    <row r="1086" customFormat="1" ht="14.1" customHeight="1" x14ac:dyDescent="0.2"/>
    <row r="1087" customFormat="1" ht="14.1" customHeight="1" x14ac:dyDescent="0.2"/>
    <row r="1088" customFormat="1" ht="14.1" customHeight="1" x14ac:dyDescent="0.2"/>
    <row r="1089" customFormat="1" ht="14.1" customHeight="1" x14ac:dyDescent="0.2"/>
    <row r="1090" customFormat="1" ht="14.1" customHeight="1" x14ac:dyDescent="0.2"/>
    <row r="1091" customFormat="1" ht="14.1" customHeight="1" x14ac:dyDescent="0.2"/>
    <row r="1092" customFormat="1" ht="14.1" customHeight="1" x14ac:dyDescent="0.2"/>
    <row r="1093" customFormat="1" ht="14.1" customHeight="1" x14ac:dyDescent="0.2"/>
    <row r="1094" customFormat="1" ht="14.1" customHeight="1" x14ac:dyDescent="0.2"/>
    <row r="1095" customFormat="1" ht="14.1" customHeight="1" x14ac:dyDescent="0.2"/>
    <row r="1096" customFormat="1" ht="14.1" customHeight="1" x14ac:dyDescent="0.2"/>
    <row r="1097" customFormat="1" ht="14.1" customHeight="1" x14ac:dyDescent="0.2"/>
    <row r="1098" customFormat="1" ht="14.1" customHeight="1" x14ac:dyDescent="0.2"/>
    <row r="1099" customFormat="1" ht="14.1" customHeight="1" x14ac:dyDescent="0.2"/>
    <row r="1100" customFormat="1" ht="14.1" customHeight="1" x14ac:dyDescent="0.2"/>
    <row r="1101" customFormat="1" ht="14.1" customHeight="1" x14ac:dyDescent="0.2"/>
    <row r="1102" customFormat="1" ht="14.1" customHeight="1" x14ac:dyDescent="0.2"/>
    <row r="1103" customFormat="1" ht="14.1" customHeight="1" x14ac:dyDescent="0.2"/>
    <row r="1104" customFormat="1" ht="14.1" customHeight="1" x14ac:dyDescent="0.2"/>
    <row r="1105" customFormat="1" ht="14.1" customHeight="1" x14ac:dyDescent="0.2"/>
    <row r="1106" customFormat="1" ht="14.1" customHeight="1" x14ac:dyDescent="0.2"/>
    <row r="1107" customFormat="1" ht="14.1" customHeight="1" x14ac:dyDescent="0.2"/>
    <row r="1108" customFormat="1" ht="14.1" customHeight="1" x14ac:dyDescent="0.2"/>
    <row r="1109" customFormat="1" ht="14.1" customHeight="1" x14ac:dyDescent="0.2"/>
    <row r="1110" customFormat="1" ht="14.1" customHeight="1" x14ac:dyDescent="0.2"/>
    <row r="1111" customFormat="1" ht="14.1" customHeight="1" x14ac:dyDescent="0.2"/>
    <row r="1112" customFormat="1" ht="14.1" customHeight="1" x14ac:dyDescent="0.2"/>
    <row r="1113" customFormat="1" ht="14.1" customHeight="1" x14ac:dyDescent="0.2"/>
    <row r="1114" customFormat="1" ht="14.1" customHeight="1" x14ac:dyDescent="0.2"/>
    <row r="1115" customFormat="1" ht="14.1" customHeight="1" x14ac:dyDescent="0.2"/>
    <row r="1116" customFormat="1" ht="14.1" customHeight="1" x14ac:dyDescent="0.2"/>
    <row r="1117" customFormat="1" ht="14.1" customHeight="1" x14ac:dyDescent="0.2"/>
    <row r="1118" customFormat="1" ht="14.1" customHeight="1" x14ac:dyDescent="0.2"/>
    <row r="1119" customFormat="1" ht="14.1" customHeight="1" x14ac:dyDescent="0.2"/>
    <row r="1120" customFormat="1" ht="14.1" customHeight="1" x14ac:dyDescent="0.2"/>
    <row r="1121" customFormat="1" ht="14.1" customHeight="1" x14ac:dyDescent="0.2"/>
    <row r="1122" customFormat="1" ht="14.1" customHeight="1" x14ac:dyDescent="0.2"/>
    <row r="1123" customFormat="1" ht="14.1" customHeight="1" x14ac:dyDescent="0.2"/>
    <row r="1124" customFormat="1" ht="14.1" customHeight="1" x14ac:dyDescent="0.2"/>
    <row r="1125" customFormat="1" ht="14.1" customHeight="1" x14ac:dyDescent="0.2"/>
    <row r="1126" customFormat="1" ht="14.1" customHeight="1" x14ac:dyDescent="0.2"/>
    <row r="1127" customFormat="1" ht="14.1" customHeight="1" x14ac:dyDescent="0.2"/>
    <row r="1128" customFormat="1" ht="14.1" customHeight="1" x14ac:dyDescent="0.2"/>
    <row r="1129" customFormat="1" ht="14.1" customHeight="1" x14ac:dyDescent="0.2"/>
    <row r="1130" customFormat="1" ht="14.1" customHeight="1" x14ac:dyDescent="0.2"/>
    <row r="1131" customFormat="1" ht="14.1" customHeight="1" x14ac:dyDescent="0.2"/>
    <row r="1132" customFormat="1" ht="14.1" customHeight="1" x14ac:dyDescent="0.2"/>
    <row r="1133" customFormat="1" ht="14.1" customHeight="1" x14ac:dyDescent="0.2"/>
    <row r="1134" customFormat="1" ht="14.1" customHeight="1" x14ac:dyDescent="0.2"/>
    <row r="1135" customFormat="1" ht="14.1" customHeight="1" x14ac:dyDescent="0.2"/>
    <row r="1136" customFormat="1" ht="14.1" customHeight="1" x14ac:dyDescent="0.2"/>
    <row r="1137" customFormat="1" ht="14.1" customHeight="1" x14ac:dyDescent="0.2"/>
    <row r="1138" customFormat="1" ht="14.1" customHeight="1" x14ac:dyDescent="0.2"/>
    <row r="1139" customFormat="1" ht="14.1" customHeight="1" x14ac:dyDescent="0.2"/>
    <row r="1140" customFormat="1" ht="14.1" customHeight="1" x14ac:dyDescent="0.2"/>
    <row r="1141" customFormat="1" ht="14.1" customHeight="1" x14ac:dyDescent="0.2"/>
    <row r="1142" customFormat="1" ht="14.1" customHeight="1" x14ac:dyDescent="0.2"/>
    <row r="1143" customFormat="1" ht="14.1" customHeight="1" x14ac:dyDescent="0.2"/>
    <row r="1144" customFormat="1" ht="14.1" customHeight="1" x14ac:dyDescent="0.2"/>
    <row r="1145" customFormat="1" ht="14.1" customHeight="1" x14ac:dyDescent="0.2"/>
    <row r="1146" customFormat="1" ht="14.1" customHeight="1" x14ac:dyDescent="0.2"/>
    <row r="1147" customFormat="1" ht="14.1" customHeight="1" x14ac:dyDescent="0.2"/>
    <row r="1148" customFormat="1" ht="14.1" customHeight="1" x14ac:dyDescent="0.2"/>
    <row r="1149" customFormat="1" ht="14.1" customHeight="1" x14ac:dyDescent="0.2"/>
    <row r="1150" customFormat="1" ht="14.1" customHeight="1" x14ac:dyDescent="0.2"/>
    <row r="1151" customFormat="1" ht="14.1" customHeight="1" x14ac:dyDescent="0.2"/>
    <row r="1152" customFormat="1" ht="14.1" customHeight="1" x14ac:dyDescent="0.2"/>
    <row r="1153" customFormat="1" ht="14.1" customHeight="1" x14ac:dyDescent="0.2"/>
    <row r="1154" customFormat="1" ht="14.1" customHeight="1" x14ac:dyDescent="0.2"/>
    <row r="1155" customFormat="1" ht="14.1" customHeight="1" x14ac:dyDescent="0.2"/>
    <row r="1156" customFormat="1" ht="14.1" customHeight="1" x14ac:dyDescent="0.2"/>
    <row r="1157" customFormat="1" ht="14.1" customHeight="1" x14ac:dyDescent="0.2"/>
    <row r="1158" customFormat="1" ht="14.1" customHeight="1" x14ac:dyDescent="0.2"/>
    <row r="1159" customFormat="1" ht="14.1" customHeight="1" x14ac:dyDescent="0.2"/>
    <row r="1160" customFormat="1" ht="14.1" customHeight="1" x14ac:dyDescent="0.2"/>
    <row r="1161" customFormat="1" ht="14.1" customHeight="1" x14ac:dyDescent="0.2"/>
    <row r="1162" customFormat="1" ht="14.1" customHeight="1" x14ac:dyDescent="0.2"/>
    <row r="1163" customFormat="1" ht="14.1" customHeight="1" x14ac:dyDescent="0.2"/>
    <row r="1164" customFormat="1" ht="14.1" customHeight="1" x14ac:dyDescent="0.2"/>
    <row r="1165" customFormat="1" ht="14.1" customHeight="1" x14ac:dyDescent="0.2"/>
    <row r="1166" customFormat="1" ht="14.1" customHeight="1" x14ac:dyDescent="0.2"/>
    <row r="1167" customFormat="1" ht="14.1" customHeight="1" x14ac:dyDescent="0.2"/>
    <row r="1168" customFormat="1" ht="14.1" customHeight="1" x14ac:dyDescent="0.2"/>
    <row r="1169" customFormat="1" ht="14.1" customHeight="1" x14ac:dyDescent="0.2"/>
    <row r="1170" customFormat="1" ht="14.1" customHeight="1" x14ac:dyDescent="0.2"/>
    <row r="1171" customFormat="1" ht="14.1" customHeight="1" x14ac:dyDescent="0.2"/>
    <row r="1172" customFormat="1" ht="14.1" customHeight="1" x14ac:dyDescent="0.2"/>
    <row r="1173" customFormat="1" ht="14.1" customHeight="1" x14ac:dyDescent="0.2"/>
    <row r="1174" customFormat="1" ht="14.1" customHeight="1" x14ac:dyDescent="0.2"/>
    <row r="1175" customFormat="1" ht="14.1" customHeight="1" x14ac:dyDescent="0.2"/>
    <row r="1176" customFormat="1" ht="14.1" customHeight="1" x14ac:dyDescent="0.2"/>
    <row r="1177" customFormat="1" ht="14.1" customHeight="1" x14ac:dyDescent="0.2"/>
    <row r="1178" customFormat="1" ht="14.1" customHeight="1" x14ac:dyDescent="0.2"/>
    <row r="1179" customFormat="1" ht="14.1" customHeight="1" x14ac:dyDescent="0.2"/>
    <row r="1180" customFormat="1" ht="14.1" customHeight="1" x14ac:dyDescent="0.2"/>
    <row r="1181" customFormat="1" ht="14.1" customHeight="1" x14ac:dyDescent="0.2"/>
    <row r="1182" customFormat="1" ht="14.1" customHeight="1" x14ac:dyDescent="0.2"/>
    <row r="1183" customFormat="1" ht="14.1" customHeight="1" x14ac:dyDescent="0.2"/>
    <row r="1184" customFormat="1" ht="14.1" customHeight="1" x14ac:dyDescent="0.2"/>
    <row r="1185" customFormat="1" ht="14.1" customHeight="1" x14ac:dyDescent="0.2"/>
    <row r="1186" customFormat="1" ht="14.1" customHeight="1" x14ac:dyDescent="0.2"/>
    <row r="1187" customFormat="1" ht="14.1" customHeight="1" x14ac:dyDescent="0.2"/>
    <row r="1188" customFormat="1" ht="14.1" customHeight="1" x14ac:dyDescent="0.2"/>
    <row r="1189" customFormat="1" ht="14.1" customHeight="1" x14ac:dyDescent="0.2"/>
    <row r="1190" customFormat="1" ht="14.1" customHeight="1" x14ac:dyDescent="0.2"/>
    <row r="1191" customFormat="1" ht="14.1" customHeight="1" x14ac:dyDescent="0.2"/>
    <row r="1192" customFormat="1" ht="14.1" customHeight="1" x14ac:dyDescent="0.2"/>
    <row r="1193" customFormat="1" ht="14.1" customHeight="1" x14ac:dyDescent="0.2"/>
    <row r="1194" customFormat="1" ht="14.1" customHeight="1" x14ac:dyDescent="0.2"/>
    <row r="1195" customFormat="1" ht="14.1" customHeight="1" x14ac:dyDescent="0.2"/>
    <row r="1196" customFormat="1" ht="14.1" customHeight="1" x14ac:dyDescent="0.2"/>
    <row r="1197" customFormat="1" ht="14.1" customHeight="1" x14ac:dyDescent="0.2"/>
    <row r="1198" customFormat="1" ht="14.1" customHeight="1" x14ac:dyDescent="0.2"/>
    <row r="1199" customFormat="1" ht="14.1" customHeight="1" x14ac:dyDescent="0.2"/>
    <row r="1200" customFormat="1" ht="14.1" customHeight="1" x14ac:dyDescent="0.2"/>
    <row r="1201" customFormat="1" ht="14.1" customHeight="1" x14ac:dyDescent="0.2"/>
    <row r="1202" customFormat="1" ht="14.1" customHeight="1" x14ac:dyDescent="0.2"/>
    <row r="1203" customFormat="1" ht="14.1" customHeight="1" x14ac:dyDescent="0.2"/>
    <row r="1204" customFormat="1" ht="14.1" customHeight="1" x14ac:dyDescent="0.2"/>
    <row r="1205" customFormat="1" ht="14.1" customHeight="1" x14ac:dyDescent="0.2"/>
    <row r="1206" customFormat="1" ht="14.1" customHeight="1" x14ac:dyDescent="0.2"/>
    <row r="1207" customFormat="1" ht="14.1" customHeight="1" x14ac:dyDescent="0.2"/>
    <row r="1208" customFormat="1" ht="14.1" customHeight="1" x14ac:dyDescent="0.2"/>
    <row r="1209" customFormat="1" ht="14.1" customHeight="1" x14ac:dyDescent="0.2"/>
    <row r="1210" customFormat="1" ht="14.1" customHeight="1" x14ac:dyDescent="0.2"/>
    <row r="1211" customFormat="1" ht="14.1" customHeight="1" x14ac:dyDescent="0.2"/>
    <row r="1212" customFormat="1" ht="14.1" customHeight="1" x14ac:dyDescent="0.2"/>
    <row r="1213" customFormat="1" ht="14.1" customHeight="1" x14ac:dyDescent="0.2"/>
    <row r="1214" customFormat="1" ht="14.1" customHeight="1" x14ac:dyDescent="0.2"/>
    <row r="1215" customFormat="1" ht="14.1" customHeight="1" x14ac:dyDescent="0.2"/>
    <row r="1216" customFormat="1" ht="14.1" customHeight="1" x14ac:dyDescent="0.2"/>
    <row r="1217" customFormat="1" ht="14.1" customHeight="1" x14ac:dyDescent="0.2"/>
    <row r="1218" customFormat="1" ht="14.1" customHeight="1" x14ac:dyDescent="0.2"/>
    <row r="1219" customFormat="1" ht="14.1" customHeight="1" x14ac:dyDescent="0.2"/>
    <row r="1220" customFormat="1" ht="14.1" customHeight="1" x14ac:dyDescent="0.2"/>
    <row r="1221" customFormat="1" ht="14.1" customHeight="1" x14ac:dyDescent="0.2"/>
    <row r="1222" customFormat="1" ht="14.1" customHeight="1" x14ac:dyDescent="0.2"/>
    <row r="1223" customFormat="1" ht="14.1" customHeight="1" x14ac:dyDescent="0.2"/>
    <row r="1224" customFormat="1" ht="14.1" customHeight="1" x14ac:dyDescent="0.2"/>
    <row r="1225" customFormat="1" ht="14.1" customHeight="1" x14ac:dyDescent="0.2"/>
    <row r="1226" customFormat="1" ht="14.1" customHeight="1" x14ac:dyDescent="0.2"/>
    <row r="1227" customFormat="1" ht="14.1" customHeight="1" x14ac:dyDescent="0.2"/>
    <row r="1228" customFormat="1" ht="14.1" customHeight="1" x14ac:dyDescent="0.2"/>
    <row r="1229" customFormat="1" ht="14.1" customHeight="1" x14ac:dyDescent="0.2"/>
    <row r="1230" customFormat="1" ht="14.1" customHeight="1" x14ac:dyDescent="0.2"/>
    <row r="1231" customFormat="1" ht="14.1" customHeight="1" x14ac:dyDescent="0.2"/>
    <row r="1232" customFormat="1" ht="14.1" customHeight="1" x14ac:dyDescent="0.2"/>
    <row r="1233" customFormat="1" ht="14.1" customHeight="1" x14ac:dyDescent="0.2"/>
    <row r="1234" customFormat="1" ht="14.1" customHeight="1" x14ac:dyDescent="0.2"/>
    <row r="1235" customFormat="1" ht="14.1" customHeight="1" x14ac:dyDescent="0.2"/>
    <row r="1236" customFormat="1" ht="14.1" customHeight="1" x14ac:dyDescent="0.2"/>
    <row r="1237" customFormat="1" ht="14.1" customHeight="1" x14ac:dyDescent="0.2"/>
    <row r="1238" customFormat="1" ht="14.1" customHeight="1" x14ac:dyDescent="0.2"/>
    <row r="1239" customFormat="1" ht="14.1" customHeight="1" x14ac:dyDescent="0.2"/>
    <row r="1240" customFormat="1" ht="14.1" customHeight="1" x14ac:dyDescent="0.2"/>
    <row r="1241" customFormat="1" ht="14.1" customHeight="1" x14ac:dyDescent="0.2"/>
    <row r="1242" customFormat="1" ht="14.1" customHeight="1" x14ac:dyDescent="0.2"/>
    <row r="1243" customFormat="1" ht="14.1" customHeight="1" x14ac:dyDescent="0.2"/>
    <row r="1244" customFormat="1" ht="14.1" customHeight="1" x14ac:dyDescent="0.2"/>
    <row r="1245" customFormat="1" ht="14.1" customHeight="1" x14ac:dyDescent="0.2"/>
    <row r="1246" customFormat="1" ht="14.1" customHeight="1" x14ac:dyDescent="0.2"/>
    <row r="1247" customFormat="1" ht="14.1" customHeight="1" x14ac:dyDescent="0.2"/>
    <row r="1248" customFormat="1" ht="14.1" customHeight="1" x14ac:dyDescent="0.2"/>
    <row r="1249" customFormat="1" ht="14.1" customHeight="1" x14ac:dyDescent="0.2"/>
    <row r="1250" customFormat="1" ht="14.1" customHeight="1" x14ac:dyDescent="0.2"/>
    <row r="1251" customFormat="1" ht="14.1" customHeight="1" x14ac:dyDescent="0.2"/>
    <row r="1252" customFormat="1" ht="14.1" customHeight="1" x14ac:dyDescent="0.2"/>
    <row r="1253" customFormat="1" ht="14.1" customHeight="1" x14ac:dyDescent="0.2"/>
    <row r="1254" customFormat="1" ht="14.1" customHeight="1" x14ac:dyDescent="0.2"/>
    <row r="1255" customFormat="1" ht="14.1" customHeight="1" x14ac:dyDescent="0.2"/>
    <row r="1256" customFormat="1" ht="14.1" customHeight="1" x14ac:dyDescent="0.2"/>
    <row r="1257" customFormat="1" ht="14.1" customHeight="1" x14ac:dyDescent="0.2"/>
    <row r="1258" customFormat="1" ht="14.1" customHeight="1" x14ac:dyDescent="0.2"/>
    <row r="1259" customFormat="1" ht="14.1" customHeight="1" x14ac:dyDescent="0.2"/>
    <row r="1260" customFormat="1" ht="14.1" customHeight="1" x14ac:dyDescent="0.2"/>
    <row r="1261" customFormat="1" ht="14.1" customHeight="1" x14ac:dyDescent="0.2"/>
    <row r="1262" customFormat="1" ht="14.1" customHeight="1" x14ac:dyDescent="0.2"/>
    <row r="1263" customFormat="1" ht="14.1" customHeight="1" x14ac:dyDescent="0.2"/>
    <row r="1264" customFormat="1" ht="14.1" customHeight="1" x14ac:dyDescent="0.2"/>
    <row r="1265" customFormat="1" ht="14.1" customHeight="1" x14ac:dyDescent="0.2"/>
    <row r="1266" customFormat="1" ht="14.1" customHeight="1" x14ac:dyDescent="0.2"/>
    <row r="1267" customFormat="1" ht="14.1" customHeight="1" x14ac:dyDescent="0.2"/>
    <row r="1268" customFormat="1" ht="14.1" customHeight="1" x14ac:dyDescent="0.2"/>
    <row r="1269" customFormat="1" ht="14.1" customHeight="1" x14ac:dyDescent="0.2"/>
    <row r="1270" customFormat="1" ht="14.1" customHeight="1" x14ac:dyDescent="0.2"/>
    <row r="1271" customFormat="1" ht="14.1" customHeight="1" x14ac:dyDescent="0.2"/>
    <row r="1272" customFormat="1" ht="14.1" customHeight="1" x14ac:dyDescent="0.2"/>
    <row r="1273" customFormat="1" ht="14.1" customHeight="1" x14ac:dyDescent="0.2"/>
    <row r="1274" customFormat="1" ht="14.1" customHeight="1" x14ac:dyDescent="0.2"/>
    <row r="1275" customFormat="1" ht="14.1" customHeight="1" x14ac:dyDescent="0.2"/>
    <row r="1276" customFormat="1" ht="14.1" customHeight="1" x14ac:dyDescent="0.2"/>
    <row r="1277" customFormat="1" ht="14.1" customHeight="1" x14ac:dyDescent="0.2"/>
    <row r="1278" customFormat="1" ht="14.1" customHeight="1" x14ac:dyDescent="0.2"/>
    <row r="1279" customFormat="1" ht="14.1" customHeight="1" x14ac:dyDescent="0.2"/>
    <row r="1280" customFormat="1" ht="14.1" customHeight="1" x14ac:dyDescent="0.2"/>
    <row r="1281" customFormat="1" ht="14.1" customHeight="1" x14ac:dyDescent="0.2"/>
    <row r="1282" customFormat="1" ht="14.1" customHeight="1" x14ac:dyDescent="0.2"/>
    <row r="1283" customFormat="1" ht="14.1" customHeight="1" x14ac:dyDescent="0.2"/>
    <row r="1284" customFormat="1" ht="14.1" customHeight="1" x14ac:dyDescent="0.2"/>
    <row r="1285" customFormat="1" ht="14.1" customHeight="1" x14ac:dyDescent="0.2"/>
    <row r="1286" customFormat="1" ht="14.1" customHeight="1" x14ac:dyDescent="0.2"/>
    <row r="1287" customFormat="1" ht="14.1" customHeight="1" x14ac:dyDescent="0.2"/>
    <row r="1288" customFormat="1" ht="14.1" customHeight="1" x14ac:dyDescent="0.2"/>
    <row r="1289" customFormat="1" ht="14.1" customHeight="1" x14ac:dyDescent="0.2"/>
    <row r="1290" customFormat="1" ht="14.1" customHeight="1" x14ac:dyDescent="0.2"/>
    <row r="1291" customFormat="1" ht="14.1" customHeight="1" x14ac:dyDescent="0.2"/>
    <row r="1292" customFormat="1" ht="14.1" customHeight="1" x14ac:dyDescent="0.2"/>
    <row r="1293" customFormat="1" ht="14.1" customHeight="1" x14ac:dyDescent="0.2"/>
    <row r="1294" customFormat="1" ht="14.1" customHeight="1" x14ac:dyDescent="0.2"/>
    <row r="1295" customFormat="1" ht="14.1" customHeight="1" x14ac:dyDescent="0.2"/>
    <row r="1296" customFormat="1" ht="14.1" customHeight="1" x14ac:dyDescent="0.2"/>
    <row r="1297" customFormat="1" ht="14.1" customHeight="1" x14ac:dyDescent="0.2"/>
    <row r="1298" customFormat="1" ht="14.1" customHeight="1" x14ac:dyDescent="0.2"/>
    <row r="1299" customFormat="1" ht="14.1" customHeight="1" x14ac:dyDescent="0.2"/>
    <row r="1300" customFormat="1" ht="14.1" customHeight="1" x14ac:dyDescent="0.2"/>
    <row r="1301" customFormat="1" ht="14.1" customHeight="1" x14ac:dyDescent="0.2"/>
    <row r="1302" customFormat="1" ht="14.1" customHeight="1" x14ac:dyDescent="0.2"/>
    <row r="1303" customFormat="1" ht="14.1" customHeight="1" x14ac:dyDescent="0.2"/>
    <row r="1304" customFormat="1" ht="14.1" customHeight="1" x14ac:dyDescent="0.2"/>
    <row r="1305" customFormat="1" ht="14.1" customHeight="1" x14ac:dyDescent="0.2"/>
    <row r="1306" customFormat="1" ht="14.1" customHeight="1" x14ac:dyDescent="0.2"/>
    <row r="1307" customFormat="1" ht="14.1" customHeight="1" x14ac:dyDescent="0.2"/>
    <row r="1308" customFormat="1" ht="14.1" customHeight="1" x14ac:dyDescent="0.2"/>
    <row r="1309" customFormat="1" ht="14.1" customHeight="1" x14ac:dyDescent="0.2"/>
    <row r="1310" customFormat="1" ht="14.1" customHeight="1" x14ac:dyDescent="0.2"/>
    <row r="1311" customFormat="1" ht="14.1" customHeight="1" x14ac:dyDescent="0.2"/>
    <row r="1312" customFormat="1" ht="14.1" customHeight="1" x14ac:dyDescent="0.2"/>
    <row r="1313" customFormat="1" ht="14.1" customHeight="1" x14ac:dyDescent="0.2"/>
    <row r="1314" customFormat="1" ht="14.1" customHeight="1" x14ac:dyDescent="0.2"/>
    <row r="1315" customFormat="1" ht="14.1" customHeight="1" x14ac:dyDescent="0.2"/>
    <row r="1316" customFormat="1" ht="14.1" customHeight="1" x14ac:dyDescent="0.2"/>
    <row r="1317" customFormat="1" ht="14.1" customHeight="1" x14ac:dyDescent="0.2"/>
    <row r="1318" customFormat="1" ht="14.1" customHeight="1" x14ac:dyDescent="0.2"/>
    <row r="1319" customFormat="1" ht="14.1" customHeight="1" x14ac:dyDescent="0.2"/>
    <row r="1320" customFormat="1" ht="14.1" customHeight="1" x14ac:dyDescent="0.2"/>
    <row r="1321" customFormat="1" ht="14.1" customHeight="1" x14ac:dyDescent="0.2"/>
    <row r="1322" customFormat="1" ht="14.1" customHeight="1" x14ac:dyDescent="0.2"/>
    <row r="1323" customFormat="1" ht="14.1" customHeight="1" x14ac:dyDescent="0.2"/>
    <row r="1324" customFormat="1" ht="14.1" customHeight="1" x14ac:dyDescent="0.2"/>
    <row r="1325" customFormat="1" ht="14.1" customHeight="1" x14ac:dyDescent="0.2"/>
    <row r="1326" customFormat="1" ht="14.1" customHeight="1" x14ac:dyDescent="0.2"/>
    <row r="1327" customFormat="1" ht="14.1" customHeight="1" x14ac:dyDescent="0.2"/>
    <row r="1328" customFormat="1" ht="14.1" customHeight="1" x14ac:dyDescent="0.2"/>
    <row r="1329" customFormat="1" ht="14.1" customHeight="1" x14ac:dyDescent="0.2"/>
    <row r="1330" customFormat="1" ht="14.1" customHeight="1" x14ac:dyDescent="0.2"/>
    <row r="1331" customFormat="1" ht="14.1" customHeight="1" x14ac:dyDescent="0.2"/>
    <row r="1332" customFormat="1" ht="14.1" customHeight="1" x14ac:dyDescent="0.2"/>
    <row r="1333" customFormat="1" ht="14.1" customHeight="1" x14ac:dyDescent="0.2"/>
    <row r="1334" customFormat="1" ht="14.1" customHeight="1" x14ac:dyDescent="0.2"/>
    <row r="1335" customFormat="1" ht="14.1" customHeight="1" x14ac:dyDescent="0.2"/>
    <row r="1336" customFormat="1" ht="14.1" customHeight="1" x14ac:dyDescent="0.2"/>
    <row r="1337" customFormat="1" ht="14.1" customHeight="1" x14ac:dyDescent="0.2"/>
    <row r="1338" customFormat="1" ht="14.1" customHeight="1" x14ac:dyDescent="0.2"/>
    <row r="1339" customFormat="1" ht="14.1" customHeight="1" x14ac:dyDescent="0.2"/>
    <row r="1340" customFormat="1" ht="14.1" customHeight="1" x14ac:dyDescent="0.2"/>
    <row r="1341" customFormat="1" ht="14.1" customHeight="1" x14ac:dyDescent="0.2"/>
    <row r="1342" customFormat="1" ht="14.1" customHeight="1" x14ac:dyDescent="0.2"/>
    <row r="1343" customFormat="1" ht="14.1" customHeight="1" x14ac:dyDescent="0.2"/>
    <row r="1344" customFormat="1" ht="14.1" customHeight="1" x14ac:dyDescent="0.2"/>
    <row r="1345" customFormat="1" ht="14.1" customHeight="1" x14ac:dyDescent="0.2"/>
    <row r="1346" customFormat="1" ht="14.1" customHeight="1" x14ac:dyDescent="0.2"/>
    <row r="1347" customFormat="1" ht="14.1" customHeight="1" x14ac:dyDescent="0.2"/>
    <row r="1348" customFormat="1" ht="14.1" customHeight="1" x14ac:dyDescent="0.2"/>
    <row r="1349" customFormat="1" ht="14.1" customHeight="1" x14ac:dyDescent="0.2"/>
    <row r="1350" customFormat="1" ht="14.1" customHeight="1" x14ac:dyDescent="0.2"/>
    <row r="1351" customFormat="1" ht="14.1" customHeight="1" x14ac:dyDescent="0.2"/>
    <row r="1352" customFormat="1" ht="14.1" customHeight="1" x14ac:dyDescent="0.2"/>
    <row r="1353" customFormat="1" ht="14.1" customHeight="1" x14ac:dyDescent="0.2"/>
    <row r="1354" customFormat="1" ht="14.1" customHeight="1" x14ac:dyDescent="0.2"/>
    <row r="1355" customFormat="1" ht="14.1" customHeight="1" x14ac:dyDescent="0.2"/>
    <row r="1356" customFormat="1" ht="14.1" customHeight="1" x14ac:dyDescent="0.2"/>
    <row r="1357" customFormat="1" ht="14.1" customHeight="1" x14ac:dyDescent="0.2"/>
    <row r="1358" customFormat="1" ht="14.1" customHeight="1" x14ac:dyDescent="0.2"/>
    <row r="1359" customFormat="1" ht="14.1" customHeight="1" x14ac:dyDescent="0.2"/>
    <row r="1360" customFormat="1" ht="14.1" customHeight="1" x14ac:dyDescent="0.2"/>
    <row r="1361" customFormat="1" ht="14.1" customHeight="1" x14ac:dyDescent="0.2"/>
    <row r="1362" customFormat="1" ht="14.1" customHeight="1" x14ac:dyDescent="0.2"/>
    <row r="1363" customFormat="1" ht="14.1" customHeight="1" x14ac:dyDescent="0.2"/>
    <row r="1364" customFormat="1" ht="14.1" customHeight="1" x14ac:dyDescent="0.2"/>
    <row r="1365" customFormat="1" ht="14.1" customHeight="1" x14ac:dyDescent="0.2"/>
    <row r="1366" customFormat="1" ht="14.1" customHeight="1" x14ac:dyDescent="0.2"/>
    <row r="1367" customFormat="1" ht="14.1" customHeight="1" x14ac:dyDescent="0.2"/>
    <row r="1368" customFormat="1" ht="14.1" customHeight="1" x14ac:dyDescent="0.2"/>
    <row r="1369" customFormat="1" ht="14.1" customHeight="1" x14ac:dyDescent="0.2"/>
    <row r="1370" customFormat="1" ht="14.1" customHeight="1" x14ac:dyDescent="0.2"/>
    <row r="1371" customFormat="1" ht="14.1" customHeight="1" x14ac:dyDescent="0.2"/>
    <row r="1372" customFormat="1" ht="14.1" customHeight="1" x14ac:dyDescent="0.2"/>
    <row r="1373" customFormat="1" ht="14.1" customHeight="1" x14ac:dyDescent="0.2"/>
    <row r="1374" customFormat="1" ht="14.1" customHeight="1" x14ac:dyDescent="0.2"/>
    <row r="1375" customFormat="1" ht="14.1" customHeight="1" x14ac:dyDescent="0.2"/>
    <row r="1376" customFormat="1" ht="14.1" customHeight="1" x14ac:dyDescent="0.2"/>
    <row r="1377" customFormat="1" ht="14.1" customHeight="1" x14ac:dyDescent="0.2"/>
    <row r="1378" customFormat="1" ht="14.1" customHeight="1" x14ac:dyDescent="0.2"/>
    <row r="1379" customFormat="1" ht="14.1" customHeight="1" x14ac:dyDescent="0.2"/>
    <row r="1380" customFormat="1" ht="14.1" customHeight="1" x14ac:dyDescent="0.2"/>
    <row r="1381" customFormat="1" ht="14.1" customHeight="1" x14ac:dyDescent="0.2"/>
    <row r="1382" customFormat="1" ht="14.1" customHeight="1" x14ac:dyDescent="0.2"/>
    <row r="1383" customFormat="1" ht="14.1" customHeight="1" x14ac:dyDescent="0.2"/>
    <row r="1384" customFormat="1" ht="14.1" customHeight="1" x14ac:dyDescent="0.2"/>
    <row r="1385" customFormat="1" ht="14.1" customHeight="1" x14ac:dyDescent="0.2"/>
    <row r="1386" customFormat="1" ht="14.1" customHeight="1" x14ac:dyDescent="0.2"/>
    <row r="1387" customFormat="1" ht="14.1" customHeight="1" x14ac:dyDescent="0.2"/>
    <row r="1388" customFormat="1" ht="14.1" customHeight="1" x14ac:dyDescent="0.2"/>
    <row r="1389" customFormat="1" ht="14.1" customHeight="1" x14ac:dyDescent="0.2"/>
    <row r="1390" customFormat="1" ht="14.1" customHeight="1" x14ac:dyDescent="0.2"/>
    <row r="1391" customFormat="1" ht="14.1" customHeight="1" x14ac:dyDescent="0.2"/>
    <row r="1392" customFormat="1" ht="14.1" customHeight="1" x14ac:dyDescent="0.2"/>
    <row r="1393" customFormat="1" ht="14.1" customHeight="1" x14ac:dyDescent="0.2"/>
    <row r="1394" customFormat="1" ht="14.1" customHeight="1" x14ac:dyDescent="0.2"/>
    <row r="1395" customFormat="1" ht="14.1" customHeight="1" x14ac:dyDescent="0.2"/>
    <row r="1396" customFormat="1" ht="14.1" customHeight="1" x14ac:dyDescent="0.2"/>
    <row r="1397" customFormat="1" ht="14.1" customHeight="1" x14ac:dyDescent="0.2"/>
    <row r="1398" customFormat="1" ht="14.1" customHeight="1" x14ac:dyDescent="0.2"/>
    <row r="1399" customFormat="1" ht="14.1" customHeight="1" x14ac:dyDescent="0.2"/>
    <row r="1400" customFormat="1" ht="14.1" customHeight="1" x14ac:dyDescent="0.2"/>
    <row r="1401" customFormat="1" ht="14.1" customHeight="1" x14ac:dyDescent="0.2"/>
    <row r="1402" customFormat="1" ht="14.1" customHeight="1" x14ac:dyDescent="0.2"/>
    <row r="1403" customFormat="1" ht="14.1" customHeight="1" x14ac:dyDescent="0.2"/>
    <row r="1404" customFormat="1" ht="14.1" customHeight="1" x14ac:dyDescent="0.2"/>
    <row r="1405" customFormat="1" ht="14.1" customHeight="1" x14ac:dyDescent="0.2"/>
    <row r="1406" customFormat="1" ht="14.1" customHeight="1" x14ac:dyDescent="0.2"/>
    <row r="1407" customFormat="1" ht="14.1" customHeight="1" x14ac:dyDescent="0.2"/>
    <row r="1408" customFormat="1" ht="14.1" customHeight="1" x14ac:dyDescent="0.2"/>
    <row r="1409" customFormat="1" ht="14.1" customHeight="1" x14ac:dyDescent="0.2"/>
    <row r="1410" customFormat="1" ht="14.1" customHeight="1" x14ac:dyDescent="0.2"/>
    <row r="1411" customFormat="1" ht="14.1" customHeight="1" x14ac:dyDescent="0.2"/>
    <row r="1412" customFormat="1" ht="14.1" customHeight="1" x14ac:dyDescent="0.2"/>
    <row r="1413" customFormat="1" ht="14.1" customHeight="1" x14ac:dyDescent="0.2"/>
    <row r="1414" customFormat="1" ht="14.1" customHeight="1" x14ac:dyDescent="0.2"/>
    <row r="1415" customFormat="1" ht="14.1" customHeight="1" x14ac:dyDescent="0.2"/>
    <row r="1416" customFormat="1" ht="14.1" customHeight="1" x14ac:dyDescent="0.2"/>
    <row r="1417" customFormat="1" ht="14.1" customHeight="1" x14ac:dyDescent="0.2"/>
    <row r="1418" customFormat="1" ht="14.1" customHeight="1" x14ac:dyDescent="0.2"/>
    <row r="1419" customFormat="1" ht="14.1" customHeight="1" x14ac:dyDescent="0.2"/>
    <row r="1420" customFormat="1" ht="14.1" customHeight="1" x14ac:dyDescent="0.2"/>
    <row r="1421" customFormat="1" ht="14.1" customHeight="1" x14ac:dyDescent="0.2"/>
    <row r="1422" customFormat="1" ht="14.1" customHeight="1" x14ac:dyDescent="0.2"/>
    <row r="1423" customFormat="1" ht="14.1" customHeight="1" x14ac:dyDescent="0.2"/>
    <row r="1424" customFormat="1" ht="14.1" customHeight="1" x14ac:dyDescent="0.2"/>
    <row r="1425" customFormat="1" ht="14.1" customHeight="1" x14ac:dyDescent="0.2"/>
    <row r="1426" customFormat="1" ht="14.1" customHeight="1" x14ac:dyDescent="0.2"/>
    <row r="1427" customFormat="1" ht="14.1" customHeight="1" x14ac:dyDescent="0.2"/>
    <row r="1428" customFormat="1" ht="14.1" customHeight="1" x14ac:dyDescent="0.2"/>
    <row r="1429" customFormat="1" ht="14.1" customHeight="1" x14ac:dyDescent="0.2"/>
    <row r="1430" customFormat="1" ht="14.1" customHeight="1" x14ac:dyDescent="0.2"/>
    <row r="1431" customFormat="1" ht="14.1" customHeight="1" x14ac:dyDescent="0.2"/>
    <row r="1432" customFormat="1" ht="14.1" customHeight="1" x14ac:dyDescent="0.2"/>
    <row r="1433" customFormat="1" ht="14.1" customHeight="1" x14ac:dyDescent="0.2"/>
    <row r="1434" customFormat="1" ht="14.1" customHeight="1" x14ac:dyDescent="0.2"/>
    <row r="1435" customFormat="1" ht="14.1" customHeight="1" x14ac:dyDescent="0.2"/>
    <row r="1436" customFormat="1" ht="14.1" customHeight="1" x14ac:dyDescent="0.2"/>
    <row r="1437" customFormat="1" ht="14.1" customHeight="1" x14ac:dyDescent="0.2"/>
    <row r="1438" customFormat="1" ht="14.1" customHeight="1" x14ac:dyDescent="0.2"/>
    <row r="1439" customFormat="1" ht="14.1" customHeight="1" x14ac:dyDescent="0.2"/>
    <row r="1440" customFormat="1" ht="14.1" customHeight="1" x14ac:dyDescent="0.2"/>
    <row r="1441" customFormat="1" ht="14.1" customHeight="1" x14ac:dyDescent="0.2"/>
    <row r="1442" customFormat="1" ht="14.1" customHeight="1" x14ac:dyDescent="0.2"/>
    <row r="1443" customFormat="1" ht="14.1" customHeight="1" x14ac:dyDescent="0.2"/>
    <row r="1444" customFormat="1" ht="14.1" customHeight="1" x14ac:dyDescent="0.2"/>
    <row r="1445" customFormat="1" ht="14.1" customHeight="1" x14ac:dyDescent="0.2"/>
    <row r="1446" customFormat="1" ht="14.1" customHeight="1" x14ac:dyDescent="0.2"/>
    <row r="1447" customFormat="1" ht="14.1" customHeight="1" x14ac:dyDescent="0.2"/>
    <row r="1448" customFormat="1" ht="14.1" customHeight="1" x14ac:dyDescent="0.2"/>
    <row r="1449" customFormat="1" ht="14.1" customHeight="1" x14ac:dyDescent="0.2"/>
    <row r="1450" customFormat="1" ht="14.1" customHeight="1" x14ac:dyDescent="0.2"/>
    <row r="1451" customFormat="1" ht="14.1" customHeight="1" x14ac:dyDescent="0.2"/>
    <row r="1452" customFormat="1" ht="14.1" customHeight="1" x14ac:dyDescent="0.2"/>
    <row r="1453" customFormat="1" ht="14.1" customHeight="1" x14ac:dyDescent="0.2"/>
    <row r="1454" customFormat="1" ht="14.1" customHeight="1" x14ac:dyDescent="0.2"/>
    <row r="1455" customFormat="1" ht="14.1" customHeight="1" x14ac:dyDescent="0.2"/>
    <row r="1456" customFormat="1" ht="14.1" customHeight="1" x14ac:dyDescent="0.2"/>
    <row r="1457" customFormat="1" ht="14.1" customHeight="1" x14ac:dyDescent="0.2"/>
    <row r="1458" customFormat="1" ht="14.1" customHeight="1" x14ac:dyDescent="0.2"/>
    <row r="1459" customFormat="1" ht="14.1" customHeight="1" x14ac:dyDescent="0.2"/>
    <row r="1460" customFormat="1" ht="14.1" customHeight="1" x14ac:dyDescent="0.2"/>
    <row r="1461" customFormat="1" ht="14.1" customHeight="1" x14ac:dyDescent="0.2"/>
    <row r="1462" customFormat="1" ht="14.1" customHeight="1" x14ac:dyDescent="0.2"/>
    <row r="1463" customFormat="1" ht="14.1" customHeight="1" x14ac:dyDescent="0.2"/>
    <row r="1464" customFormat="1" ht="14.1" customHeight="1" x14ac:dyDescent="0.2"/>
    <row r="1465" customFormat="1" ht="14.1" customHeight="1" x14ac:dyDescent="0.2"/>
    <row r="1466" customFormat="1" ht="14.1" customHeight="1" x14ac:dyDescent="0.2"/>
    <row r="1467" customFormat="1" ht="14.1" customHeight="1" x14ac:dyDescent="0.2"/>
    <row r="1468" customFormat="1" ht="14.1" customHeight="1" x14ac:dyDescent="0.2"/>
    <row r="1469" customFormat="1" ht="14.1" customHeight="1" x14ac:dyDescent="0.2"/>
    <row r="1470" customFormat="1" ht="14.1" customHeight="1" x14ac:dyDescent="0.2"/>
    <row r="1471" customFormat="1" ht="14.1" customHeight="1" x14ac:dyDescent="0.2"/>
    <row r="1472" customFormat="1" ht="14.1" customHeight="1" x14ac:dyDescent="0.2"/>
    <row r="1473" customFormat="1" ht="14.1" customHeight="1" x14ac:dyDescent="0.2"/>
    <row r="1474" customFormat="1" ht="14.1" customHeight="1" x14ac:dyDescent="0.2"/>
    <row r="1475" customFormat="1" ht="14.1" customHeight="1" x14ac:dyDescent="0.2"/>
    <row r="1476" customFormat="1" ht="14.1" customHeight="1" x14ac:dyDescent="0.2"/>
    <row r="1477" customFormat="1" ht="14.1" customHeight="1" x14ac:dyDescent="0.2"/>
    <row r="1478" customFormat="1" ht="14.1" customHeight="1" x14ac:dyDescent="0.2"/>
    <row r="1479" customFormat="1" ht="14.1" customHeight="1" x14ac:dyDescent="0.2"/>
    <row r="1480" customFormat="1" ht="14.1" customHeight="1" x14ac:dyDescent="0.2"/>
    <row r="1481" customFormat="1" ht="14.1" customHeight="1" x14ac:dyDescent="0.2"/>
    <row r="1482" customFormat="1" ht="14.1" customHeight="1" x14ac:dyDescent="0.2"/>
    <row r="1483" customFormat="1" ht="14.1" customHeight="1" x14ac:dyDescent="0.2"/>
    <row r="1484" customFormat="1" ht="14.1" customHeight="1" x14ac:dyDescent="0.2"/>
    <row r="1485" customFormat="1" ht="14.1" customHeight="1" x14ac:dyDescent="0.2"/>
    <row r="1486" customFormat="1" ht="14.1" customHeight="1" x14ac:dyDescent="0.2"/>
    <row r="1487" customFormat="1" ht="14.1" customHeight="1" x14ac:dyDescent="0.2"/>
    <row r="1488" customFormat="1" ht="14.1" customHeight="1" x14ac:dyDescent="0.2"/>
    <row r="1489" customFormat="1" ht="14.1" customHeight="1" x14ac:dyDescent="0.2"/>
    <row r="1490" customFormat="1" ht="14.1" customHeight="1" x14ac:dyDescent="0.2"/>
    <row r="1491" customFormat="1" ht="14.1" customHeight="1" x14ac:dyDescent="0.2"/>
    <row r="1492" customFormat="1" ht="14.1" customHeight="1" x14ac:dyDescent="0.2"/>
    <row r="1493" customFormat="1" ht="14.1" customHeight="1" x14ac:dyDescent="0.2"/>
    <row r="1494" customFormat="1" ht="14.1" customHeight="1" x14ac:dyDescent="0.2"/>
    <row r="1495" customFormat="1" ht="14.1" customHeight="1" x14ac:dyDescent="0.2"/>
    <row r="1496" customFormat="1" ht="14.1" customHeight="1" x14ac:dyDescent="0.2"/>
    <row r="1497" customFormat="1" ht="14.1" customHeight="1" x14ac:dyDescent="0.2"/>
    <row r="1498" customFormat="1" ht="14.1" customHeight="1" x14ac:dyDescent="0.2"/>
    <row r="1499" customFormat="1" ht="14.1" customHeight="1" x14ac:dyDescent="0.2"/>
    <row r="1500" customFormat="1" ht="14.1" customHeight="1" x14ac:dyDescent="0.2"/>
    <row r="1501" customFormat="1" ht="14.1" customHeight="1" x14ac:dyDescent="0.2"/>
    <row r="1502" customFormat="1" ht="14.1" customHeight="1" x14ac:dyDescent="0.2"/>
    <row r="1503" customFormat="1" ht="14.1" customHeight="1" x14ac:dyDescent="0.2"/>
    <row r="1504" customFormat="1" ht="14.1" customHeight="1" x14ac:dyDescent="0.2"/>
    <row r="1505" customFormat="1" ht="14.1" customHeight="1" x14ac:dyDescent="0.2"/>
    <row r="1506" customFormat="1" ht="14.1" customHeight="1" x14ac:dyDescent="0.2"/>
    <row r="1507" customFormat="1" ht="14.1" customHeight="1" x14ac:dyDescent="0.2"/>
    <row r="1508" customFormat="1" ht="14.1" customHeight="1" x14ac:dyDescent="0.2"/>
    <row r="1509" customFormat="1" ht="14.1" customHeight="1" x14ac:dyDescent="0.2"/>
    <row r="1510" customFormat="1" ht="14.1" customHeight="1" x14ac:dyDescent="0.2"/>
    <row r="1511" customFormat="1" ht="14.1" customHeight="1" x14ac:dyDescent="0.2"/>
    <row r="1512" customFormat="1" ht="14.1" customHeight="1" x14ac:dyDescent="0.2"/>
    <row r="1513" customFormat="1" ht="14.1" customHeight="1" x14ac:dyDescent="0.2"/>
    <row r="1514" customFormat="1" ht="14.1" customHeight="1" x14ac:dyDescent="0.2"/>
    <row r="1515" customFormat="1" ht="14.1" customHeight="1" x14ac:dyDescent="0.2"/>
    <row r="1516" customFormat="1" ht="14.1" customHeight="1" x14ac:dyDescent="0.2"/>
    <row r="1517" customFormat="1" ht="14.1" customHeight="1" x14ac:dyDescent="0.2"/>
    <row r="1518" customFormat="1" ht="14.1" customHeight="1" x14ac:dyDescent="0.2"/>
    <row r="1519" customFormat="1" ht="14.1" customHeight="1" x14ac:dyDescent="0.2"/>
    <row r="1520" customFormat="1" ht="14.1" customHeight="1" x14ac:dyDescent="0.2"/>
    <row r="1521" customFormat="1" ht="14.1" customHeight="1" x14ac:dyDescent="0.2"/>
    <row r="1522" customFormat="1" ht="14.1" customHeight="1" x14ac:dyDescent="0.2"/>
    <row r="1523" customFormat="1" ht="14.1" customHeight="1" x14ac:dyDescent="0.2"/>
    <row r="1524" customFormat="1" ht="14.1" customHeight="1" x14ac:dyDescent="0.2"/>
    <row r="1525" customFormat="1" ht="14.1" customHeight="1" x14ac:dyDescent="0.2"/>
    <row r="1526" customFormat="1" ht="14.1" customHeight="1" x14ac:dyDescent="0.2"/>
    <row r="1527" customFormat="1" ht="14.1" customHeight="1" x14ac:dyDescent="0.2"/>
    <row r="1528" customFormat="1" ht="14.1" customHeight="1" x14ac:dyDescent="0.2"/>
    <row r="1529" customFormat="1" ht="14.1" customHeight="1" x14ac:dyDescent="0.2"/>
    <row r="1530" customFormat="1" ht="14.1" customHeight="1" x14ac:dyDescent="0.2"/>
    <row r="1531" customFormat="1" ht="14.1" customHeight="1" x14ac:dyDescent="0.2"/>
    <row r="1532" customFormat="1" ht="14.1" customHeight="1" x14ac:dyDescent="0.2"/>
    <row r="1533" customFormat="1" ht="14.1" customHeight="1" x14ac:dyDescent="0.2"/>
    <row r="1534" customFormat="1" ht="14.1" customHeight="1" x14ac:dyDescent="0.2"/>
    <row r="1535" customFormat="1" ht="14.1" customHeight="1" x14ac:dyDescent="0.2"/>
    <row r="1536" customFormat="1" ht="14.1" customHeight="1" x14ac:dyDescent="0.2"/>
    <row r="1537" customFormat="1" ht="14.1" customHeight="1" x14ac:dyDescent="0.2"/>
    <row r="1538" customFormat="1" ht="14.1" customHeight="1" x14ac:dyDescent="0.2"/>
    <row r="1539" customFormat="1" ht="14.1" customHeight="1" x14ac:dyDescent="0.2"/>
    <row r="1540" customFormat="1" ht="14.1" customHeight="1" x14ac:dyDescent="0.2"/>
    <row r="1541" customFormat="1" ht="14.1" customHeight="1" x14ac:dyDescent="0.2"/>
    <row r="1542" customFormat="1" ht="14.1" customHeight="1" x14ac:dyDescent="0.2"/>
    <row r="1543" customFormat="1" ht="14.1" customHeight="1" x14ac:dyDescent="0.2"/>
    <row r="1544" customFormat="1" ht="14.1" customHeight="1" x14ac:dyDescent="0.2"/>
    <row r="1545" customFormat="1" ht="14.1" customHeight="1" x14ac:dyDescent="0.2"/>
    <row r="1546" customFormat="1" ht="14.1" customHeight="1" x14ac:dyDescent="0.2"/>
    <row r="1547" customFormat="1" ht="14.1" customHeight="1" x14ac:dyDescent="0.2"/>
    <row r="1548" customFormat="1" ht="14.1" customHeight="1" x14ac:dyDescent="0.2"/>
    <row r="1549" customFormat="1" ht="14.1" customHeight="1" x14ac:dyDescent="0.2"/>
    <row r="1550" customFormat="1" ht="14.1" customHeight="1" x14ac:dyDescent="0.2"/>
    <row r="1551" customFormat="1" ht="14.1" customHeight="1" x14ac:dyDescent="0.2"/>
    <row r="1552" customFormat="1" ht="14.1" customHeight="1" x14ac:dyDescent="0.2"/>
    <row r="1553" customFormat="1" ht="14.1" customHeight="1" x14ac:dyDescent="0.2"/>
    <row r="1554" customFormat="1" ht="14.1" customHeight="1" x14ac:dyDescent="0.2"/>
    <row r="1555" customFormat="1" ht="14.1" customHeight="1" x14ac:dyDescent="0.2"/>
    <row r="1556" customFormat="1" ht="14.1" customHeight="1" x14ac:dyDescent="0.2"/>
    <row r="1557" customFormat="1" ht="14.1" customHeight="1" x14ac:dyDescent="0.2"/>
    <row r="1558" customFormat="1" ht="14.1" customHeight="1" x14ac:dyDescent="0.2"/>
    <row r="1559" customFormat="1" ht="14.1" customHeight="1" x14ac:dyDescent="0.2"/>
    <row r="1560" customFormat="1" ht="14.1" customHeight="1" x14ac:dyDescent="0.2"/>
    <row r="1561" customFormat="1" ht="14.1" customHeight="1" x14ac:dyDescent="0.2"/>
    <row r="1562" customFormat="1" ht="14.1" customHeight="1" x14ac:dyDescent="0.2"/>
    <row r="1563" customFormat="1" ht="14.1" customHeight="1" x14ac:dyDescent="0.2"/>
    <row r="1564" customFormat="1" ht="14.1" customHeight="1" x14ac:dyDescent="0.2"/>
    <row r="1565" customFormat="1" ht="14.1" customHeight="1" x14ac:dyDescent="0.2"/>
    <row r="1566" customFormat="1" ht="14.1" customHeight="1" x14ac:dyDescent="0.2"/>
    <row r="1567" customFormat="1" ht="14.1" customHeight="1" x14ac:dyDescent="0.2"/>
    <row r="1568" customFormat="1" ht="14.1" customHeight="1" x14ac:dyDescent="0.2"/>
    <row r="1569" customFormat="1" ht="14.1" customHeight="1" x14ac:dyDescent="0.2"/>
    <row r="1570" customFormat="1" ht="14.1" customHeight="1" x14ac:dyDescent="0.2"/>
    <row r="1571" customFormat="1" ht="14.1" customHeight="1" x14ac:dyDescent="0.2"/>
    <row r="1572" customFormat="1" ht="14.1" customHeight="1" x14ac:dyDescent="0.2"/>
    <row r="1573" customFormat="1" ht="14.1" customHeight="1" x14ac:dyDescent="0.2"/>
    <row r="1574" customFormat="1" ht="14.1" customHeight="1" x14ac:dyDescent="0.2"/>
    <row r="1575" customFormat="1" ht="14.1" customHeight="1" x14ac:dyDescent="0.2"/>
    <row r="1576" customFormat="1" ht="14.1" customHeight="1" x14ac:dyDescent="0.2"/>
    <row r="1577" customFormat="1" ht="14.1" customHeight="1" x14ac:dyDescent="0.2"/>
    <row r="1578" customFormat="1" ht="14.1" customHeight="1" x14ac:dyDescent="0.2"/>
    <row r="1579" customFormat="1" ht="14.1" customHeight="1" x14ac:dyDescent="0.2"/>
    <row r="1580" customFormat="1" ht="14.1" customHeight="1" x14ac:dyDescent="0.2"/>
    <row r="1581" customFormat="1" ht="14.1" customHeight="1" x14ac:dyDescent="0.2"/>
    <row r="1582" customFormat="1" ht="14.1" customHeight="1" x14ac:dyDescent="0.2"/>
    <row r="1583" customFormat="1" ht="14.1" customHeight="1" x14ac:dyDescent="0.2"/>
    <row r="1584" customFormat="1" ht="14.1" customHeight="1" x14ac:dyDescent="0.2"/>
    <row r="1585" customFormat="1" ht="14.1" customHeight="1" x14ac:dyDescent="0.2"/>
    <row r="1586" customFormat="1" ht="14.1" customHeight="1" x14ac:dyDescent="0.2"/>
    <row r="1587" customFormat="1" ht="14.1" customHeight="1" x14ac:dyDescent="0.2"/>
    <row r="1588" customFormat="1" ht="14.1" customHeight="1" x14ac:dyDescent="0.2"/>
    <row r="1589" customFormat="1" ht="14.1" customHeight="1" x14ac:dyDescent="0.2"/>
    <row r="1590" customFormat="1" ht="14.1" customHeight="1" x14ac:dyDescent="0.2"/>
    <row r="1591" customFormat="1" ht="14.1" customHeight="1" x14ac:dyDescent="0.2"/>
    <row r="1592" customFormat="1" ht="14.1" customHeight="1" x14ac:dyDescent="0.2"/>
    <row r="1593" customFormat="1" ht="14.1" customHeight="1" x14ac:dyDescent="0.2"/>
    <row r="1594" customFormat="1" ht="14.1" customHeight="1" x14ac:dyDescent="0.2"/>
    <row r="1595" customFormat="1" ht="14.1" customHeight="1" x14ac:dyDescent="0.2"/>
    <row r="1596" customFormat="1" ht="14.1" customHeight="1" x14ac:dyDescent="0.2"/>
    <row r="1597" customFormat="1" ht="14.1" customHeight="1" x14ac:dyDescent="0.2"/>
    <row r="1598" customFormat="1" ht="14.1" customHeight="1" x14ac:dyDescent="0.2"/>
    <row r="1599" customFormat="1" ht="14.1" customHeight="1" x14ac:dyDescent="0.2"/>
    <row r="1600" customFormat="1" ht="14.1" customHeight="1" x14ac:dyDescent="0.2"/>
    <row r="1601" customFormat="1" ht="14.1" customHeight="1" x14ac:dyDescent="0.2"/>
    <row r="1602" customFormat="1" ht="14.1" customHeight="1" x14ac:dyDescent="0.2"/>
    <row r="1603" customFormat="1" ht="14.1" customHeight="1" x14ac:dyDescent="0.2"/>
    <row r="1604" customFormat="1" ht="14.1" customHeight="1" x14ac:dyDescent="0.2"/>
    <row r="1605" customFormat="1" ht="14.1" customHeight="1" x14ac:dyDescent="0.2"/>
    <row r="1606" customFormat="1" ht="14.1" customHeight="1" x14ac:dyDescent="0.2"/>
    <row r="1607" customFormat="1" ht="14.1" customHeight="1" x14ac:dyDescent="0.2"/>
    <row r="1608" customFormat="1" ht="14.1" customHeight="1" x14ac:dyDescent="0.2"/>
    <row r="1609" customFormat="1" ht="14.1" customHeight="1" x14ac:dyDescent="0.2"/>
    <row r="1610" customFormat="1" ht="14.1" customHeight="1" x14ac:dyDescent="0.2"/>
    <row r="1611" customFormat="1" ht="14.1" customHeight="1" x14ac:dyDescent="0.2"/>
    <row r="1612" customFormat="1" ht="14.1" customHeight="1" x14ac:dyDescent="0.2"/>
    <row r="1613" customFormat="1" ht="14.1" customHeight="1" x14ac:dyDescent="0.2"/>
    <row r="1614" customFormat="1" ht="14.1" customHeight="1" x14ac:dyDescent="0.2"/>
    <row r="1615" customFormat="1" ht="14.1" customHeight="1" x14ac:dyDescent="0.2"/>
    <row r="1616" customFormat="1" ht="14.1" customHeight="1" x14ac:dyDescent="0.2"/>
    <row r="1617" customFormat="1" ht="14.1" customHeight="1" x14ac:dyDescent="0.2"/>
    <row r="1618" customFormat="1" ht="14.1" customHeight="1" x14ac:dyDescent="0.2"/>
    <row r="1619" customFormat="1" ht="14.1" customHeight="1" x14ac:dyDescent="0.2"/>
    <row r="1620" customFormat="1" ht="14.1" customHeight="1" x14ac:dyDescent="0.2"/>
    <row r="1621" customFormat="1" ht="14.1" customHeight="1" x14ac:dyDescent="0.2"/>
    <row r="1622" customFormat="1" ht="14.1" customHeight="1" x14ac:dyDescent="0.2"/>
    <row r="1623" customFormat="1" ht="14.1" customHeight="1" x14ac:dyDescent="0.2"/>
    <row r="1624" customFormat="1" ht="14.1" customHeight="1" x14ac:dyDescent="0.2"/>
    <row r="1625" customFormat="1" ht="14.1" customHeight="1" x14ac:dyDescent="0.2"/>
    <row r="1626" customFormat="1" ht="14.1" customHeight="1" x14ac:dyDescent="0.2"/>
    <row r="1627" customFormat="1" ht="14.1" customHeight="1" x14ac:dyDescent="0.2"/>
    <row r="1628" customFormat="1" ht="14.1" customHeight="1" x14ac:dyDescent="0.2"/>
    <row r="1629" customFormat="1" ht="14.1" customHeight="1" x14ac:dyDescent="0.2"/>
    <row r="1630" customFormat="1" ht="14.1" customHeight="1" x14ac:dyDescent="0.2"/>
    <row r="1631" customFormat="1" ht="14.1" customHeight="1" x14ac:dyDescent="0.2"/>
    <row r="1632" customFormat="1" ht="14.1" customHeight="1" x14ac:dyDescent="0.2"/>
    <row r="1633" customFormat="1" ht="14.1" customHeight="1" x14ac:dyDescent="0.2"/>
    <row r="1634" customFormat="1" ht="14.1" customHeight="1" x14ac:dyDescent="0.2"/>
    <row r="1635" customFormat="1" ht="14.1" customHeight="1" x14ac:dyDescent="0.2"/>
    <row r="1636" customFormat="1" ht="14.1" customHeight="1" x14ac:dyDescent="0.2"/>
    <row r="1637" customFormat="1" ht="14.1" customHeight="1" x14ac:dyDescent="0.2"/>
    <row r="1638" customFormat="1" ht="14.1" customHeight="1" x14ac:dyDescent="0.2"/>
    <row r="1639" customFormat="1" ht="14.1" customHeight="1" x14ac:dyDescent="0.2"/>
    <row r="1640" customFormat="1" ht="14.1" customHeight="1" x14ac:dyDescent="0.2"/>
    <row r="1641" customFormat="1" ht="14.1" customHeight="1" x14ac:dyDescent="0.2"/>
    <row r="1642" customFormat="1" ht="14.1" customHeight="1" x14ac:dyDescent="0.2"/>
    <row r="1643" customFormat="1" ht="14.1" customHeight="1" x14ac:dyDescent="0.2"/>
    <row r="1644" customFormat="1" ht="14.1" customHeight="1" x14ac:dyDescent="0.2"/>
    <row r="1645" customFormat="1" ht="14.1" customHeight="1" x14ac:dyDescent="0.2"/>
    <row r="1646" customFormat="1" ht="14.1" customHeight="1" x14ac:dyDescent="0.2"/>
    <row r="1647" customFormat="1" ht="14.1" customHeight="1" x14ac:dyDescent="0.2"/>
    <row r="1648" customFormat="1" ht="14.1" customHeight="1" x14ac:dyDescent="0.2"/>
    <row r="1649" customFormat="1" ht="14.1" customHeight="1" x14ac:dyDescent="0.2"/>
    <row r="1650" customFormat="1" ht="14.1" customHeight="1" x14ac:dyDescent="0.2"/>
    <row r="1651" customFormat="1" ht="14.1" customHeight="1" x14ac:dyDescent="0.2"/>
    <row r="1652" customFormat="1" ht="14.1" customHeight="1" x14ac:dyDescent="0.2"/>
    <row r="1653" customFormat="1" ht="14.1" customHeight="1" x14ac:dyDescent="0.2"/>
    <row r="1654" customFormat="1" ht="14.1" customHeight="1" x14ac:dyDescent="0.2"/>
    <row r="1655" customFormat="1" ht="14.1" customHeight="1" x14ac:dyDescent="0.2"/>
    <row r="1656" customFormat="1" ht="14.1" customHeight="1" x14ac:dyDescent="0.2"/>
    <row r="1657" customFormat="1" ht="14.1" customHeight="1" x14ac:dyDescent="0.2"/>
    <row r="1658" customFormat="1" ht="14.1" customHeight="1" x14ac:dyDescent="0.2"/>
    <row r="1659" customFormat="1" ht="14.1" customHeight="1" x14ac:dyDescent="0.2"/>
    <row r="1660" customFormat="1" ht="14.1" customHeight="1" x14ac:dyDescent="0.2"/>
    <row r="1661" customFormat="1" ht="14.1" customHeight="1" x14ac:dyDescent="0.2"/>
    <row r="1662" customFormat="1" ht="14.1" customHeight="1" x14ac:dyDescent="0.2"/>
    <row r="1663" customFormat="1" ht="14.1" customHeight="1" x14ac:dyDescent="0.2"/>
    <row r="1664" customFormat="1" ht="14.1" customHeight="1" x14ac:dyDescent="0.2"/>
    <row r="1665" customFormat="1" ht="14.1" customHeight="1" x14ac:dyDescent="0.2"/>
    <row r="1666" customFormat="1" ht="14.1" customHeight="1" x14ac:dyDescent="0.2"/>
    <row r="1667" customFormat="1" ht="14.1" customHeight="1" x14ac:dyDescent="0.2"/>
    <row r="1668" customFormat="1" ht="14.1" customHeight="1" x14ac:dyDescent="0.2"/>
    <row r="1669" customFormat="1" ht="14.1" customHeight="1" x14ac:dyDescent="0.2"/>
    <row r="1670" customFormat="1" ht="14.1" customHeight="1" x14ac:dyDescent="0.2"/>
    <row r="1671" customFormat="1" ht="14.1" customHeight="1" x14ac:dyDescent="0.2"/>
    <row r="1672" customFormat="1" ht="14.1" customHeight="1" x14ac:dyDescent="0.2"/>
    <row r="1673" customFormat="1" ht="14.1" customHeight="1" x14ac:dyDescent="0.2"/>
    <row r="1674" customFormat="1" ht="14.1" customHeight="1" x14ac:dyDescent="0.2"/>
    <row r="1675" customFormat="1" ht="14.1" customHeight="1" x14ac:dyDescent="0.2"/>
    <row r="1676" customFormat="1" ht="14.1" customHeight="1" x14ac:dyDescent="0.2"/>
    <row r="1677" customFormat="1" ht="14.1" customHeight="1" x14ac:dyDescent="0.2"/>
    <row r="1678" customFormat="1" ht="14.1" customHeight="1" x14ac:dyDescent="0.2"/>
    <row r="1679" customFormat="1" ht="14.1" customHeight="1" x14ac:dyDescent="0.2"/>
    <row r="1680" customFormat="1" ht="14.1" customHeight="1" x14ac:dyDescent="0.2"/>
    <row r="1681" customFormat="1" ht="14.1" customHeight="1" x14ac:dyDescent="0.2"/>
    <row r="1682" customFormat="1" ht="14.1" customHeight="1" x14ac:dyDescent="0.2"/>
    <row r="1683" customFormat="1" ht="14.1" customHeight="1" x14ac:dyDescent="0.2"/>
    <row r="1684" customFormat="1" ht="14.1" customHeight="1" x14ac:dyDescent="0.2"/>
    <row r="1685" customFormat="1" ht="14.1" customHeight="1" x14ac:dyDescent="0.2"/>
    <row r="1686" customFormat="1" ht="14.1" customHeight="1" x14ac:dyDescent="0.2"/>
    <row r="1687" customFormat="1" ht="14.1" customHeight="1" x14ac:dyDescent="0.2"/>
    <row r="1688" customFormat="1" ht="14.1" customHeight="1" x14ac:dyDescent="0.2"/>
    <row r="1689" customFormat="1" ht="14.1" customHeight="1" x14ac:dyDescent="0.2"/>
    <row r="1690" customFormat="1" ht="14.1" customHeight="1" x14ac:dyDescent="0.2"/>
    <row r="1691" customFormat="1" ht="14.1" customHeight="1" x14ac:dyDescent="0.2"/>
    <row r="1692" customFormat="1" ht="14.1" customHeight="1" x14ac:dyDescent="0.2"/>
    <row r="1693" customFormat="1" ht="14.1" customHeight="1" x14ac:dyDescent="0.2"/>
    <row r="1694" customFormat="1" ht="14.1" customHeight="1" x14ac:dyDescent="0.2"/>
    <row r="1695" customFormat="1" ht="14.1" customHeight="1" x14ac:dyDescent="0.2"/>
    <row r="1696" customFormat="1" ht="14.1" customHeight="1" x14ac:dyDescent="0.2"/>
    <row r="1697" customFormat="1" ht="14.1" customHeight="1" x14ac:dyDescent="0.2"/>
    <row r="1698" customFormat="1" ht="14.1" customHeight="1" x14ac:dyDescent="0.2"/>
    <row r="1699" customFormat="1" ht="14.1" customHeight="1" x14ac:dyDescent="0.2"/>
    <row r="1700" customFormat="1" ht="14.1" customHeight="1" x14ac:dyDescent="0.2"/>
    <row r="1701" customFormat="1" ht="14.1" customHeight="1" x14ac:dyDescent="0.2"/>
    <row r="1702" customFormat="1" ht="14.1" customHeight="1" x14ac:dyDescent="0.2"/>
    <row r="1703" customFormat="1" ht="14.1" customHeight="1" x14ac:dyDescent="0.2"/>
    <row r="1704" customFormat="1" ht="14.1" customHeight="1" x14ac:dyDescent="0.2"/>
    <row r="1705" customFormat="1" ht="14.1" customHeight="1" x14ac:dyDescent="0.2"/>
    <row r="1706" customFormat="1" ht="14.1" customHeight="1" x14ac:dyDescent="0.2"/>
    <row r="1707" customFormat="1" ht="14.1" customHeight="1" x14ac:dyDescent="0.2"/>
    <row r="1708" customFormat="1" ht="14.1" customHeight="1" x14ac:dyDescent="0.2"/>
    <row r="1709" customFormat="1" ht="14.1" customHeight="1" x14ac:dyDescent="0.2"/>
    <row r="1710" customFormat="1" ht="14.1" customHeight="1" x14ac:dyDescent="0.2"/>
    <row r="1711" customFormat="1" ht="14.1" customHeight="1" x14ac:dyDescent="0.2"/>
    <row r="1712" customFormat="1" ht="14.1" customHeight="1" x14ac:dyDescent="0.2"/>
    <row r="1713" customFormat="1" ht="14.1" customHeight="1" x14ac:dyDescent="0.2"/>
    <row r="1714" customFormat="1" ht="14.1" customHeight="1" x14ac:dyDescent="0.2"/>
    <row r="1715" customFormat="1" ht="14.1" customHeight="1" x14ac:dyDescent="0.2"/>
    <row r="1716" customFormat="1" ht="14.1" customHeight="1" x14ac:dyDescent="0.2"/>
    <row r="1717" customFormat="1" ht="14.1" customHeight="1" x14ac:dyDescent="0.2"/>
    <row r="1718" customFormat="1" ht="14.1" customHeight="1" x14ac:dyDescent="0.2"/>
    <row r="1719" customFormat="1" ht="14.1" customHeight="1" x14ac:dyDescent="0.2"/>
    <row r="1720" customFormat="1" ht="14.1" customHeight="1" x14ac:dyDescent="0.2"/>
    <row r="1721" customFormat="1" ht="14.1" customHeight="1" x14ac:dyDescent="0.2"/>
    <row r="1722" customFormat="1" ht="14.1" customHeight="1" x14ac:dyDescent="0.2"/>
    <row r="1723" customFormat="1" ht="14.1" customHeight="1" x14ac:dyDescent="0.2"/>
    <row r="1724" customFormat="1" ht="14.1" customHeight="1" x14ac:dyDescent="0.2"/>
    <row r="1725" customFormat="1" ht="14.1" customHeight="1" x14ac:dyDescent="0.2"/>
    <row r="1726" customFormat="1" ht="14.1" customHeight="1" x14ac:dyDescent="0.2"/>
    <row r="1727" customFormat="1" ht="14.1" customHeight="1" x14ac:dyDescent="0.2"/>
    <row r="1728" customFormat="1" ht="14.1" customHeight="1" x14ac:dyDescent="0.2"/>
    <row r="1729" customFormat="1" ht="14.1" customHeight="1" x14ac:dyDescent="0.2"/>
    <row r="1730" customFormat="1" ht="14.1" customHeight="1" x14ac:dyDescent="0.2"/>
    <row r="1731" customFormat="1" ht="14.1" customHeight="1" x14ac:dyDescent="0.2"/>
    <row r="1732" customFormat="1" ht="14.1" customHeight="1" x14ac:dyDescent="0.2"/>
    <row r="1733" customFormat="1" ht="14.1" customHeight="1" x14ac:dyDescent="0.2"/>
    <row r="1734" customFormat="1" ht="14.1" customHeight="1" x14ac:dyDescent="0.2"/>
    <row r="1735" customFormat="1" ht="14.1" customHeight="1" x14ac:dyDescent="0.2"/>
    <row r="1736" customFormat="1" ht="14.1" customHeight="1" x14ac:dyDescent="0.2"/>
    <row r="1737" customFormat="1" ht="14.1" customHeight="1" x14ac:dyDescent="0.2"/>
    <row r="1738" customFormat="1" ht="14.1" customHeight="1" x14ac:dyDescent="0.2"/>
    <row r="1739" customFormat="1" ht="14.1" customHeight="1" x14ac:dyDescent="0.2"/>
    <row r="1740" customFormat="1" ht="14.1" customHeight="1" x14ac:dyDescent="0.2"/>
    <row r="1741" customFormat="1" ht="14.1" customHeight="1" x14ac:dyDescent="0.2"/>
    <row r="1742" customFormat="1" ht="14.1" customHeight="1" x14ac:dyDescent="0.2"/>
    <row r="1743" customFormat="1" ht="14.1" customHeight="1" x14ac:dyDescent="0.2"/>
    <row r="1744" customFormat="1" ht="14.1" customHeight="1" x14ac:dyDescent="0.2"/>
    <row r="1745" customFormat="1" ht="14.1" customHeight="1" x14ac:dyDescent="0.2"/>
    <row r="1746" customFormat="1" ht="14.1" customHeight="1" x14ac:dyDescent="0.2"/>
    <row r="1747" customFormat="1" ht="14.1" customHeight="1" x14ac:dyDescent="0.2"/>
    <row r="1748" customFormat="1" ht="14.1" customHeight="1" x14ac:dyDescent="0.2"/>
    <row r="1749" customFormat="1" ht="14.1" customHeight="1" x14ac:dyDescent="0.2"/>
    <row r="1750" customFormat="1" ht="14.1" customHeight="1" x14ac:dyDescent="0.2"/>
    <row r="1751" customFormat="1" ht="14.1" customHeight="1" x14ac:dyDescent="0.2"/>
    <row r="1752" customFormat="1" ht="14.1" customHeight="1" x14ac:dyDescent="0.2"/>
    <row r="1753" customFormat="1" ht="14.1" customHeight="1" x14ac:dyDescent="0.2"/>
    <row r="1754" customFormat="1" ht="14.1" customHeight="1" x14ac:dyDescent="0.2"/>
    <row r="1755" customFormat="1" ht="14.1" customHeight="1" x14ac:dyDescent="0.2"/>
    <row r="1756" customFormat="1" ht="14.1" customHeight="1" x14ac:dyDescent="0.2"/>
    <row r="1757" customFormat="1" ht="14.1" customHeight="1" x14ac:dyDescent="0.2"/>
    <row r="1758" customFormat="1" ht="14.1" customHeight="1" x14ac:dyDescent="0.2"/>
    <row r="1759" customFormat="1" ht="14.1" customHeight="1" x14ac:dyDescent="0.2"/>
    <row r="1760" customFormat="1" ht="14.1" customHeight="1" x14ac:dyDescent="0.2"/>
    <row r="1761" customFormat="1" ht="14.1" customHeight="1" x14ac:dyDescent="0.2"/>
    <row r="1762" customFormat="1" ht="14.1" customHeight="1" x14ac:dyDescent="0.2"/>
    <row r="1763" customFormat="1" ht="14.1" customHeight="1" x14ac:dyDescent="0.2"/>
    <row r="1764" customFormat="1" ht="14.1" customHeight="1" x14ac:dyDescent="0.2"/>
    <row r="1765" customFormat="1" ht="14.1" customHeight="1" x14ac:dyDescent="0.2"/>
    <row r="1766" customFormat="1" ht="14.1" customHeight="1" x14ac:dyDescent="0.2"/>
    <row r="1767" customFormat="1" ht="14.1" customHeight="1" x14ac:dyDescent="0.2"/>
    <row r="1768" customFormat="1" ht="14.1" customHeight="1" x14ac:dyDescent="0.2"/>
    <row r="1769" customFormat="1" ht="14.1" customHeight="1" x14ac:dyDescent="0.2"/>
    <row r="1770" customFormat="1" ht="14.1" customHeight="1" x14ac:dyDescent="0.2"/>
    <row r="1771" customFormat="1" ht="14.1" customHeight="1" x14ac:dyDescent="0.2"/>
    <row r="1772" customFormat="1" ht="14.1" customHeight="1" x14ac:dyDescent="0.2"/>
    <row r="1773" customFormat="1" ht="14.1" customHeight="1" x14ac:dyDescent="0.2"/>
    <row r="1774" customFormat="1" ht="14.1" customHeight="1" x14ac:dyDescent="0.2"/>
    <row r="1775" customFormat="1" ht="14.1" customHeight="1" x14ac:dyDescent="0.2"/>
    <row r="1776" customFormat="1" ht="14.1" customHeight="1" x14ac:dyDescent="0.2"/>
    <row r="1777" customFormat="1" ht="14.1" customHeight="1" x14ac:dyDescent="0.2"/>
    <row r="1778" customFormat="1" ht="14.1" customHeight="1" x14ac:dyDescent="0.2"/>
    <row r="1779" customFormat="1" ht="14.1" customHeight="1" x14ac:dyDescent="0.2"/>
    <row r="1780" customFormat="1" ht="14.1" customHeight="1" x14ac:dyDescent="0.2"/>
    <row r="1781" customFormat="1" ht="14.1" customHeight="1" x14ac:dyDescent="0.2"/>
    <row r="1782" customFormat="1" ht="14.1" customHeight="1" x14ac:dyDescent="0.2"/>
    <row r="1783" customFormat="1" ht="14.1" customHeight="1" x14ac:dyDescent="0.2"/>
    <row r="1784" customFormat="1" ht="14.1" customHeight="1" x14ac:dyDescent="0.2"/>
    <row r="1785" customFormat="1" ht="14.1" customHeight="1" x14ac:dyDescent="0.2"/>
    <row r="1786" customFormat="1" ht="14.1" customHeight="1" x14ac:dyDescent="0.2"/>
    <row r="1787" customFormat="1" ht="14.1" customHeight="1" x14ac:dyDescent="0.2"/>
    <row r="1788" customFormat="1" ht="14.1" customHeight="1" x14ac:dyDescent="0.2"/>
    <row r="1789" customFormat="1" ht="14.1" customHeight="1" x14ac:dyDescent="0.2"/>
    <row r="1790" customFormat="1" ht="14.1" customHeight="1" x14ac:dyDescent="0.2"/>
    <row r="1791" customFormat="1" ht="14.1" customHeight="1" x14ac:dyDescent="0.2"/>
    <row r="1792" customFormat="1" ht="14.1" customHeight="1" x14ac:dyDescent="0.2"/>
    <row r="1793" customFormat="1" ht="14.1" customHeight="1" x14ac:dyDescent="0.2"/>
    <row r="1794" customFormat="1" ht="14.1" customHeight="1" x14ac:dyDescent="0.2"/>
    <row r="1795" customFormat="1" ht="14.1" customHeight="1" x14ac:dyDescent="0.2"/>
    <row r="1796" customFormat="1" ht="14.1" customHeight="1" x14ac:dyDescent="0.2"/>
    <row r="1797" customFormat="1" ht="14.1" customHeight="1" x14ac:dyDescent="0.2"/>
    <row r="1798" customFormat="1" ht="14.1" customHeight="1" x14ac:dyDescent="0.2"/>
    <row r="1799" customFormat="1" ht="14.1" customHeight="1" x14ac:dyDescent="0.2"/>
    <row r="1800" customFormat="1" ht="14.1" customHeight="1" x14ac:dyDescent="0.2"/>
    <row r="1801" customFormat="1" ht="14.1" customHeight="1" x14ac:dyDescent="0.2"/>
    <row r="1802" customFormat="1" ht="14.1" customHeight="1" x14ac:dyDescent="0.2"/>
    <row r="1803" customFormat="1" ht="14.1" customHeight="1" x14ac:dyDescent="0.2"/>
    <row r="1804" customFormat="1" ht="14.1" customHeight="1" x14ac:dyDescent="0.2"/>
    <row r="1805" customFormat="1" ht="14.1" customHeight="1" x14ac:dyDescent="0.2"/>
    <row r="1806" customFormat="1" ht="14.1" customHeight="1" x14ac:dyDescent="0.2"/>
    <row r="1807" customFormat="1" ht="14.1" customHeight="1" x14ac:dyDescent="0.2"/>
    <row r="1808" customFormat="1" ht="14.1" customHeight="1" x14ac:dyDescent="0.2"/>
    <row r="1809" customFormat="1" ht="14.1" customHeight="1" x14ac:dyDescent="0.2"/>
    <row r="1810" customFormat="1" ht="14.1" customHeight="1" x14ac:dyDescent="0.2"/>
    <row r="1811" customFormat="1" ht="14.1" customHeight="1" x14ac:dyDescent="0.2"/>
    <row r="1812" customFormat="1" ht="14.1" customHeight="1" x14ac:dyDescent="0.2"/>
    <row r="1813" customFormat="1" ht="14.1" customHeight="1" x14ac:dyDescent="0.2"/>
    <row r="1814" customFormat="1" ht="14.1" customHeight="1" x14ac:dyDescent="0.2"/>
    <row r="1815" customFormat="1" ht="14.1" customHeight="1" x14ac:dyDescent="0.2"/>
    <row r="1816" customFormat="1" ht="14.1" customHeight="1" x14ac:dyDescent="0.2"/>
    <row r="1817" customFormat="1" ht="14.1" customHeight="1" x14ac:dyDescent="0.2"/>
    <row r="1818" customFormat="1" ht="14.1" customHeight="1" x14ac:dyDescent="0.2"/>
    <row r="1819" customFormat="1" ht="14.1" customHeight="1" x14ac:dyDescent="0.2"/>
    <row r="1820" customFormat="1" ht="14.1" customHeight="1" x14ac:dyDescent="0.2"/>
    <row r="1821" customFormat="1" ht="14.1" customHeight="1" x14ac:dyDescent="0.2"/>
    <row r="1822" customFormat="1" ht="14.1" customHeight="1" x14ac:dyDescent="0.2"/>
    <row r="1823" customFormat="1" ht="14.1" customHeight="1" x14ac:dyDescent="0.2"/>
    <row r="1824" customFormat="1" ht="14.1" customHeight="1" x14ac:dyDescent="0.2"/>
    <row r="1825" customFormat="1" ht="14.1" customHeight="1" x14ac:dyDescent="0.2"/>
    <row r="1826" customFormat="1" ht="14.1" customHeight="1" x14ac:dyDescent="0.2"/>
    <row r="1827" customFormat="1" ht="14.1" customHeight="1" x14ac:dyDescent="0.2"/>
    <row r="1828" customFormat="1" ht="14.1" customHeight="1" x14ac:dyDescent="0.2"/>
    <row r="1829" customFormat="1" ht="14.1" customHeight="1" x14ac:dyDescent="0.2"/>
    <row r="1830" customFormat="1" ht="14.1" customHeight="1" x14ac:dyDescent="0.2"/>
    <row r="1831" customFormat="1" ht="14.1" customHeight="1" x14ac:dyDescent="0.2"/>
    <row r="1832" customFormat="1" ht="14.1" customHeight="1" x14ac:dyDescent="0.2"/>
    <row r="1833" customFormat="1" ht="14.1" customHeight="1" x14ac:dyDescent="0.2"/>
    <row r="1834" customFormat="1" ht="14.1" customHeight="1" x14ac:dyDescent="0.2"/>
    <row r="1835" customFormat="1" ht="14.1" customHeight="1" x14ac:dyDescent="0.2"/>
    <row r="1836" customFormat="1" ht="14.1" customHeight="1" x14ac:dyDescent="0.2"/>
    <row r="1837" customFormat="1" ht="14.1" customHeight="1" x14ac:dyDescent="0.2"/>
    <row r="1838" customFormat="1" ht="14.1" customHeight="1" x14ac:dyDescent="0.2"/>
    <row r="1839" customFormat="1" ht="14.1" customHeight="1" x14ac:dyDescent="0.2"/>
    <row r="1840" customFormat="1" ht="14.1" customHeight="1" x14ac:dyDescent="0.2"/>
    <row r="1841" customFormat="1" ht="14.1" customHeight="1" x14ac:dyDescent="0.2"/>
    <row r="1842" customFormat="1" ht="14.1" customHeight="1" x14ac:dyDescent="0.2"/>
    <row r="1843" customFormat="1" ht="14.1" customHeight="1" x14ac:dyDescent="0.2"/>
    <row r="1844" customFormat="1" ht="14.1" customHeight="1" x14ac:dyDescent="0.2"/>
    <row r="1845" customFormat="1" ht="14.1" customHeight="1" x14ac:dyDescent="0.2"/>
    <row r="1846" customFormat="1" ht="14.1" customHeight="1" x14ac:dyDescent="0.2"/>
    <row r="1847" customFormat="1" ht="14.1" customHeight="1" x14ac:dyDescent="0.2"/>
    <row r="1848" customFormat="1" ht="14.1" customHeight="1" x14ac:dyDescent="0.2"/>
    <row r="1849" customFormat="1" ht="14.1" customHeight="1" x14ac:dyDescent="0.2"/>
    <row r="1850" customFormat="1" ht="14.1" customHeight="1" x14ac:dyDescent="0.2"/>
    <row r="1851" customFormat="1" ht="14.1" customHeight="1" x14ac:dyDescent="0.2"/>
    <row r="1852" customFormat="1" ht="14.1" customHeight="1" x14ac:dyDescent="0.2"/>
    <row r="1853" customFormat="1" ht="14.1" customHeight="1" x14ac:dyDescent="0.2"/>
    <row r="1854" customFormat="1" ht="14.1" customHeight="1" x14ac:dyDescent="0.2"/>
    <row r="1855" customFormat="1" ht="14.1" customHeight="1" x14ac:dyDescent="0.2"/>
    <row r="1856" customFormat="1" ht="14.1" customHeight="1" x14ac:dyDescent="0.2"/>
    <row r="1857" customFormat="1" ht="14.1" customHeight="1" x14ac:dyDescent="0.2"/>
    <row r="1858" customFormat="1" ht="14.1" customHeight="1" x14ac:dyDescent="0.2"/>
    <row r="1859" customFormat="1" ht="14.1" customHeight="1" x14ac:dyDescent="0.2"/>
    <row r="1860" customFormat="1" ht="14.1" customHeight="1" x14ac:dyDescent="0.2"/>
    <row r="1861" customFormat="1" ht="14.1" customHeight="1" x14ac:dyDescent="0.2"/>
    <row r="1862" customFormat="1" ht="14.1" customHeight="1" x14ac:dyDescent="0.2"/>
    <row r="1863" customFormat="1" ht="14.1" customHeight="1" x14ac:dyDescent="0.2"/>
    <row r="1864" customFormat="1" ht="14.1" customHeight="1" x14ac:dyDescent="0.2"/>
    <row r="1865" customFormat="1" ht="14.1" customHeight="1" x14ac:dyDescent="0.2"/>
    <row r="1866" customFormat="1" ht="14.1" customHeight="1" x14ac:dyDescent="0.2"/>
    <row r="1867" customFormat="1" ht="14.1" customHeight="1" x14ac:dyDescent="0.2"/>
    <row r="1868" customFormat="1" ht="14.1" customHeight="1" x14ac:dyDescent="0.2"/>
    <row r="1869" customFormat="1" ht="14.1" customHeight="1" x14ac:dyDescent="0.2"/>
    <row r="1870" customFormat="1" ht="14.1" customHeight="1" x14ac:dyDescent="0.2"/>
    <row r="1871" customFormat="1" ht="14.1" customHeight="1" x14ac:dyDescent="0.2"/>
    <row r="1872" customFormat="1" ht="14.1" customHeight="1" x14ac:dyDescent="0.2"/>
    <row r="1873" customFormat="1" ht="14.1" customHeight="1" x14ac:dyDescent="0.2"/>
    <row r="1874" customFormat="1" ht="14.1" customHeight="1" x14ac:dyDescent="0.2"/>
    <row r="1875" customFormat="1" ht="14.1" customHeight="1" x14ac:dyDescent="0.2"/>
    <row r="1876" customFormat="1" ht="14.1" customHeight="1" x14ac:dyDescent="0.2"/>
    <row r="1877" customFormat="1" ht="14.1" customHeight="1" x14ac:dyDescent="0.2"/>
    <row r="1878" customFormat="1" ht="14.1" customHeight="1" x14ac:dyDescent="0.2"/>
    <row r="1879" customFormat="1" ht="14.1" customHeight="1" x14ac:dyDescent="0.2"/>
    <row r="1880" customFormat="1" ht="14.1" customHeight="1" x14ac:dyDescent="0.2"/>
    <row r="1881" customFormat="1" ht="14.1" customHeight="1" x14ac:dyDescent="0.2"/>
    <row r="1882" customFormat="1" ht="14.1" customHeight="1" x14ac:dyDescent="0.2"/>
    <row r="1883" customFormat="1" ht="14.1" customHeight="1" x14ac:dyDescent="0.2"/>
    <row r="1884" customFormat="1" ht="14.1" customHeight="1" x14ac:dyDescent="0.2"/>
    <row r="1885" customFormat="1" ht="14.1" customHeight="1" x14ac:dyDescent="0.2"/>
    <row r="1886" customFormat="1" ht="14.1" customHeight="1" x14ac:dyDescent="0.2"/>
    <row r="1887" customFormat="1" ht="14.1" customHeight="1" x14ac:dyDescent="0.2"/>
    <row r="1888" customFormat="1" ht="14.1" customHeight="1" x14ac:dyDescent="0.2"/>
    <row r="1889" customFormat="1" ht="14.1" customHeight="1" x14ac:dyDescent="0.2"/>
    <row r="1890" customFormat="1" ht="14.1" customHeight="1" x14ac:dyDescent="0.2"/>
    <row r="1891" customFormat="1" ht="14.1" customHeight="1" x14ac:dyDescent="0.2"/>
    <row r="1892" customFormat="1" ht="14.1" customHeight="1" x14ac:dyDescent="0.2"/>
    <row r="1893" customFormat="1" ht="14.1" customHeight="1" x14ac:dyDescent="0.2"/>
    <row r="1894" customFormat="1" ht="14.1" customHeight="1" x14ac:dyDescent="0.2"/>
    <row r="1895" customFormat="1" ht="14.1" customHeight="1" x14ac:dyDescent="0.2"/>
    <row r="1896" customFormat="1" ht="14.1" customHeight="1" x14ac:dyDescent="0.2"/>
    <row r="1897" customFormat="1" ht="14.1" customHeight="1" x14ac:dyDescent="0.2"/>
    <row r="1898" customFormat="1" ht="14.1" customHeight="1" x14ac:dyDescent="0.2"/>
    <row r="1899" customFormat="1" ht="14.1" customHeight="1" x14ac:dyDescent="0.2"/>
    <row r="1900" customFormat="1" ht="14.1" customHeight="1" x14ac:dyDescent="0.2"/>
    <row r="1901" customFormat="1" ht="14.1" customHeight="1" x14ac:dyDescent="0.2"/>
    <row r="1902" customFormat="1" ht="14.1" customHeight="1" x14ac:dyDescent="0.2"/>
    <row r="1903" customFormat="1" ht="14.1" customHeight="1" x14ac:dyDescent="0.2"/>
    <row r="1904" customFormat="1" ht="14.1" customHeight="1" x14ac:dyDescent="0.2"/>
    <row r="1905" customFormat="1" ht="14.1" customHeight="1" x14ac:dyDescent="0.2"/>
    <row r="1906" customFormat="1" ht="14.1" customHeight="1" x14ac:dyDescent="0.2"/>
    <row r="1907" customFormat="1" ht="14.1" customHeight="1" x14ac:dyDescent="0.2"/>
    <row r="1908" customFormat="1" ht="14.1" customHeight="1" x14ac:dyDescent="0.2"/>
    <row r="1909" customFormat="1" ht="14.1" customHeight="1" x14ac:dyDescent="0.2"/>
    <row r="1910" customFormat="1" ht="14.1" customHeight="1" x14ac:dyDescent="0.2"/>
    <row r="1911" customFormat="1" ht="14.1" customHeight="1" x14ac:dyDescent="0.2"/>
    <row r="1912" customFormat="1" ht="14.1" customHeight="1" x14ac:dyDescent="0.2"/>
    <row r="1913" customFormat="1" ht="14.1" customHeight="1" x14ac:dyDescent="0.2"/>
    <row r="1914" customFormat="1" ht="14.1" customHeight="1" x14ac:dyDescent="0.2"/>
    <row r="1915" customFormat="1" ht="14.1" customHeight="1" x14ac:dyDescent="0.2"/>
    <row r="1916" customFormat="1" ht="14.1" customHeight="1" x14ac:dyDescent="0.2"/>
    <row r="1917" customFormat="1" ht="14.1" customHeight="1" x14ac:dyDescent="0.2"/>
    <row r="1918" customFormat="1" ht="14.1" customHeight="1" x14ac:dyDescent="0.2"/>
    <row r="1919" customFormat="1" ht="14.1" customHeight="1" x14ac:dyDescent="0.2"/>
    <row r="1920" customFormat="1" ht="14.1" customHeight="1" x14ac:dyDescent="0.2"/>
    <row r="1921" customFormat="1" ht="14.1" customHeight="1" x14ac:dyDescent="0.2"/>
    <row r="1922" customFormat="1" ht="14.1" customHeight="1" x14ac:dyDescent="0.2"/>
    <row r="1923" customFormat="1" ht="14.1" customHeight="1" x14ac:dyDescent="0.2"/>
    <row r="1924" customFormat="1" ht="14.1" customHeight="1" x14ac:dyDescent="0.2"/>
    <row r="1925" customFormat="1" ht="14.1" customHeight="1" x14ac:dyDescent="0.2"/>
    <row r="1926" customFormat="1" ht="14.1" customHeight="1" x14ac:dyDescent="0.2"/>
    <row r="1927" customFormat="1" ht="14.1" customHeight="1" x14ac:dyDescent="0.2"/>
    <row r="1928" customFormat="1" ht="14.1" customHeight="1" x14ac:dyDescent="0.2"/>
    <row r="1929" customFormat="1" ht="14.1" customHeight="1" x14ac:dyDescent="0.2"/>
    <row r="1930" customFormat="1" ht="14.1" customHeight="1" x14ac:dyDescent="0.2"/>
    <row r="1931" customFormat="1" ht="14.1" customHeight="1" x14ac:dyDescent="0.2"/>
    <row r="1932" customFormat="1" ht="14.1" customHeight="1" x14ac:dyDescent="0.2"/>
    <row r="1933" customFormat="1" ht="14.1" customHeight="1" x14ac:dyDescent="0.2"/>
    <row r="1934" customFormat="1" ht="14.1" customHeight="1" x14ac:dyDescent="0.2"/>
    <row r="1935" customFormat="1" ht="14.1" customHeight="1" x14ac:dyDescent="0.2"/>
    <row r="1936" customFormat="1" ht="14.1" customHeight="1" x14ac:dyDescent="0.2"/>
    <row r="1937" customFormat="1" ht="14.1" customHeight="1" x14ac:dyDescent="0.2"/>
    <row r="1938" customFormat="1" ht="14.1" customHeight="1" x14ac:dyDescent="0.2"/>
    <row r="1939" customFormat="1" ht="14.1" customHeight="1" x14ac:dyDescent="0.2"/>
    <row r="1940" customFormat="1" ht="14.1" customHeight="1" x14ac:dyDescent="0.2"/>
    <row r="1941" customFormat="1" ht="14.1" customHeight="1" x14ac:dyDescent="0.2"/>
    <row r="1942" customFormat="1" ht="14.1" customHeight="1" x14ac:dyDescent="0.2"/>
    <row r="1943" customFormat="1" ht="14.1" customHeight="1" x14ac:dyDescent="0.2"/>
    <row r="1944" customFormat="1" ht="14.1" customHeight="1" x14ac:dyDescent="0.2"/>
    <row r="1945" customFormat="1" ht="14.1" customHeight="1" x14ac:dyDescent="0.2"/>
    <row r="1946" customFormat="1" ht="14.1" customHeight="1" x14ac:dyDescent="0.2"/>
    <row r="1947" customFormat="1" ht="14.1" customHeight="1" x14ac:dyDescent="0.2"/>
    <row r="1948" customFormat="1" ht="14.1" customHeight="1" x14ac:dyDescent="0.2"/>
    <row r="1949" customFormat="1" ht="14.1" customHeight="1" x14ac:dyDescent="0.2"/>
    <row r="1950" customFormat="1" ht="14.1" customHeight="1" x14ac:dyDescent="0.2"/>
    <row r="1951" customFormat="1" ht="14.1" customHeight="1" x14ac:dyDescent="0.2"/>
    <row r="1952" customFormat="1" ht="14.1" customHeight="1" x14ac:dyDescent="0.2"/>
    <row r="1953" customFormat="1" ht="14.1" customHeight="1" x14ac:dyDescent="0.2"/>
    <row r="1954" customFormat="1" ht="14.1" customHeight="1" x14ac:dyDescent="0.2"/>
    <row r="1955" customFormat="1" ht="14.1" customHeight="1" x14ac:dyDescent="0.2"/>
    <row r="1956" customFormat="1" ht="14.1" customHeight="1" x14ac:dyDescent="0.2"/>
    <row r="1957" customFormat="1" ht="14.1" customHeight="1" x14ac:dyDescent="0.2"/>
    <row r="1958" customFormat="1" ht="14.1" customHeight="1" x14ac:dyDescent="0.2"/>
    <row r="1959" customFormat="1" ht="14.1" customHeight="1" x14ac:dyDescent="0.2"/>
    <row r="1960" customFormat="1" ht="14.1" customHeight="1" x14ac:dyDescent="0.2"/>
    <row r="1961" customFormat="1" ht="14.1" customHeight="1" x14ac:dyDescent="0.2"/>
    <row r="1962" customFormat="1" ht="14.1" customHeight="1" x14ac:dyDescent="0.2"/>
    <row r="1963" customFormat="1" ht="14.1" customHeight="1" x14ac:dyDescent="0.2"/>
    <row r="1964" customFormat="1" ht="14.1" customHeight="1" x14ac:dyDescent="0.2"/>
    <row r="1965" customFormat="1" ht="14.1" customHeight="1" x14ac:dyDescent="0.2"/>
    <row r="1966" customFormat="1" ht="14.1" customHeight="1" x14ac:dyDescent="0.2"/>
    <row r="1967" customFormat="1" ht="14.1" customHeight="1" x14ac:dyDescent="0.2"/>
    <row r="1968" customFormat="1" ht="14.1" customHeight="1" x14ac:dyDescent="0.2"/>
    <row r="1969" customFormat="1" ht="14.1" customHeight="1" x14ac:dyDescent="0.2"/>
    <row r="1970" customFormat="1" ht="14.1" customHeight="1" x14ac:dyDescent="0.2"/>
    <row r="1971" customFormat="1" ht="14.1" customHeight="1" x14ac:dyDescent="0.2"/>
    <row r="1972" customFormat="1" ht="14.1" customHeight="1" x14ac:dyDescent="0.2"/>
    <row r="1973" customFormat="1" ht="14.1" customHeight="1" x14ac:dyDescent="0.2"/>
    <row r="1974" customFormat="1" ht="14.1" customHeight="1" x14ac:dyDescent="0.2"/>
    <row r="1975" customFormat="1" ht="14.1" customHeight="1" x14ac:dyDescent="0.2"/>
    <row r="1976" customFormat="1" ht="14.1" customHeight="1" x14ac:dyDescent="0.2"/>
    <row r="1977" customFormat="1" ht="14.1" customHeight="1" x14ac:dyDescent="0.2"/>
    <row r="1978" customFormat="1" ht="14.1" customHeight="1" x14ac:dyDescent="0.2"/>
    <row r="1979" customFormat="1" ht="14.1" customHeight="1" x14ac:dyDescent="0.2"/>
    <row r="1980" customFormat="1" ht="14.1" customHeight="1" x14ac:dyDescent="0.2"/>
    <row r="1981" customFormat="1" ht="14.1" customHeight="1" x14ac:dyDescent="0.2"/>
    <row r="1982" customFormat="1" ht="14.1" customHeight="1" x14ac:dyDescent="0.2"/>
    <row r="1983" customFormat="1" ht="14.1" customHeight="1" x14ac:dyDescent="0.2"/>
    <row r="1984" customFormat="1" ht="14.1" customHeight="1" x14ac:dyDescent="0.2"/>
    <row r="1985" customFormat="1" ht="14.1" customHeight="1" x14ac:dyDescent="0.2"/>
    <row r="1986" customFormat="1" ht="14.1" customHeight="1" x14ac:dyDescent="0.2"/>
    <row r="1987" customFormat="1" ht="14.1" customHeight="1" x14ac:dyDescent="0.2"/>
    <row r="1988" customFormat="1" ht="14.1" customHeight="1" x14ac:dyDescent="0.2"/>
    <row r="1989" customFormat="1" ht="14.1" customHeight="1" x14ac:dyDescent="0.2"/>
    <row r="1990" customFormat="1" ht="14.1" customHeight="1" x14ac:dyDescent="0.2"/>
    <row r="1991" customFormat="1" ht="14.1" customHeight="1" x14ac:dyDescent="0.2"/>
    <row r="1992" customFormat="1" ht="14.1" customHeight="1" x14ac:dyDescent="0.2"/>
    <row r="1993" customFormat="1" ht="14.1" customHeight="1" x14ac:dyDescent="0.2"/>
    <row r="1994" customFormat="1" ht="14.1" customHeight="1" x14ac:dyDescent="0.2"/>
    <row r="1995" customFormat="1" ht="14.1" customHeight="1" x14ac:dyDescent="0.2"/>
    <row r="1996" customFormat="1" ht="14.1" customHeight="1" x14ac:dyDescent="0.2"/>
    <row r="1997" customFormat="1" ht="14.1" customHeight="1" x14ac:dyDescent="0.2"/>
    <row r="1998" customFormat="1" ht="14.1" customHeight="1" x14ac:dyDescent="0.2"/>
    <row r="1999" customFormat="1" ht="14.1" customHeight="1" x14ac:dyDescent="0.2"/>
    <row r="2000" customFormat="1" ht="14.1" customHeight="1" x14ac:dyDescent="0.2"/>
    <row r="2001" customFormat="1" ht="14.1" customHeight="1" x14ac:dyDescent="0.2"/>
    <row r="2002" customFormat="1" ht="14.1" customHeight="1" x14ac:dyDescent="0.2"/>
    <row r="2003" customFormat="1" ht="14.1" customHeight="1" x14ac:dyDescent="0.2"/>
    <row r="2004" customFormat="1" ht="14.1" customHeight="1" x14ac:dyDescent="0.2"/>
    <row r="2005" customFormat="1" ht="14.1" customHeight="1" x14ac:dyDescent="0.2"/>
    <row r="2006" customFormat="1" ht="14.1" customHeight="1" x14ac:dyDescent="0.2"/>
    <row r="2007" customFormat="1" ht="14.1" customHeight="1" x14ac:dyDescent="0.2"/>
    <row r="2008" customFormat="1" ht="14.1" customHeight="1" x14ac:dyDescent="0.2"/>
    <row r="2009" customFormat="1" ht="14.1" customHeight="1" x14ac:dyDescent="0.2"/>
    <row r="2010" customFormat="1" ht="14.1" customHeight="1" x14ac:dyDescent="0.2"/>
    <row r="2011" customFormat="1" ht="14.1" customHeight="1" x14ac:dyDescent="0.2"/>
    <row r="2012" customFormat="1" ht="14.1" customHeight="1" x14ac:dyDescent="0.2"/>
    <row r="2013" customFormat="1" ht="14.1" customHeight="1" x14ac:dyDescent="0.2"/>
    <row r="2014" customFormat="1" ht="14.1" customHeight="1" x14ac:dyDescent="0.2"/>
    <row r="2015" customFormat="1" ht="14.1" customHeight="1" x14ac:dyDescent="0.2"/>
    <row r="2016" customFormat="1" ht="14.1" customHeight="1" x14ac:dyDescent="0.2"/>
    <row r="2017" customFormat="1" ht="14.1" customHeight="1" x14ac:dyDescent="0.2"/>
    <row r="2018" customFormat="1" ht="14.1" customHeight="1" x14ac:dyDescent="0.2"/>
    <row r="2019" customFormat="1" ht="14.1" customHeight="1" x14ac:dyDescent="0.2"/>
    <row r="2020" customFormat="1" ht="14.1" customHeight="1" x14ac:dyDescent="0.2"/>
    <row r="2021" customFormat="1" ht="14.1" customHeight="1" x14ac:dyDescent="0.2"/>
    <row r="2022" customFormat="1" ht="14.1" customHeight="1" x14ac:dyDescent="0.2"/>
    <row r="2023" customFormat="1" ht="14.1" customHeight="1" x14ac:dyDescent="0.2"/>
    <row r="2024" customFormat="1" ht="14.1" customHeight="1" x14ac:dyDescent="0.2"/>
    <row r="2025" customFormat="1" ht="14.1" customHeight="1" x14ac:dyDescent="0.2"/>
    <row r="2026" customFormat="1" ht="14.1" customHeight="1" x14ac:dyDescent="0.2"/>
    <row r="2027" customFormat="1" ht="14.1" customHeight="1" x14ac:dyDescent="0.2"/>
    <row r="2028" customFormat="1" ht="14.1" customHeight="1" x14ac:dyDescent="0.2"/>
    <row r="2029" customFormat="1" ht="14.1" customHeight="1" x14ac:dyDescent="0.2"/>
    <row r="2030" customFormat="1" ht="14.1" customHeight="1" x14ac:dyDescent="0.2"/>
    <row r="2031" customFormat="1" ht="14.1" customHeight="1" x14ac:dyDescent="0.2"/>
    <row r="2032" customFormat="1" ht="14.1" customHeight="1" x14ac:dyDescent="0.2"/>
    <row r="2033" customFormat="1" ht="14.1" customHeight="1" x14ac:dyDescent="0.2"/>
    <row r="2034" customFormat="1" ht="14.1" customHeight="1" x14ac:dyDescent="0.2"/>
    <row r="2035" customFormat="1" ht="14.1" customHeight="1" x14ac:dyDescent="0.2"/>
    <row r="2036" customFormat="1" ht="14.1" customHeight="1" x14ac:dyDescent="0.2"/>
    <row r="2037" customFormat="1" ht="14.1" customHeight="1" x14ac:dyDescent="0.2"/>
    <row r="2038" customFormat="1" ht="14.1" customHeight="1" x14ac:dyDescent="0.2"/>
    <row r="2039" customFormat="1" ht="14.1" customHeight="1" x14ac:dyDescent="0.2"/>
    <row r="2040" customFormat="1" ht="14.1" customHeight="1" x14ac:dyDescent="0.2"/>
    <row r="2041" customFormat="1" ht="14.1" customHeight="1" x14ac:dyDescent="0.2"/>
    <row r="2042" customFormat="1" ht="14.1" customHeight="1" x14ac:dyDescent="0.2"/>
    <row r="2043" customFormat="1" ht="14.1" customHeight="1" x14ac:dyDescent="0.2"/>
    <row r="2044" customFormat="1" ht="14.1" customHeight="1" x14ac:dyDescent="0.2"/>
    <row r="2045" customFormat="1" ht="14.1" customHeight="1" x14ac:dyDescent="0.2"/>
    <row r="2046" customFormat="1" ht="14.1" customHeight="1" x14ac:dyDescent="0.2"/>
    <row r="2047" customFormat="1" ht="14.1" customHeight="1" x14ac:dyDescent="0.2"/>
    <row r="2048" customFormat="1" ht="14.1" customHeight="1" x14ac:dyDescent="0.2"/>
    <row r="2049" customFormat="1" ht="14.1" customHeight="1" x14ac:dyDescent="0.2"/>
    <row r="2050" customFormat="1" ht="14.1" customHeight="1" x14ac:dyDescent="0.2"/>
    <row r="2051" customFormat="1" ht="14.1" customHeight="1" x14ac:dyDescent="0.2"/>
    <row r="2052" customFormat="1" ht="14.1" customHeight="1" x14ac:dyDescent="0.2"/>
    <row r="2053" customFormat="1" ht="14.1" customHeight="1" x14ac:dyDescent="0.2"/>
    <row r="2054" customFormat="1" ht="14.1" customHeight="1" x14ac:dyDescent="0.2"/>
    <row r="2055" customFormat="1" ht="14.1" customHeight="1" x14ac:dyDescent="0.2"/>
    <row r="2056" customFormat="1" ht="14.1" customHeight="1" x14ac:dyDescent="0.2"/>
    <row r="2057" customFormat="1" ht="14.1" customHeight="1" x14ac:dyDescent="0.2"/>
    <row r="2058" customFormat="1" ht="14.1" customHeight="1" x14ac:dyDescent="0.2"/>
    <row r="2059" customFormat="1" ht="14.1" customHeight="1" x14ac:dyDescent="0.2"/>
    <row r="2060" customFormat="1" ht="14.1" customHeight="1" x14ac:dyDescent="0.2"/>
    <row r="2061" customFormat="1" ht="14.1" customHeight="1" x14ac:dyDescent="0.2"/>
    <row r="2062" customFormat="1" ht="14.1" customHeight="1" x14ac:dyDescent="0.2"/>
    <row r="2063" customFormat="1" ht="14.1" customHeight="1" x14ac:dyDescent="0.2"/>
    <row r="2064" customFormat="1" ht="14.1" customHeight="1" x14ac:dyDescent="0.2"/>
    <row r="2065" customFormat="1" ht="14.1" customHeight="1" x14ac:dyDescent="0.2"/>
    <row r="2066" customFormat="1" ht="14.1" customHeight="1" x14ac:dyDescent="0.2"/>
    <row r="2067" customFormat="1" ht="14.1" customHeight="1" x14ac:dyDescent="0.2"/>
    <row r="2068" customFormat="1" ht="14.1" customHeight="1" x14ac:dyDescent="0.2"/>
    <row r="2069" customFormat="1" ht="14.1" customHeight="1" x14ac:dyDescent="0.2"/>
    <row r="2070" customFormat="1" ht="14.1" customHeight="1" x14ac:dyDescent="0.2"/>
    <row r="2071" customFormat="1" ht="14.1" customHeight="1" x14ac:dyDescent="0.2"/>
    <row r="2072" customFormat="1" ht="14.1" customHeight="1" x14ac:dyDescent="0.2"/>
    <row r="2073" customFormat="1" ht="14.1" customHeight="1" x14ac:dyDescent="0.2"/>
    <row r="2074" customFormat="1" ht="14.1" customHeight="1" x14ac:dyDescent="0.2"/>
    <row r="2075" customFormat="1" ht="14.1" customHeight="1" x14ac:dyDescent="0.2"/>
    <row r="2076" customFormat="1" ht="14.1" customHeight="1" x14ac:dyDescent="0.2"/>
    <row r="2077" customFormat="1" ht="14.1" customHeight="1" x14ac:dyDescent="0.2"/>
    <row r="2078" customFormat="1" ht="14.1" customHeight="1" x14ac:dyDescent="0.2"/>
    <row r="2079" customFormat="1" ht="14.1" customHeight="1" x14ac:dyDescent="0.2"/>
    <row r="2080" customFormat="1" ht="14.1" customHeight="1" x14ac:dyDescent="0.2"/>
    <row r="2081" customFormat="1" ht="14.1" customHeight="1" x14ac:dyDescent="0.2"/>
    <row r="2082" customFormat="1" ht="14.1" customHeight="1" x14ac:dyDescent="0.2"/>
    <row r="2083" customFormat="1" ht="14.1" customHeight="1" x14ac:dyDescent="0.2"/>
    <row r="2084" customFormat="1" ht="14.1" customHeight="1" x14ac:dyDescent="0.2"/>
    <row r="2085" customFormat="1" ht="14.1" customHeight="1" x14ac:dyDescent="0.2"/>
    <row r="2086" customFormat="1" ht="14.1" customHeight="1" x14ac:dyDescent="0.2"/>
    <row r="2087" customFormat="1" ht="14.1" customHeight="1" x14ac:dyDescent="0.2"/>
    <row r="2088" customFormat="1" ht="14.1" customHeight="1" x14ac:dyDescent="0.2"/>
    <row r="2089" customFormat="1" ht="14.1" customHeight="1" x14ac:dyDescent="0.2"/>
    <row r="2090" customFormat="1" ht="14.1" customHeight="1" x14ac:dyDescent="0.2"/>
    <row r="2091" customFormat="1" ht="14.1" customHeight="1" x14ac:dyDescent="0.2"/>
    <row r="2092" customFormat="1" ht="14.1" customHeight="1" x14ac:dyDescent="0.2"/>
    <row r="2093" customFormat="1" ht="14.1" customHeight="1" x14ac:dyDescent="0.2"/>
    <row r="2094" customFormat="1" ht="14.1" customHeight="1" x14ac:dyDescent="0.2"/>
    <row r="2095" customFormat="1" ht="14.1" customHeight="1" x14ac:dyDescent="0.2"/>
    <row r="2096" customFormat="1" ht="14.1" customHeight="1" x14ac:dyDescent="0.2"/>
    <row r="2097" customFormat="1" ht="14.1" customHeight="1" x14ac:dyDescent="0.2"/>
    <row r="2098" customFormat="1" ht="14.1" customHeight="1" x14ac:dyDescent="0.2"/>
    <row r="2099" customFormat="1" ht="14.1" customHeight="1" x14ac:dyDescent="0.2"/>
    <row r="2100" customFormat="1" ht="14.1" customHeight="1" x14ac:dyDescent="0.2"/>
    <row r="2101" customFormat="1" ht="14.1" customHeight="1" x14ac:dyDescent="0.2"/>
    <row r="2102" customFormat="1" ht="14.1" customHeight="1" x14ac:dyDescent="0.2"/>
    <row r="2103" customFormat="1" ht="14.1" customHeight="1" x14ac:dyDescent="0.2"/>
    <row r="2104" customFormat="1" ht="14.1" customHeight="1" x14ac:dyDescent="0.2"/>
    <row r="2105" customFormat="1" ht="14.1" customHeight="1" x14ac:dyDescent="0.2"/>
    <row r="2106" customFormat="1" ht="14.1" customHeight="1" x14ac:dyDescent="0.2"/>
    <row r="2107" customFormat="1" ht="14.1" customHeight="1" x14ac:dyDescent="0.2"/>
    <row r="2108" customFormat="1" ht="14.1" customHeight="1" x14ac:dyDescent="0.2"/>
    <row r="2109" customFormat="1" ht="14.1" customHeight="1" x14ac:dyDescent="0.2"/>
    <row r="2110" customFormat="1" ht="14.1" customHeight="1" x14ac:dyDescent="0.2"/>
    <row r="2111" customFormat="1" ht="14.1" customHeight="1" x14ac:dyDescent="0.2"/>
    <row r="2112" customFormat="1" ht="14.1" customHeight="1" x14ac:dyDescent="0.2"/>
    <row r="2113" customFormat="1" ht="14.1" customHeight="1" x14ac:dyDescent="0.2"/>
    <row r="2114" customFormat="1" ht="14.1" customHeight="1" x14ac:dyDescent="0.2"/>
    <row r="2115" customFormat="1" ht="14.1" customHeight="1" x14ac:dyDescent="0.2"/>
    <row r="2116" customFormat="1" ht="14.1" customHeight="1" x14ac:dyDescent="0.2"/>
    <row r="2117" customFormat="1" ht="14.1" customHeight="1" x14ac:dyDescent="0.2"/>
    <row r="2118" customFormat="1" ht="14.1" customHeight="1" x14ac:dyDescent="0.2"/>
    <row r="2119" customFormat="1" ht="14.1" customHeight="1" x14ac:dyDescent="0.2"/>
    <row r="2120" customFormat="1" ht="14.1" customHeight="1" x14ac:dyDescent="0.2"/>
    <row r="2121" customFormat="1" ht="14.1" customHeight="1" x14ac:dyDescent="0.2"/>
    <row r="2122" customFormat="1" ht="14.1" customHeight="1" x14ac:dyDescent="0.2"/>
    <row r="2123" customFormat="1" ht="14.1" customHeight="1" x14ac:dyDescent="0.2"/>
    <row r="2124" customFormat="1" ht="14.1" customHeight="1" x14ac:dyDescent="0.2"/>
    <row r="2125" customFormat="1" ht="14.1" customHeight="1" x14ac:dyDescent="0.2"/>
    <row r="2126" customFormat="1" ht="14.1" customHeight="1" x14ac:dyDescent="0.2"/>
    <row r="2127" customFormat="1" ht="14.1" customHeight="1" x14ac:dyDescent="0.2"/>
    <row r="2128" customFormat="1" ht="14.1" customHeight="1" x14ac:dyDescent="0.2"/>
    <row r="2129" customFormat="1" ht="14.1" customHeight="1" x14ac:dyDescent="0.2"/>
    <row r="2130" customFormat="1" ht="14.1" customHeight="1" x14ac:dyDescent="0.2"/>
    <row r="2131" customFormat="1" ht="14.1" customHeight="1" x14ac:dyDescent="0.2"/>
    <row r="2132" customFormat="1" ht="14.1" customHeight="1" x14ac:dyDescent="0.2"/>
    <row r="2133" customFormat="1" ht="14.1" customHeight="1" x14ac:dyDescent="0.2"/>
    <row r="2134" customFormat="1" ht="14.1" customHeight="1" x14ac:dyDescent="0.2"/>
    <row r="2135" customFormat="1" ht="14.1" customHeight="1" x14ac:dyDescent="0.2"/>
    <row r="2136" customFormat="1" ht="14.1" customHeight="1" x14ac:dyDescent="0.2"/>
    <row r="2137" customFormat="1" ht="14.1" customHeight="1" x14ac:dyDescent="0.2"/>
    <row r="2138" customFormat="1" ht="14.1" customHeight="1" x14ac:dyDescent="0.2"/>
    <row r="2139" customFormat="1" ht="14.1" customHeight="1" x14ac:dyDescent="0.2"/>
    <row r="2140" customFormat="1" ht="14.1" customHeight="1" x14ac:dyDescent="0.2"/>
    <row r="2141" customFormat="1" ht="14.1" customHeight="1" x14ac:dyDescent="0.2"/>
    <row r="2142" customFormat="1" ht="14.1" customHeight="1" x14ac:dyDescent="0.2"/>
    <row r="2143" customFormat="1" ht="14.1" customHeight="1" x14ac:dyDescent="0.2"/>
    <row r="2144" customFormat="1" ht="14.1" customHeight="1" x14ac:dyDescent="0.2"/>
    <row r="2145" customFormat="1" ht="14.1" customHeight="1" x14ac:dyDescent="0.2"/>
    <row r="2146" customFormat="1" ht="14.1" customHeight="1" x14ac:dyDescent="0.2"/>
    <row r="2147" customFormat="1" ht="14.1" customHeight="1" x14ac:dyDescent="0.2"/>
    <row r="2148" customFormat="1" ht="14.1" customHeight="1" x14ac:dyDescent="0.2"/>
    <row r="2149" customFormat="1" ht="14.1" customHeight="1" x14ac:dyDescent="0.2"/>
    <row r="2150" customFormat="1" ht="14.1" customHeight="1" x14ac:dyDescent="0.2"/>
    <row r="2151" customFormat="1" ht="14.1" customHeight="1" x14ac:dyDescent="0.2"/>
    <row r="2152" customFormat="1" ht="14.1" customHeight="1" x14ac:dyDescent="0.2"/>
    <row r="2153" customFormat="1" ht="14.1" customHeight="1" x14ac:dyDescent="0.2"/>
    <row r="2154" customFormat="1" ht="14.1" customHeight="1" x14ac:dyDescent="0.2"/>
    <row r="2155" customFormat="1" ht="14.1" customHeight="1" x14ac:dyDescent="0.2"/>
    <row r="2156" customFormat="1" ht="14.1" customHeight="1" x14ac:dyDescent="0.2"/>
    <row r="2157" customFormat="1" ht="14.1" customHeight="1" x14ac:dyDescent="0.2"/>
    <row r="2158" customFormat="1" ht="14.1" customHeight="1" x14ac:dyDescent="0.2"/>
    <row r="2159" customFormat="1" ht="14.1" customHeight="1" x14ac:dyDescent="0.2"/>
    <row r="2160" customFormat="1" ht="14.1" customHeight="1" x14ac:dyDescent="0.2"/>
    <row r="2161" customFormat="1" ht="14.1" customHeight="1" x14ac:dyDescent="0.2"/>
    <row r="2162" customFormat="1" ht="14.1" customHeight="1" x14ac:dyDescent="0.2"/>
    <row r="2163" customFormat="1" ht="14.1" customHeight="1" x14ac:dyDescent="0.2"/>
    <row r="2164" customFormat="1" ht="14.1" customHeight="1" x14ac:dyDescent="0.2"/>
    <row r="2165" customFormat="1" ht="14.1" customHeight="1" x14ac:dyDescent="0.2"/>
    <row r="2166" customFormat="1" ht="14.1" customHeight="1" x14ac:dyDescent="0.2"/>
    <row r="2167" customFormat="1" ht="14.1" customHeight="1" x14ac:dyDescent="0.2"/>
    <row r="2168" customFormat="1" ht="14.1" customHeight="1" x14ac:dyDescent="0.2"/>
    <row r="2169" customFormat="1" ht="14.1" customHeight="1" x14ac:dyDescent="0.2"/>
    <row r="2170" customFormat="1" ht="14.1" customHeight="1" x14ac:dyDescent="0.2"/>
    <row r="2171" customFormat="1" ht="14.1" customHeight="1" x14ac:dyDescent="0.2"/>
    <row r="2172" customFormat="1" ht="14.1" customHeight="1" x14ac:dyDescent="0.2"/>
    <row r="2173" customFormat="1" ht="14.1" customHeight="1" x14ac:dyDescent="0.2"/>
    <row r="2174" customFormat="1" ht="14.1" customHeight="1" x14ac:dyDescent="0.2"/>
    <row r="2175" customFormat="1" ht="14.1" customHeight="1" x14ac:dyDescent="0.2"/>
    <row r="2176" customFormat="1" ht="14.1" customHeight="1" x14ac:dyDescent="0.2"/>
    <row r="2177" customFormat="1" ht="14.1" customHeight="1" x14ac:dyDescent="0.2"/>
    <row r="2178" customFormat="1" ht="14.1" customHeight="1" x14ac:dyDescent="0.2"/>
    <row r="2179" customFormat="1" ht="14.1" customHeight="1" x14ac:dyDescent="0.2"/>
    <row r="2180" customFormat="1" ht="14.1" customHeight="1" x14ac:dyDescent="0.2"/>
    <row r="2181" customFormat="1" ht="14.1" customHeight="1" x14ac:dyDescent="0.2"/>
    <row r="2182" customFormat="1" ht="14.1" customHeight="1" x14ac:dyDescent="0.2"/>
    <row r="2183" customFormat="1" ht="14.1" customHeight="1" x14ac:dyDescent="0.2"/>
    <row r="2184" customFormat="1" ht="14.1" customHeight="1" x14ac:dyDescent="0.2"/>
    <row r="2185" customFormat="1" ht="14.1" customHeight="1" x14ac:dyDescent="0.2"/>
    <row r="2186" customFormat="1" ht="14.1" customHeight="1" x14ac:dyDescent="0.2"/>
    <row r="2187" customFormat="1" ht="14.1" customHeight="1" x14ac:dyDescent="0.2"/>
    <row r="2188" customFormat="1" ht="14.1" customHeight="1" x14ac:dyDescent="0.2"/>
    <row r="2189" customFormat="1" ht="14.1" customHeight="1" x14ac:dyDescent="0.2"/>
    <row r="2190" customFormat="1" ht="14.1" customHeight="1" x14ac:dyDescent="0.2"/>
    <row r="2191" customFormat="1" ht="14.1" customHeight="1" x14ac:dyDescent="0.2"/>
    <row r="2192" customFormat="1" ht="14.1" customHeight="1" x14ac:dyDescent="0.2"/>
    <row r="2193" customFormat="1" ht="14.1" customHeight="1" x14ac:dyDescent="0.2"/>
    <row r="2194" customFormat="1" ht="14.1" customHeight="1" x14ac:dyDescent="0.2"/>
    <row r="2195" customFormat="1" ht="14.1" customHeight="1" x14ac:dyDescent="0.2"/>
    <row r="2196" customFormat="1" ht="14.1" customHeight="1" x14ac:dyDescent="0.2"/>
    <row r="2197" customFormat="1" ht="14.1" customHeight="1" x14ac:dyDescent="0.2"/>
    <row r="2198" customFormat="1" ht="14.1" customHeight="1" x14ac:dyDescent="0.2"/>
    <row r="2199" customFormat="1" ht="14.1" customHeight="1" x14ac:dyDescent="0.2"/>
    <row r="2200" customFormat="1" ht="14.1" customHeight="1" x14ac:dyDescent="0.2"/>
    <row r="2201" customFormat="1" ht="14.1" customHeight="1" x14ac:dyDescent="0.2"/>
    <row r="2202" customFormat="1" ht="14.1" customHeight="1" x14ac:dyDescent="0.2"/>
    <row r="2203" customFormat="1" ht="14.1" customHeight="1" x14ac:dyDescent="0.2"/>
    <row r="2204" customFormat="1" ht="14.1" customHeight="1" x14ac:dyDescent="0.2"/>
    <row r="2205" customFormat="1" ht="14.1" customHeight="1" x14ac:dyDescent="0.2"/>
    <row r="2206" customFormat="1" ht="14.1" customHeight="1" x14ac:dyDescent="0.2"/>
    <row r="2207" customFormat="1" ht="14.1" customHeight="1" x14ac:dyDescent="0.2"/>
    <row r="2208" customFormat="1" ht="14.1" customHeight="1" x14ac:dyDescent="0.2"/>
    <row r="2209" customFormat="1" ht="14.1" customHeight="1" x14ac:dyDescent="0.2"/>
    <row r="2210" customFormat="1" ht="14.1" customHeight="1" x14ac:dyDescent="0.2"/>
    <row r="2211" customFormat="1" ht="14.1" customHeight="1" x14ac:dyDescent="0.2"/>
    <row r="2212" customFormat="1" ht="14.1" customHeight="1" x14ac:dyDescent="0.2"/>
    <row r="2213" customFormat="1" ht="14.1" customHeight="1" x14ac:dyDescent="0.2"/>
    <row r="2214" customFormat="1" ht="14.1" customHeight="1" x14ac:dyDescent="0.2"/>
    <row r="2215" customFormat="1" ht="14.1" customHeight="1" x14ac:dyDescent="0.2"/>
    <row r="2216" customFormat="1" ht="14.1" customHeight="1" x14ac:dyDescent="0.2"/>
    <row r="2217" customFormat="1" ht="14.1" customHeight="1" x14ac:dyDescent="0.2"/>
    <row r="2218" customFormat="1" ht="14.1" customHeight="1" x14ac:dyDescent="0.2"/>
    <row r="2219" customFormat="1" ht="14.1" customHeight="1" x14ac:dyDescent="0.2"/>
    <row r="2220" customFormat="1" ht="14.1" customHeight="1" x14ac:dyDescent="0.2"/>
    <row r="2221" customFormat="1" ht="14.1" customHeight="1" x14ac:dyDescent="0.2"/>
    <row r="2222" customFormat="1" ht="14.1" customHeight="1" x14ac:dyDescent="0.2"/>
    <row r="2223" customFormat="1" ht="14.1" customHeight="1" x14ac:dyDescent="0.2"/>
    <row r="2224" customFormat="1" ht="14.1" customHeight="1" x14ac:dyDescent="0.2"/>
    <row r="2225" customFormat="1" ht="14.1" customHeight="1" x14ac:dyDescent="0.2"/>
    <row r="2226" customFormat="1" ht="14.1" customHeight="1" x14ac:dyDescent="0.2"/>
    <row r="2227" customFormat="1" ht="14.1" customHeight="1" x14ac:dyDescent="0.2"/>
    <row r="2228" customFormat="1" ht="14.1" customHeight="1" x14ac:dyDescent="0.2"/>
    <row r="2229" customFormat="1" ht="14.1" customHeight="1" x14ac:dyDescent="0.2"/>
    <row r="2230" customFormat="1" ht="14.1" customHeight="1" x14ac:dyDescent="0.2"/>
    <row r="2231" customFormat="1" ht="14.1" customHeight="1" x14ac:dyDescent="0.2"/>
    <row r="2232" customFormat="1" ht="14.1" customHeight="1" x14ac:dyDescent="0.2"/>
    <row r="2233" customFormat="1" ht="14.1" customHeight="1" x14ac:dyDescent="0.2"/>
    <row r="2234" customFormat="1" ht="14.1" customHeight="1" x14ac:dyDescent="0.2"/>
    <row r="2235" customFormat="1" ht="14.1" customHeight="1" x14ac:dyDescent="0.2"/>
    <row r="2236" customFormat="1" ht="14.1" customHeight="1" x14ac:dyDescent="0.2"/>
    <row r="2237" customFormat="1" ht="14.1" customHeight="1" x14ac:dyDescent="0.2"/>
    <row r="2238" customFormat="1" ht="14.1" customHeight="1" x14ac:dyDescent="0.2"/>
    <row r="2239" customFormat="1" ht="14.1" customHeight="1" x14ac:dyDescent="0.2"/>
    <row r="2240" customFormat="1" ht="14.1" customHeight="1" x14ac:dyDescent="0.2"/>
    <row r="2241" customFormat="1" ht="14.1" customHeight="1" x14ac:dyDescent="0.2"/>
    <row r="2242" customFormat="1" ht="14.1" customHeight="1" x14ac:dyDescent="0.2"/>
    <row r="2243" customFormat="1" ht="14.1" customHeight="1" x14ac:dyDescent="0.2"/>
    <row r="2244" customFormat="1" ht="14.1" customHeight="1" x14ac:dyDescent="0.2"/>
    <row r="2245" customFormat="1" ht="14.1" customHeight="1" x14ac:dyDescent="0.2"/>
    <row r="2246" customFormat="1" ht="14.1" customHeight="1" x14ac:dyDescent="0.2"/>
    <row r="2247" customFormat="1" ht="14.1" customHeight="1" x14ac:dyDescent="0.2"/>
    <row r="2248" customFormat="1" ht="14.1" customHeight="1" x14ac:dyDescent="0.2"/>
    <row r="2249" customFormat="1" ht="14.1" customHeight="1" x14ac:dyDescent="0.2"/>
    <row r="2250" customFormat="1" ht="14.1" customHeight="1" x14ac:dyDescent="0.2"/>
    <row r="2251" customFormat="1" ht="14.1" customHeight="1" x14ac:dyDescent="0.2"/>
    <row r="2252" customFormat="1" ht="14.1" customHeight="1" x14ac:dyDescent="0.2"/>
    <row r="2253" customFormat="1" ht="14.1" customHeight="1" x14ac:dyDescent="0.2"/>
    <row r="2254" customFormat="1" ht="14.1" customHeight="1" x14ac:dyDescent="0.2"/>
    <row r="2255" customFormat="1" ht="14.1" customHeight="1" x14ac:dyDescent="0.2"/>
    <row r="2256" customFormat="1" ht="14.1" customHeight="1" x14ac:dyDescent="0.2"/>
    <row r="2257" customFormat="1" ht="14.1" customHeight="1" x14ac:dyDescent="0.2"/>
    <row r="2258" customFormat="1" ht="14.1" customHeight="1" x14ac:dyDescent="0.2"/>
    <row r="2259" customFormat="1" ht="14.1" customHeight="1" x14ac:dyDescent="0.2"/>
    <row r="2260" customFormat="1" ht="14.1" customHeight="1" x14ac:dyDescent="0.2"/>
    <row r="2261" customFormat="1" ht="14.1" customHeight="1" x14ac:dyDescent="0.2"/>
    <row r="2262" customFormat="1" ht="14.1" customHeight="1" x14ac:dyDescent="0.2"/>
    <row r="2263" customFormat="1" ht="14.1" customHeight="1" x14ac:dyDescent="0.2"/>
    <row r="2264" customFormat="1" ht="14.1" customHeight="1" x14ac:dyDescent="0.2"/>
    <row r="2265" customFormat="1" ht="14.1" customHeight="1" x14ac:dyDescent="0.2"/>
    <row r="2266" customFormat="1" ht="14.1" customHeight="1" x14ac:dyDescent="0.2"/>
    <row r="2267" customFormat="1" ht="14.1" customHeight="1" x14ac:dyDescent="0.2"/>
    <row r="2268" customFormat="1" ht="14.1" customHeight="1" x14ac:dyDescent="0.2"/>
    <row r="2269" customFormat="1" ht="14.1" customHeight="1" x14ac:dyDescent="0.2"/>
    <row r="2270" customFormat="1" ht="14.1" customHeight="1" x14ac:dyDescent="0.2"/>
    <row r="2271" customFormat="1" ht="14.1" customHeight="1" x14ac:dyDescent="0.2"/>
    <row r="2272" customFormat="1" ht="14.1" customHeight="1" x14ac:dyDescent="0.2"/>
    <row r="2273" customFormat="1" ht="14.1" customHeight="1" x14ac:dyDescent="0.2"/>
    <row r="2274" customFormat="1" ht="14.1" customHeight="1" x14ac:dyDescent="0.2"/>
    <row r="2275" customFormat="1" ht="14.1" customHeight="1" x14ac:dyDescent="0.2"/>
    <row r="2276" customFormat="1" ht="14.1" customHeight="1" x14ac:dyDescent="0.2"/>
    <row r="2277" customFormat="1" ht="14.1" customHeight="1" x14ac:dyDescent="0.2"/>
    <row r="2278" customFormat="1" ht="14.1" customHeight="1" x14ac:dyDescent="0.2"/>
    <row r="2279" customFormat="1" ht="14.1" customHeight="1" x14ac:dyDescent="0.2"/>
    <row r="2280" customFormat="1" ht="14.1" customHeight="1" x14ac:dyDescent="0.2"/>
    <row r="2281" customFormat="1" ht="14.1" customHeight="1" x14ac:dyDescent="0.2"/>
    <row r="2282" customFormat="1" ht="14.1" customHeight="1" x14ac:dyDescent="0.2"/>
    <row r="2283" customFormat="1" ht="14.1" customHeight="1" x14ac:dyDescent="0.2"/>
    <row r="2284" customFormat="1" ht="14.1" customHeight="1" x14ac:dyDescent="0.2"/>
    <row r="2285" customFormat="1" ht="14.1" customHeight="1" x14ac:dyDescent="0.2"/>
    <row r="2286" customFormat="1" ht="14.1" customHeight="1" x14ac:dyDescent="0.2"/>
    <row r="2287" customFormat="1" ht="14.1" customHeight="1" x14ac:dyDescent="0.2"/>
    <row r="2288" customFormat="1" ht="14.1" customHeight="1" x14ac:dyDescent="0.2"/>
    <row r="2289" customFormat="1" ht="14.1" customHeight="1" x14ac:dyDescent="0.2"/>
    <row r="2290" customFormat="1" ht="14.1" customHeight="1" x14ac:dyDescent="0.2"/>
    <row r="2291" customFormat="1" ht="14.1" customHeight="1" x14ac:dyDescent="0.2"/>
    <row r="2292" customFormat="1" ht="14.1" customHeight="1" x14ac:dyDescent="0.2"/>
    <row r="2293" customFormat="1" ht="14.1" customHeight="1" x14ac:dyDescent="0.2"/>
    <row r="2294" customFormat="1" ht="14.1" customHeight="1" x14ac:dyDescent="0.2"/>
    <row r="2295" customFormat="1" ht="14.1" customHeight="1" x14ac:dyDescent="0.2"/>
    <row r="2296" customFormat="1" ht="14.1" customHeight="1" x14ac:dyDescent="0.2"/>
    <row r="2297" customFormat="1" ht="14.1" customHeight="1" x14ac:dyDescent="0.2"/>
    <row r="2298" customFormat="1" ht="14.1" customHeight="1" x14ac:dyDescent="0.2"/>
    <row r="2299" customFormat="1" ht="14.1" customHeight="1" x14ac:dyDescent="0.2"/>
    <row r="2300" customFormat="1" ht="14.1" customHeight="1" x14ac:dyDescent="0.2"/>
    <row r="2301" customFormat="1" ht="14.1" customHeight="1" x14ac:dyDescent="0.2"/>
    <row r="2302" customFormat="1" ht="14.1" customHeight="1" x14ac:dyDescent="0.2"/>
    <row r="2303" customFormat="1" ht="14.1" customHeight="1" x14ac:dyDescent="0.2"/>
    <row r="2304" customFormat="1" ht="14.1" customHeight="1" x14ac:dyDescent="0.2"/>
    <row r="2305" customFormat="1" ht="14.1" customHeight="1" x14ac:dyDescent="0.2"/>
    <row r="2306" customFormat="1" ht="14.1" customHeight="1" x14ac:dyDescent="0.2"/>
    <row r="2307" customFormat="1" ht="14.1" customHeight="1" x14ac:dyDescent="0.2"/>
    <row r="2308" customFormat="1" ht="14.1" customHeight="1" x14ac:dyDescent="0.2"/>
    <row r="2309" customFormat="1" ht="14.1" customHeight="1" x14ac:dyDescent="0.2"/>
    <row r="2310" customFormat="1" ht="14.1" customHeight="1" x14ac:dyDescent="0.2"/>
    <row r="2311" customFormat="1" ht="14.1" customHeight="1" x14ac:dyDescent="0.2"/>
    <row r="2312" customFormat="1" ht="14.1" customHeight="1" x14ac:dyDescent="0.2"/>
    <row r="2313" customFormat="1" ht="14.1" customHeight="1" x14ac:dyDescent="0.2"/>
    <row r="2314" customFormat="1" ht="14.1" customHeight="1" x14ac:dyDescent="0.2"/>
    <row r="2315" customFormat="1" ht="14.1" customHeight="1" x14ac:dyDescent="0.2"/>
    <row r="2316" customFormat="1" ht="14.1" customHeight="1" x14ac:dyDescent="0.2"/>
    <row r="2317" customFormat="1" ht="14.1" customHeight="1" x14ac:dyDescent="0.2"/>
    <row r="2318" customFormat="1" ht="14.1" customHeight="1" x14ac:dyDescent="0.2"/>
    <row r="2319" customFormat="1" ht="14.1" customHeight="1" x14ac:dyDescent="0.2"/>
    <row r="2320" customFormat="1" ht="14.1" customHeight="1" x14ac:dyDescent="0.2"/>
    <row r="2321" customFormat="1" ht="14.1" customHeight="1" x14ac:dyDescent="0.2"/>
    <row r="2322" customFormat="1" ht="14.1" customHeight="1" x14ac:dyDescent="0.2"/>
    <row r="2323" customFormat="1" ht="14.1" customHeight="1" x14ac:dyDescent="0.2"/>
    <row r="2324" customFormat="1" ht="14.1" customHeight="1" x14ac:dyDescent="0.2"/>
    <row r="2325" customFormat="1" ht="14.1" customHeight="1" x14ac:dyDescent="0.2"/>
    <row r="2326" customFormat="1" ht="14.1" customHeight="1" x14ac:dyDescent="0.2"/>
    <row r="2327" customFormat="1" ht="14.1" customHeight="1" x14ac:dyDescent="0.2"/>
    <row r="2328" customFormat="1" ht="14.1" customHeight="1" x14ac:dyDescent="0.2"/>
    <row r="2329" customFormat="1" ht="14.1" customHeight="1" x14ac:dyDescent="0.2"/>
    <row r="2330" customFormat="1" ht="14.1" customHeight="1" x14ac:dyDescent="0.2"/>
    <row r="2331" customFormat="1" ht="14.1" customHeight="1" x14ac:dyDescent="0.2"/>
    <row r="2332" customFormat="1" ht="14.1" customHeight="1" x14ac:dyDescent="0.2"/>
    <row r="2333" customFormat="1" ht="14.1" customHeight="1" x14ac:dyDescent="0.2"/>
    <row r="2334" customFormat="1" ht="14.1" customHeight="1" x14ac:dyDescent="0.2"/>
    <row r="2335" customFormat="1" ht="14.1" customHeight="1" x14ac:dyDescent="0.2"/>
    <row r="2336" customFormat="1" ht="14.1" customHeight="1" x14ac:dyDescent="0.2"/>
    <row r="2337" customFormat="1" ht="14.1" customHeight="1" x14ac:dyDescent="0.2"/>
    <row r="2338" customFormat="1" ht="14.1" customHeight="1" x14ac:dyDescent="0.2"/>
    <row r="2339" customFormat="1" ht="14.1" customHeight="1" x14ac:dyDescent="0.2"/>
    <row r="2340" customFormat="1" ht="14.1" customHeight="1" x14ac:dyDescent="0.2"/>
    <row r="2341" customFormat="1" ht="14.1" customHeight="1" x14ac:dyDescent="0.2"/>
    <row r="2342" customFormat="1" ht="14.1" customHeight="1" x14ac:dyDescent="0.2"/>
    <row r="2343" customFormat="1" ht="14.1" customHeight="1" x14ac:dyDescent="0.2"/>
    <row r="2344" customFormat="1" ht="14.1" customHeight="1" x14ac:dyDescent="0.2"/>
    <row r="2345" customFormat="1" ht="14.1" customHeight="1" x14ac:dyDescent="0.2"/>
    <row r="2346" customFormat="1" ht="14.1" customHeight="1" x14ac:dyDescent="0.2"/>
    <row r="2347" customFormat="1" ht="14.1" customHeight="1" x14ac:dyDescent="0.2"/>
    <row r="2348" customFormat="1" ht="14.1" customHeight="1" x14ac:dyDescent="0.2"/>
    <row r="2349" customFormat="1" ht="14.1" customHeight="1" x14ac:dyDescent="0.2"/>
    <row r="2350" customFormat="1" ht="14.1" customHeight="1" x14ac:dyDescent="0.2"/>
    <row r="2351" customFormat="1" ht="14.1" customHeight="1" x14ac:dyDescent="0.2"/>
    <row r="2352" customFormat="1" ht="14.1" customHeight="1" x14ac:dyDescent="0.2"/>
    <row r="2353" customFormat="1" ht="14.1" customHeight="1" x14ac:dyDescent="0.2"/>
    <row r="2354" customFormat="1" ht="14.1" customHeight="1" x14ac:dyDescent="0.2"/>
    <row r="2355" customFormat="1" ht="14.1" customHeight="1" x14ac:dyDescent="0.2"/>
    <row r="2356" customFormat="1" ht="14.1" customHeight="1" x14ac:dyDescent="0.2"/>
    <row r="2357" customFormat="1" ht="14.1" customHeight="1" x14ac:dyDescent="0.2"/>
    <row r="2358" customFormat="1" ht="14.1" customHeight="1" x14ac:dyDescent="0.2"/>
    <row r="2359" customFormat="1" ht="14.1" customHeight="1" x14ac:dyDescent="0.2"/>
    <row r="2360" customFormat="1" ht="14.1" customHeight="1" x14ac:dyDescent="0.2"/>
    <row r="2361" customFormat="1" ht="14.1" customHeight="1" x14ac:dyDescent="0.2"/>
    <row r="2362" customFormat="1" ht="14.1" customHeight="1" x14ac:dyDescent="0.2"/>
    <row r="2363" customFormat="1" ht="14.1" customHeight="1" x14ac:dyDescent="0.2"/>
    <row r="2364" customFormat="1" ht="14.1" customHeight="1" x14ac:dyDescent="0.2"/>
    <row r="2365" customFormat="1" ht="14.1" customHeight="1" x14ac:dyDescent="0.2"/>
    <row r="2366" customFormat="1" ht="14.1" customHeight="1" x14ac:dyDescent="0.2"/>
    <row r="2367" customFormat="1" ht="14.1" customHeight="1" x14ac:dyDescent="0.2"/>
    <row r="2368" customFormat="1" ht="14.1" customHeight="1" x14ac:dyDescent="0.2"/>
    <row r="2369" customFormat="1" ht="14.1" customHeight="1" x14ac:dyDescent="0.2"/>
    <row r="2370" customFormat="1" ht="14.1" customHeight="1" x14ac:dyDescent="0.2"/>
    <row r="2371" customFormat="1" ht="14.1" customHeight="1" x14ac:dyDescent="0.2"/>
    <row r="2372" customFormat="1" ht="14.1" customHeight="1" x14ac:dyDescent="0.2"/>
    <row r="2373" customFormat="1" ht="14.1" customHeight="1" x14ac:dyDescent="0.2"/>
    <row r="2374" customFormat="1" ht="14.1" customHeight="1" x14ac:dyDescent="0.2"/>
    <row r="2375" customFormat="1" ht="14.1" customHeight="1" x14ac:dyDescent="0.2"/>
    <row r="2376" customFormat="1" ht="14.1" customHeight="1" x14ac:dyDescent="0.2"/>
    <row r="2377" customFormat="1" ht="14.1" customHeight="1" x14ac:dyDescent="0.2"/>
    <row r="2378" customFormat="1" ht="14.1" customHeight="1" x14ac:dyDescent="0.2"/>
    <row r="2379" customFormat="1" ht="14.1" customHeight="1" x14ac:dyDescent="0.2"/>
    <row r="2380" customFormat="1" ht="14.1" customHeight="1" x14ac:dyDescent="0.2"/>
    <row r="2381" customFormat="1" ht="14.1" customHeight="1" x14ac:dyDescent="0.2"/>
    <row r="2382" customFormat="1" ht="14.1" customHeight="1" x14ac:dyDescent="0.2"/>
    <row r="2383" customFormat="1" ht="14.1" customHeight="1" x14ac:dyDescent="0.2"/>
    <row r="2384" customFormat="1" ht="14.1" customHeight="1" x14ac:dyDescent="0.2"/>
    <row r="2385" customFormat="1" ht="14.1" customHeight="1" x14ac:dyDescent="0.2"/>
    <row r="2386" customFormat="1" ht="14.1" customHeight="1" x14ac:dyDescent="0.2"/>
    <row r="2387" customFormat="1" ht="14.1" customHeight="1" x14ac:dyDescent="0.2"/>
    <row r="2388" customFormat="1" ht="14.1" customHeight="1" x14ac:dyDescent="0.2"/>
    <row r="2389" customFormat="1" ht="14.1" customHeight="1" x14ac:dyDescent="0.2"/>
    <row r="2390" customFormat="1" ht="14.1" customHeight="1" x14ac:dyDescent="0.2"/>
    <row r="2391" customFormat="1" ht="14.1" customHeight="1" x14ac:dyDescent="0.2"/>
    <row r="2392" customFormat="1" ht="14.1" customHeight="1" x14ac:dyDescent="0.2"/>
    <row r="2393" customFormat="1" ht="14.1" customHeight="1" x14ac:dyDescent="0.2"/>
    <row r="2394" customFormat="1" ht="14.1" customHeight="1" x14ac:dyDescent="0.2"/>
    <row r="2395" customFormat="1" ht="14.1" customHeight="1" x14ac:dyDescent="0.2"/>
    <row r="2396" customFormat="1" ht="14.1" customHeight="1" x14ac:dyDescent="0.2"/>
    <row r="2397" customFormat="1" ht="14.1" customHeight="1" x14ac:dyDescent="0.2"/>
    <row r="2398" customFormat="1" ht="14.1" customHeight="1" x14ac:dyDescent="0.2"/>
    <row r="2399" customFormat="1" ht="14.1" customHeight="1" x14ac:dyDescent="0.2"/>
    <row r="2400" customFormat="1" ht="14.1" customHeight="1" x14ac:dyDescent="0.2"/>
    <row r="2401" customFormat="1" ht="14.1" customHeight="1" x14ac:dyDescent="0.2"/>
    <row r="2402" customFormat="1" ht="14.1" customHeight="1" x14ac:dyDescent="0.2"/>
    <row r="2403" customFormat="1" ht="14.1" customHeight="1" x14ac:dyDescent="0.2"/>
    <row r="2404" customFormat="1" ht="14.1" customHeight="1" x14ac:dyDescent="0.2"/>
    <row r="2405" customFormat="1" ht="14.1" customHeight="1" x14ac:dyDescent="0.2"/>
    <row r="2406" customFormat="1" ht="14.1" customHeight="1" x14ac:dyDescent="0.2"/>
    <row r="2407" customFormat="1" ht="14.1" customHeight="1" x14ac:dyDescent="0.2"/>
    <row r="2408" customFormat="1" ht="14.1" customHeight="1" x14ac:dyDescent="0.2"/>
    <row r="2409" customFormat="1" ht="14.1" customHeight="1" x14ac:dyDescent="0.2"/>
    <row r="2410" customFormat="1" ht="14.1" customHeight="1" x14ac:dyDescent="0.2"/>
    <row r="2411" customFormat="1" ht="14.1" customHeight="1" x14ac:dyDescent="0.2"/>
    <row r="2412" customFormat="1" ht="14.1" customHeight="1" x14ac:dyDescent="0.2"/>
    <row r="2413" customFormat="1" ht="14.1" customHeight="1" x14ac:dyDescent="0.2"/>
    <row r="2414" customFormat="1" ht="14.1" customHeight="1" x14ac:dyDescent="0.2"/>
    <row r="2415" customFormat="1" ht="14.1" customHeight="1" x14ac:dyDescent="0.2"/>
    <row r="2416" customFormat="1" ht="14.1" customHeight="1" x14ac:dyDescent="0.2"/>
    <row r="2417" customFormat="1" ht="14.1" customHeight="1" x14ac:dyDescent="0.2"/>
    <row r="2418" customFormat="1" ht="14.1" customHeight="1" x14ac:dyDescent="0.2"/>
    <row r="2419" customFormat="1" ht="14.1" customHeight="1" x14ac:dyDescent="0.2"/>
    <row r="2420" customFormat="1" ht="14.1" customHeight="1" x14ac:dyDescent="0.2"/>
    <row r="2421" customFormat="1" ht="14.1" customHeight="1" x14ac:dyDescent="0.2"/>
    <row r="2422" customFormat="1" ht="14.1" customHeight="1" x14ac:dyDescent="0.2"/>
    <row r="2423" customFormat="1" ht="14.1" customHeight="1" x14ac:dyDescent="0.2"/>
    <row r="2424" customFormat="1" ht="14.1" customHeight="1" x14ac:dyDescent="0.2"/>
    <row r="2425" customFormat="1" ht="14.1" customHeight="1" x14ac:dyDescent="0.2"/>
    <row r="2426" customFormat="1" ht="14.1" customHeight="1" x14ac:dyDescent="0.2"/>
    <row r="2427" customFormat="1" ht="14.1" customHeight="1" x14ac:dyDescent="0.2"/>
    <row r="2428" customFormat="1" ht="14.1" customHeight="1" x14ac:dyDescent="0.2"/>
    <row r="2429" customFormat="1" ht="14.1" customHeight="1" x14ac:dyDescent="0.2"/>
    <row r="2430" customFormat="1" ht="14.1" customHeight="1" x14ac:dyDescent="0.2"/>
    <row r="2431" customFormat="1" ht="14.1" customHeight="1" x14ac:dyDescent="0.2"/>
    <row r="2432" customFormat="1" ht="14.1" customHeight="1" x14ac:dyDescent="0.2"/>
    <row r="2433" customFormat="1" ht="14.1" customHeight="1" x14ac:dyDescent="0.2"/>
    <row r="2434" customFormat="1" ht="14.1" customHeight="1" x14ac:dyDescent="0.2"/>
    <row r="2435" customFormat="1" ht="14.1" customHeight="1" x14ac:dyDescent="0.2"/>
    <row r="2436" customFormat="1" ht="14.1" customHeight="1" x14ac:dyDescent="0.2"/>
    <row r="2437" customFormat="1" ht="14.1" customHeight="1" x14ac:dyDescent="0.2"/>
    <row r="2438" customFormat="1" ht="14.1" customHeight="1" x14ac:dyDescent="0.2"/>
    <row r="2439" customFormat="1" ht="14.1" customHeight="1" x14ac:dyDescent="0.2"/>
    <row r="2440" customFormat="1" ht="14.1" customHeight="1" x14ac:dyDescent="0.2"/>
    <row r="2441" customFormat="1" ht="14.1" customHeight="1" x14ac:dyDescent="0.2"/>
    <row r="2442" customFormat="1" ht="14.1" customHeight="1" x14ac:dyDescent="0.2"/>
    <row r="2443" customFormat="1" ht="14.1" customHeight="1" x14ac:dyDescent="0.2"/>
    <row r="2444" customFormat="1" ht="14.1" customHeight="1" x14ac:dyDescent="0.2"/>
    <row r="2445" customFormat="1" ht="14.1" customHeight="1" x14ac:dyDescent="0.2"/>
    <row r="2446" customFormat="1" ht="14.1" customHeight="1" x14ac:dyDescent="0.2"/>
    <row r="2447" customFormat="1" ht="14.1" customHeight="1" x14ac:dyDescent="0.2"/>
    <row r="2448" customFormat="1" ht="14.1" customHeight="1" x14ac:dyDescent="0.2"/>
    <row r="2449" customFormat="1" ht="14.1" customHeight="1" x14ac:dyDescent="0.2"/>
    <row r="2450" customFormat="1" ht="14.1" customHeight="1" x14ac:dyDescent="0.2"/>
    <row r="2451" customFormat="1" ht="14.1" customHeight="1" x14ac:dyDescent="0.2"/>
    <row r="2452" customFormat="1" ht="14.1" customHeight="1" x14ac:dyDescent="0.2"/>
    <row r="2453" customFormat="1" ht="14.1" customHeight="1" x14ac:dyDescent="0.2"/>
    <row r="2454" customFormat="1" ht="14.1" customHeight="1" x14ac:dyDescent="0.2"/>
    <row r="2455" customFormat="1" ht="14.1" customHeight="1" x14ac:dyDescent="0.2"/>
    <row r="2456" customFormat="1" ht="14.1" customHeight="1" x14ac:dyDescent="0.2"/>
    <row r="2457" customFormat="1" ht="14.1" customHeight="1" x14ac:dyDescent="0.2"/>
    <row r="2458" customFormat="1" ht="14.1" customHeight="1" x14ac:dyDescent="0.2"/>
    <row r="2459" customFormat="1" ht="14.1" customHeight="1" x14ac:dyDescent="0.2"/>
    <row r="2460" customFormat="1" ht="14.1" customHeight="1" x14ac:dyDescent="0.2"/>
    <row r="2461" customFormat="1" ht="14.1" customHeight="1" x14ac:dyDescent="0.2"/>
    <row r="2462" customFormat="1" ht="14.1" customHeight="1" x14ac:dyDescent="0.2"/>
    <row r="2463" customFormat="1" ht="14.1" customHeight="1" x14ac:dyDescent="0.2"/>
    <row r="2464" customFormat="1" ht="14.1" customHeight="1" x14ac:dyDescent="0.2"/>
    <row r="2465" customFormat="1" ht="14.1" customHeight="1" x14ac:dyDescent="0.2"/>
    <row r="2466" customFormat="1" ht="14.1" customHeight="1" x14ac:dyDescent="0.2"/>
    <row r="2467" customFormat="1" ht="14.1" customHeight="1" x14ac:dyDescent="0.2"/>
    <row r="2468" customFormat="1" ht="14.1" customHeight="1" x14ac:dyDescent="0.2"/>
    <row r="2469" customFormat="1" ht="14.1" customHeight="1" x14ac:dyDescent="0.2"/>
    <row r="2470" customFormat="1" ht="14.1" customHeight="1" x14ac:dyDescent="0.2"/>
    <row r="2471" customFormat="1" ht="14.1" customHeight="1" x14ac:dyDescent="0.2"/>
    <row r="2472" customFormat="1" ht="14.1" customHeight="1" x14ac:dyDescent="0.2"/>
    <row r="2473" customFormat="1" ht="14.1" customHeight="1" x14ac:dyDescent="0.2"/>
    <row r="2474" customFormat="1" ht="14.1" customHeight="1" x14ac:dyDescent="0.2"/>
    <row r="2475" customFormat="1" ht="14.1" customHeight="1" x14ac:dyDescent="0.2"/>
    <row r="2476" customFormat="1" ht="14.1" customHeight="1" x14ac:dyDescent="0.2"/>
    <row r="2477" customFormat="1" ht="14.1" customHeight="1" x14ac:dyDescent="0.2"/>
    <row r="2478" customFormat="1" ht="14.1" customHeight="1" x14ac:dyDescent="0.2"/>
    <row r="2479" customFormat="1" ht="14.1" customHeight="1" x14ac:dyDescent="0.2"/>
    <row r="2480" customFormat="1" ht="14.1" customHeight="1" x14ac:dyDescent="0.2"/>
    <row r="2481" customFormat="1" ht="14.1" customHeight="1" x14ac:dyDescent="0.2"/>
    <row r="2482" customFormat="1" ht="14.1" customHeight="1" x14ac:dyDescent="0.2"/>
    <row r="2483" customFormat="1" ht="14.1" customHeight="1" x14ac:dyDescent="0.2"/>
    <row r="2484" customFormat="1" ht="14.1" customHeight="1" x14ac:dyDescent="0.2"/>
    <row r="2485" customFormat="1" ht="14.1" customHeight="1" x14ac:dyDescent="0.2"/>
    <row r="2486" customFormat="1" ht="14.1" customHeight="1" x14ac:dyDescent="0.2"/>
    <row r="2487" customFormat="1" ht="14.1" customHeight="1" x14ac:dyDescent="0.2"/>
    <row r="2488" customFormat="1" ht="14.1" customHeight="1" x14ac:dyDescent="0.2"/>
    <row r="2489" customFormat="1" ht="14.1" customHeight="1" x14ac:dyDescent="0.2"/>
    <row r="2490" customFormat="1" ht="14.1" customHeight="1" x14ac:dyDescent="0.2"/>
    <row r="2491" customFormat="1" ht="14.1" customHeight="1" x14ac:dyDescent="0.2"/>
    <row r="2492" customFormat="1" ht="14.1" customHeight="1" x14ac:dyDescent="0.2"/>
    <row r="2493" customFormat="1" ht="14.1" customHeight="1" x14ac:dyDescent="0.2"/>
    <row r="2494" customFormat="1" ht="14.1" customHeight="1" x14ac:dyDescent="0.2"/>
    <row r="2495" customFormat="1" ht="14.1" customHeight="1" x14ac:dyDescent="0.2"/>
    <row r="2496" customFormat="1" ht="14.1" customHeight="1" x14ac:dyDescent="0.2"/>
    <row r="2497" customFormat="1" ht="14.1" customHeight="1" x14ac:dyDescent="0.2"/>
    <row r="2498" customFormat="1" ht="14.1" customHeight="1" x14ac:dyDescent="0.2"/>
    <row r="2499" customFormat="1" ht="14.1" customHeight="1" x14ac:dyDescent="0.2"/>
    <row r="2500" customFormat="1" ht="14.1" customHeight="1" x14ac:dyDescent="0.2"/>
    <row r="2501" customFormat="1" ht="14.1" customHeight="1" x14ac:dyDescent="0.2"/>
    <row r="2502" customFormat="1" ht="14.1" customHeight="1" x14ac:dyDescent="0.2"/>
    <row r="2503" customFormat="1" ht="14.1" customHeight="1" x14ac:dyDescent="0.2"/>
    <row r="2504" customFormat="1" ht="14.1" customHeight="1" x14ac:dyDescent="0.2"/>
    <row r="2505" customFormat="1" ht="14.1" customHeight="1" x14ac:dyDescent="0.2"/>
    <row r="2506" customFormat="1" ht="14.1" customHeight="1" x14ac:dyDescent="0.2"/>
    <row r="2507" customFormat="1" ht="14.1" customHeight="1" x14ac:dyDescent="0.2"/>
    <row r="2508" customFormat="1" ht="14.1" customHeight="1" x14ac:dyDescent="0.2"/>
    <row r="2509" customFormat="1" ht="14.1" customHeight="1" x14ac:dyDescent="0.2"/>
    <row r="2510" customFormat="1" ht="14.1" customHeight="1" x14ac:dyDescent="0.2"/>
    <row r="2511" customFormat="1" ht="14.1" customHeight="1" x14ac:dyDescent="0.2"/>
    <row r="2512" customFormat="1" ht="14.1" customHeight="1" x14ac:dyDescent="0.2"/>
    <row r="2513" customFormat="1" ht="14.1" customHeight="1" x14ac:dyDescent="0.2"/>
    <row r="2514" customFormat="1" ht="14.1" customHeight="1" x14ac:dyDescent="0.2"/>
    <row r="2515" customFormat="1" ht="14.1" customHeight="1" x14ac:dyDescent="0.2"/>
    <row r="2516" customFormat="1" ht="14.1" customHeight="1" x14ac:dyDescent="0.2"/>
    <row r="2517" customFormat="1" ht="14.1" customHeight="1" x14ac:dyDescent="0.2"/>
    <row r="2518" customFormat="1" ht="14.1" customHeight="1" x14ac:dyDescent="0.2"/>
    <row r="2519" customFormat="1" ht="14.1" customHeight="1" x14ac:dyDescent="0.2"/>
    <row r="2520" customFormat="1" ht="14.1" customHeight="1" x14ac:dyDescent="0.2"/>
    <row r="2521" customFormat="1" ht="14.1" customHeight="1" x14ac:dyDescent="0.2"/>
    <row r="2522" customFormat="1" ht="14.1" customHeight="1" x14ac:dyDescent="0.2"/>
    <row r="2523" customFormat="1" ht="14.1" customHeight="1" x14ac:dyDescent="0.2"/>
    <row r="2524" customFormat="1" ht="14.1" customHeight="1" x14ac:dyDescent="0.2"/>
    <row r="2525" customFormat="1" ht="14.1" customHeight="1" x14ac:dyDescent="0.2"/>
    <row r="2526" customFormat="1" ht="14.1" customHeight="1" x14ac:dyDescent="0.2"/>
    <row r="2527" customFormat="1" ht="14.1" customHeight="1" x14ac:dyDescent="0.2"/>
    <row r="2528" customFormat="1" ht="14.1" customHeight="1" x14ac:dyDescent="0.2"/>
    <row r="2529" customFormat="1" ht="14.1" customHeight="1" x14ac:dyDescent="0.2"/>
    <row r="2530" customFormat="1" ht="14.1" customHeight="1" x14ac:dyDescent="0.2"/>
    <row r="2531" customFormat="1" ht="14.1" customHeight="1" x14ac:dyDescent="0.2"/>
    <row r="2532" customFormat="1" ht="14.1" customHeight="1" x14ac:dyDescent="0.2"/>
    <row r="2533" customFormat="1" ht="14.1" customHeight="1" x14ac:dyDescent="0.2"/>
    <row r="2534" customFormat="1" ht="14.1" customHeight="1" x14ac:dyDescent="0.2"/>
    <row r="2535" customFormat="1" ht="14.1" customHeight="1" x14ac:dyDescent="0.2"/>
    <row r="2536" customFormat="1" ht="14.1" customHeight="1" x14ac:dyDescent="0.2"/>
    <row r="2537" customFormat="1" ht="14.1" customHeight="1" x14ac:dyDescent="0.2"/>
    <row r="2538" customFormat="1" ht="14.1" customHeight="1" x14ac:dyDescent="0.2"/>
    <row r="2539" customFormat="1" ht="14.1" customHeight="1" x14ac:dyDescent="0.2"/>
    <row r="2540" customFormat="1" ht="14.1" customHeight="1" x14ac:dyDescent="0.2"/>
    <row r="2541" customFormat="1" ht="14.1" customHeight="1" x14ac:dyDescent="0.2"/>
    <row r="2542" customFormat="1" ht="14.1" customHeight="1" x14ac:dyDescent="0.2"/>
    <row r="2543" customFormat="1" ht="14.1" customHeight="1" x14ac:dyDescent="0.2"/>
    <row r="2544" customFormat="1" ht="14.1" customHeight="1" x14ac:dyDescent="0.2"/>
    <row r="2545" customFormat="1" ht="14.1" customHeight="1" x14ac:dyDescent="0.2"/>
    <row r="2546" customFormat="1" ht="14.1" customHeight="1" x14ac:dyDescent="0.2"/>
    <row r="2547" customFormat="1" ht="14.1" customHeight="1" x14ac:dyDescent="0.2"/>
    <row r="2548" customFormat="1" ht="14.1" customHeight="1" x14ac:dyDescent="0.2"/>
    <row r="2549" customFormat="1" ht="14.1" customHeight="1" x14ac:dyDescent="0.2"/>
    <row r="2550" customFormat="1" ht="14.1" customHeight="1" x14ac:dyDescent="0.2"/>
    <row r="2551" customFormat="1" ht="14.1" customHeight="1" x14ac:dyDescent="0.2"/>
    <row r="2552" customFormat="1" ht="14.1" customHeight="1" x14ac:dyDescent="0.2"/>
    <row r="2553" customFormat="1" ht="14.1" customHeight="1" x14ac:dyDescent="0.2"/>
    <row r="2554" customFormat="1" ht="14.1" customHeight="1" x14ac:dyDescent="0.2"/>
    <row r="2555" customFormat="1" ht="14.1" customHeight="1" x14ac:dyDescent="0.2"/>
    <row r="2556" customFormat="1" ht="14.1" customHeight="1" x14ac:dyDescent="0.2"/>
    <row r="2557" customFormat="1" ht="14.1" customHeight="1" x14ac:dyDescent="0.2"/>
    <row r="2558" customFormat="1" ht="14.1" customHeight="1" x14ac:dyDescent="0.2"/>
    <row r="2559" customFormat="1" ht="14.1" customHeight="1" x14ac:dyDescent="0.2"/>
    <row r="2560" customFormat="1" ht="14.1" customHeight="1" x14ac:dyDescent="0.2"/>
    <row r="2561" customFormat="1" ht="14.1" customHeight="1" x14ac:dyDescent="0.2"/>
    <row r="2562" customFormat="1" ht="14.1" customHeight="1" x14ac:dyDescent="0.2"/>
    <row r="2563" customFormat="1" ht="14.1" customHeight="1" x14ac:dyDescent="0.2"/>
    <row r="2564" customFormat="1" ht="14.1" customHeight="1" x14ac:dyDescent="0.2"/>
    <row r="2565" customFormat="1" ht="14.1" customHeight="1" x14ac:dyDescent="0.2"/>
    <row r="2566" customFormat="1" ht="14.1" customHeight="1" x14ac:dyDescent="0.2"/>
    <row r="2567" customFormat="1" ht="14.1" customHeight="1" x14ac:dyDescent="0.2"/>
    <row r="2568" customFormat="1" ht="14.1" customHeight="1" x14ac:dyDescent="0.2"/>
    <row r="2569" customFormat="1" ht="14.1" customHeight="1" x14ac:dyDescent="0.2"/>
    <row r="2570" customFormat="1" ht="14.1" customHeight="1" x14ac:dyDescent="0.2"/>
    <row r="2571" customFormat="1" ht="14.1" customHeight="1" x14ac:dyDescent="0.2"/>
    <row r="2572" customFormat="1" ht="14.1" customHeight="1" x14ac:dyDescent="0.2"/>
    <row r="2573" customFormat="1" ht="14.1" customHeight="1" x14ac:dyDescent="0.2"/>
    <row r="2574" customFormat="1" ht="14.1" customHeight="1" x14ac:dyDescent="0.2"/>
    <row r="2575" customFormat="1" ht="14.1" customHeight="1" x14ac:dyDescent="0.2"/>
    <row r="2576" customFormat="1" ht="14.1" customHeight="1" x14ac:dyDescent="0.2"/>
    <row r="2577" customFormat="1" ht="14.1" customHeight="1" x14ac:dyDescent="0.2"/>
    <row r="2578" customFormat="1" ht="14.1" customHeight="1" x14ac:dyDescent="0.2"/>
    <row r="2579" customFormat="1" ht="14.1" customHeight="1" x14ac:dyDescent="0.2"/>
    <row r="2580" customFormat="1" ht="14.1" customHeight="1" x14ac:dyDescent="0.2"/>
    <row r="2581" customFormat="1" ht="14.1" customHeight="1" x14ac:dyDescent="0.2"/>
    <row r="2582" customFormat="1" ht="14.1" customHeight="1" x14ac:dyDescent="0.2"/>
    <row r="2583" customFormat="1" ht="14.1" customHeight="1" x14ac:dyDescent="0.2"/>
    <row r="2584" customFormat="1" ht="14.1" customHeight="1" x14ac:dyDescent="0.2"/>
    <row r="2585" customFormat="1" ht="14.1" customHeight="1" x14ac:dyDescent="0.2"/>
    <row r="2586" customFormat="1" ht="14.1" customHeight="1" x14ac:dyDescent="0.2"/>
    <row r="2587" customFormat="1" ht="14.1" customHeight="1" x14ac:dyDescent="0.2"/>
    <row r="2588" customFormat="1" ht="14.1" customHeight="1" x14ac:dyDescent="0.2"/>
    <row r="2589" customFormat="1" ht="14.1" customHeight="1" x14ac:dyDescent="0.2"/>
    <row r="2590" customFormat="1" ht="14.1" customHeight="1" x14ac:dyDescent="0.2"/>
    <row r="2591" customFormat="1" ht="14.1" customHeight="1" x14ac:dyDescent="0.2"/>
    <row r="2592" customFormat="1" ht="14.1" customHeight="1" x14ac:dyDescent="0.2"/>
    <row r="2593" customFormat="1" ht="14.1" customHeight="1" x14ac:dyDescent="0.2"/>
    <row r="2594" customFormat="1" ht="14.1" customHeight="1" x14ac:dyDescent="0.2"/>
    <row r="2595" customFormat="1" ht="14.1" customHeight="1" x14ac:dyDescent="0.2"/>
    <row r="2596" customFormat="1" ht="14.1" customHeight="1" x14ac:dyDescent="0.2"/>
    <row r="2597" customFormat="1" ht="14.1" customHeight="1" x14ac:dyDescent="0.2"/>
    <row r="2598" customFormat="1" ht="14.1" customHeight="1" x14ac:dyDescent="0.2"/>
    <row r="2599" customFormat="1" ht="14.1" customHeight="1" x14ac:dyDescent="0.2"/>
    <row r="2600" customFormat="1" ht="14.1" customHeight="1" x14ac:dyDescent="0.2"/>
    <row r="2601" customFormat="1" ht="14.1" customHeight="1" x14ac:dyDescent="0.2"/>
    <row r="2602" customFormat="1" ht="14.1" customHeight="1" x14ac:dyDescent="0.2"/>
    <row r="2603" customFormat="1" ht="14.1" customHeight="1" x14ac:dyDescent="0.2"/>
    <row r="2604" customFormat="1" ht="14.1" customHeight="1" x14ac:dyDescent="0.2"/>
    <row r="2605" customFormat="1" ht="14.1" customHeight="1" x14ac:dyDescent="0.2"/>
    <row r="2606" customFormat="1" ht="14.1" customHeight="1" x14ac:dyDescent="0.2"/>
    <row r="2607" customFormat="1" ht="14.1" customHeight="1" x14ac:dyDescent="0.2"/>
    <row r="2608" customFormat="1" ht="14.1" customHeight="1" x14ac:dyDescent="0.2"/>
    <row r="2609" customFormat="1" ht="14.1" customHeight="1" x14ac:dyDescent="0.2"/>
    <row r="2610" customFormat="1" ht="14.1" customHeight="1" x14ac:dyDescent="0.2"/>
    <row r="2611" customFormat="1" ht="14.1" customHeight="1" x14ac:dyDescent="0.2"/>
    <row r="2612" customFormat="1" ht="14.1" customHeight="1" x14ac:dyDescent="0.2"/>
    <row r="2613" customFormat="1" ht="14.1" customHeight="1" x14ac:dyDescent="0.2"/>
    <row r="2614" customFormat="1" ht="14.1" customHeight="1" x14ac:dyDescent="0.2"/>
    <row r="2615" customFormat="1" ht="14.1" customHeight="1" x14ac:dyDescent="0.2"/>
    <row r="2616" customFormat="1" ht="14.1" customHeight="1" x14ac:dyDescent="0.2"/>
    <row r="2617" customFormat="1" ht="14.1" customHeight="1" x14ac:dyDescent="0.2"/>
    <row r="2618" customFormat="1" ht="14.1" customHeight="1" x14ac:dyDescent="0.2"/>
    <row r="2619" customFormat="1" ht="14.1" customHeight="1" x14ac:dyDescent="0.2"/>
    <row r="2620" customFormat="1" ht="14.1" customHeight="1" x14ac:dyDescent="0.2"/>
    <row r="2621" customFormat="1" ht="14.1" customHeight="1" x14ac:dyDescent="0.2"/>
    <row r="2622" customFormat="1" ht="14.1" customHeight="1" x14ac:dyDescent="0.2"/>
    <row r="2623" customFormat="1" ht="14.1" customHeight="1" x14ac:dyDescent="0.2"/>
    <row r="2624" customFormat="1" ht="14.1" customHeight="1" x14ac:dyDescent="0.2"/>
    <row r="2625" customFormat="1" ht="14.1" customHeight="1" x14ac:dyDescent="0.2"/>
    <row r="2626" customFormat="1" ht="14.1" customHeight="1" x14ac:dyDescent="0.2"/>
    <row r="2627" customFormat="1" ht="14.1" customHeight="1" x14ac:dyDescent="0.2"/>
    <row r="2628" customFormat="1" ht="14.1" customHeight="1" x14ac:dyDescent="0.2"/>
    <row r="2629" customFormat="1" ht="14.1" customHeight="1" x14ac:dyDescent="0.2"/>
    <row r="2630" customFormat="1" ht="14.1" customHeight="1" x14ac:dyDescent="0.2"/>
    <row r="2631" customFormat="1" ht="14.1" customHeight="1" x14ac:dyDescent="0.2"/>
    <row r="2632" customFormat="1" ht="14.1" customHeight="1" x14ac:dyDescent="0.2"/>
    <row r="2633" customFormat="1" ht="14.1" customHeight="1" x14ac:dyDescent="0.2"/>
    <row r="2634" customFormat="1" ht="14.1" customHeight="1" x14ac:dyDescent="0.2"/>
    <row r="2635" customFormat="1" ht="14.1" customHeight="1" x14ac:dyDescent="0.2"/>
    <row r="2636" customFormat="1" ht="14.1" customHeight="1" x14ac:dyDescent="0.2"/>
    <row r="2637" customFormat="1" ht="14.1" customHeight="1" x14ac:dyDescent="0.2"/>
    <row r="2638" customFormat="1" ht="14.1" customHeight="1" x14ac:dyDescent="0.2"/>
    <row r="2639" customFormat="1" ht="14.1" customHeight="1" x14ac:dyDescent="0.2"/>
    <row r="2640" customFormat="1" ht="14.1" customHeight="1" x14ac:dyDescent="0.2"/>
    <row r="2641" customFormat="1" ht="14.1" customHeight="1" x14ac:dyDescent="0.2"/>
    <row r="2642" customFormat="1" ht="14.1" customHeight="1" x14ac:dyDescent="0.2"/>
    <row r="2643" customFormat="1" ht="14.1" customHeight="1" x14ac:dyDescent="0.2"/>
    <row r="2644" customFormat="1" ht="14.1" customHeight="1" x14ac:dyDescent="0.2"/>
    <row r="2645" customFormat="1" ht="14.1" customHeight="1" x14ac:dyDescent="0.2"/>
    <row r="2646" customFormat="1" ht="14.1" customHeight="1" x14ac:dyDescent="0.2"/>
    <row r="2647" customFormat="1" ht="14.1" customHeight="1" x14ac:dyDescent="0.2"/>
    <row r="2648" customFormat="1" ht="14.1" customHeight="1" x14ac:dyDescent="0.2"/>
    <row r="2649" customFormat="1" ht="14.1" customHeight="1" x14ac:dyDescent="0.2"/>
    <row r="2650" customFormat="1" ht="14.1" customHeight="1" x14ac:dyDescent="0.2"/>
    <row r="2651" customFormat="1" ht="14.1" customHeight="1" x14ac:dyDescent="0.2"/>
    <row r="2652" customFormat="1" ht="14.1" customHeight="1" x14ac:dyDescent="0.2"/>
    <row r="2653" customFormat="1" ht="14.1" customHeight="1" x14ac:dyDescent="0.2"/>
    <row r="2654" customFormat="1" ht="14.1" customHeight="1" x14ac:dyDescent="0.2"/>
    <row r="2655" customFormat="1" ht="14.1" customHeight="1" x14ac:dyDescent="0.2"/>
    <row r="2656" customFormat="1" ht="14.1" customHeight="1" x14ac:dyDescent="0.2"/>
    <row r="2657" customFormat="1" ht="14.1" customHeight="1" x14ac:dyDescent="0.2"/>
    <row r="2658" customFormat="1" ht="14.1" customHeight="1" x14ac:dyDescent="0.2"/>
    <row r="2659" customFormat="1" ht="14.1" customHeight="1" x14ac:dyDescent="0.2"/>
    <row r="2660" customFormat="1" ht="14.1" customHeight="1" x14ac:dyDescent="0.2"/>
    <row r="2661" customFormat="1" ht="14.1" customHeight="1" x14ac:dyDescent="0.2"/>
    <row r="2662" customFormat="1" ht="14.1" customHeight="1" x14ac:dyDescent="0.2"/>
    <row r="2663" customFormat="1" ht="14.1" customHeight="1" x14ac:dyDescent="0.2"/>
    <row r="2664" customFormat="1" ht="14.1" customHeight="1" x14ac:dyDescent="0.2"/>
    <row r="2665" customFormat="1" ht="14.1" customHeight="1" x14ac:dyDescent="0.2"/>
    <row r="2666" customFormat="1" ht="14.1" customHeight="1" x14ac:dyDescent="0.2"/>
    <row r="2667" customFormat="1" ht="14.1" customHeight="1" x14ac:dyDescent="0.2"/>
    <row r="2668" customFormat="1" ht="14.1" customHeight="1" x14ac:dyDescent="0.2"/>
    <row r="2669" customFormat="1" ht="14.1" customHeight="1" x14ac:dyDescent="0.2"/>
    <row r="2670" customFormat="1" ht="14.1" customHeight="1" x14ac:dyDescent="0.2"/>
    <row r="2671" customFormat="1" ht="14.1" customHeight="1" x14ac:dyDescent="0.2"/>
    <row r="2672" customFormat="1" ht="14.1" customHeight="1" x14ac:dyDescent="0.2"/>
    <row r="2673" customFormat="1" ht="14.1" customHeight="1" x14ac:dyDescent="0.2"/>
    <row r="2674" customFormat="1" ht="14.1" customHeight="1" x14ac:dyDescent="0.2"/>
    <row r="2675" customFormat="1" ht="14.1" customHeight="1" x14ac:dyDescent="0.2"/>
    <row r="2676" customFormat="1" ht="14.1" customHeight="1" x14ac:dyDescent="0.2"/>
    <row r="2677" customFormat="1" ht="14.1" customHeight="1" x14ac:dyDescent="0.2"/>
    <row r="2678" customFormat="1" ht="14.1" customHeight="1" x14ac:dyDescent="0.2"/>
    <row r="2679" customFormat="1" ht="14.1" customHeight="1" x14ac:dyDescent="0.2"/>
    <row r="2680" customFormat="1" ht="14.1" customHeight="1" x14ac:dyDescent="0.2"/>
    <row r="2681" customFormat="1" ht="14.1" customHeight="1" x14ac:dyDescent="0.2"/>
    <row r="2682" customFormat="1" ht="14.1" customHeight="1" x14ac:dyDescent="0.2"/>
    <row r="2683" customFormat="1" ht="14.1" customHeight="1" x14ac:dyDescent="0.2"/>
    <row r="2684" customFormat="1" ht="14.1" customHeight="1" x14ac:dyDescent="0.2"/>
    <row r="2685" customFormat="1" ht="14.1" customHeight="1" x14ac:dyDescent="0.2"/>
    <row r="2686" customFormat="1" ht="14.1" customHeight="1" x14ac:dyDescent="0.2"/>
    <row r="2687" customFormat="1" ht="14.1" customHeight="1" x14ac:dyDescent="0.2"/>
    <row r="2688" customFormat="1" ht="14.1" customHeight="1" x14ac:dyDescent="0.2"/>
    <row r="2689" customFormat="1" ht="14.1" customHeight="1" x14ac:dyDescent="0.2"/>
    <row r="2690" customFormat="1" ht="14.1" customHeight="1" x14ac:dyDescent="0.2"/>
    <row r="2691" customFormat="1" ht="14.1" customHeight="1" x14ac:dyDescent="0.2"/>
    <row r="2692" customFormat="1" ht="14.1" customHeight="1" x14ac:dyDescent="0.2"/>
    <row r="2693" customFormat="1" ht="14.1" customHeight="1" x14ac:dyDescent="0.2"/>
    <row r="2694" customFormat="1" ht="14.1" customHeight="1" x14ac:dyDescent="0.2"/>
    <row r="2695" customFormat="1" ht="14.1" customHeight="1" x14ac:dyDescent="0.2"/>
    <row r="2696" customFormat="1" ht="14.1" customHeight="1" x14ac:dyDescent="0.2"/>
    <row r="2697" customFormat="1" ht="14.1" customHeight="1" x14ac:dyDescent="0.2"/>
    <row r="2698" customFormat="1" ht="14.1" customHeight="1" x14ac:dyDescent="0.2"/>
    <row r="2699" customFormat="1" ht="14.1" customHeight="1" x14ac:dyDescent="0.2"/>
    <row r="2700" customFormat="1" ht="14.1" customHeight="1" x14ac:dyDescent="0.2"/>
    <row r="2701" customFormat="1" ht="14.1" customHeight="1" x14ac:dyDescent="0.2"/>
    <row r="2702" customFormat="1" ht="14.1" customHeight="1" x14ac:dyDescent="0.2"/>
    <row r="2703" customFormat="1" ht="14.1" customHeight="1" x14ac:dyDescent="0.2"/>
    <row r="2704" customFormat="1" ht="14.1" customHeight="1" x14ac:dyDescent="0.2"/>
    <row r="2705" customFormat="1" ht="14.1" customHeight="1" x14ac:dyDescent="0.2"/>
    <row r="2706" customFormat="1" ht="14.1" customHeight="1" x14ac:dyDescent="0.2"/>
    <row r="2707" customFormat="1" ht="14.1" customHeight="1" x14ac:dyDescent="0.2"/>
    <row r="2708" customFormat="1" ht="14.1" customHeight="1" x14ac:dyDescent="0.2"/>
    <row r="2709" customFormat="1" ht="14.1" customHeight="1" x14ac:dyDescent="0.2"/>
    <row r="2710" customFormat="1" ht="14.1" customHeight="1" x14ac:dyDescent="0.2"/>
    <row r="2711" customFormat="1" ht="14.1" customHeight="1" x14ac:dyDescent="0.2"/>
    <row r="2712" customFormat="1" ht="14.1" customHeight="1" x14ac:dyDescent="0.2"/>
    <row r="2713" customFormat="1" ht="14.1" customHeight="1" x14ac:dyDescent="0.2"/>
    <row r="2714" customFormat="1" ht="14.1" customHeight="1" x14ac:dyDescent="0.2"/>
    <row r="2715" customFormat="1" ht="14.1" customHeight="1" x14ac:dyDescent="0.2"/>
    <row r="2716" customFormat="1" ht="14.1" customHeight="1" x14ac:dyDescent="0.2"/>
    <row r="2717" customFormat="1" ht="14.1" customHeight="1" x14ac:dyDescent="0.2"/>
    <row r="2718" customFormat="1" ht="14.1" customHeight="1" x14ac:dyDescent="0.2"/>
    <row r="2719" customFormat="1" ht="14.1" customHeight="1" x14ac:dyDescent="0.2"/>
    <row r="2720" customFormat="1" ht="14.1" customHeight="1" x14ac:dyDescent="0.2"/>
    <row r="2721" customFormat="1" ht="14.1" customHeight="1" x14ac:dyDescent="0.2"/>
    <row r="2722" customFormat="1" ht="14.1" customHeight="1" x14ac:dyDescent="0.2"/>
    <row r="2723" customFormat="1" ht="14.1" customHeight="1" x14ac:dyDescent="0.2"/>
    <row r="2724" customFormat="1" ht="14.1" customHeight="1" x14ac:dyDescent="0.2"/>
    <row r="2725" customFormat="1" ht="14.1" customHeight="1" x14ac:dyDescent="0.2"/>
    <row r="2726" customFormat="1" ht="14.1" customHeight="1" x14ac:dyDescent="0.2"/>
    <row r="2727" customFormat="1" ht="14.1" customHeight="1" x14ac:dyDescent="0.2"/>
    <row r="2728" customFormat="1" ht="14.1" customHeight="1" x14ac:dyDescent="0.2"/>
    <row r="2729" customFormat="1" ht="14.1" customHeight="1" x14ac:dyDescent="0.2"/>
    <row r="2730" customFormat="1" ht="14.1" customHeight="1" x14ac:dyDescent="0.2"/>
    <row r="2731" customFormat="1" ht="14.1" customHeight="1" x14ac:dyDescent="0.2"/>
    <row r="2732" customFormat="1" ht="14.1" customHeight="1" x14ac:dyDescent="0.2"/>
    <row r="2733" customFormat="1" ht="14.1" customHeight="1" x14ac:dyDescent="0.2"/>
    <row r="2734" customFormat="1" ht="14.1" customHeight="1" x14ac:dyDescent="0.2"/>
    <row r="2735" customFormat="1" ht="14.1" customHeight="1" x14ac:dyDescent="0.2"/>
    <row r="2736" customFormat="1" ht="14.1" customHeight="1" x14ac:dyDescent="0.2"/>
    <row r="2737" customFormat="1" ht="14.1" customHeight="1" x14ac:dyDescent="0.2"/>
    <row r="2738" customFormat="1" ht="14.1" customHeight="1" x14ac:dyDescent="0.2"/>
    <row r="2739" customFormat="1" ht="14.1" customHeight="1" x14ac:dyDescent="0.2"/>
    <row r="2740" customFormat="1" ht="14.1" customHeight="1" x14ac:dyDescent="0.2"/>
    <row r="2741" customFormat="1" ht="14.1" customHeight="1" x14ac:dyDescent="0.2"/>
    <row r="2742" customFormat="1" ht="14.1" customHeight="1" x14ac:dyDescent="0.2"/>
    <row r="2743" customFormat="1" ht="14.1" customHeight="1" x14ac:dyDescent="0.2"/>
    <row r="2744" customFormat="1" ht="14.1" customHeight="1" x14ac:dyDescent="0.2"/>
    <row r="2745" customFormat="1" ht="14.1" customHeight="1" x14ac:dyDescent="0.2"/>
    <row r="2746" customFormat="1" ht="14.1" customHeight="1" x14ac:dyDescent="0.2"/>
    <row r="2747" customFormat="1" ht="14.1" customHeight="1" x14ac:dyDescent="0.2"/>
    <row r="2748" customFormat="1" ht="14.1" customHeight="1" x14ac:dyDescent="0.2"/>
    <row r="2749" customFormat="1" ht="14.1" customHeight="1" x14ac:dyDescent="0.2"/>
    <row r="2750" customFormat="1" ht="14.1" customHeight="1" x14ac:dyDescent="0.2"/>
    <row r="2751" customFormat="1" ht="14.1" customHeight="1" x14ac:dyDescent="0.2"/>
    <row r="2752" customFormat="1" ht="14.1" customHeight="1" x14ac:dyDescent="0.2"/>
    <row r="2753" customFormat="1" ht="14.1" customHeight="1" x14ac:dyDescent="0.2"/>
    <row r="2754" customFormat="1" ht="14.1" customHeight="1" x14ac:dyDescent="0.2"/>
    <row r="2755" customFormat="1" ht="14.1" customHeight="1" x14ac:dyDescent="0.2"/>
    <row r="2756" customFormat="1" ht="14.1" customHeight="1" x14ac:dyDescent="0.2"/>
    <row r="2757" customFormat="1" ht="14.1" customHeight="1" x14ac:dyDescent="0.2"/>
    <row r="2758" customFormat="1" ht="14.1" customHeight="1" x14ac:dyDescent="0.2"/>
    <row r="2759" customFormat="1" ht="14.1" customHeight="1" x14ac:dyDescent="0.2"/>
    <row r="2760" customFormat="1" ht="14.1" customHeight="1" x14ac:dyDescent="0.2"/>
    <row r="2761" customFormat="1" ht="14.1" customHeight="1" x14ac:dyDescent="0.2"/>
    <row r="2762" customFormat="1" ht="14.1" customHeight="1" x14ac:dyDescent="0.2"/>
    <row r="2763" customFormat="1" ht="14.1" customHeight="1" x14ac:dyDescent="0.2"/>
    <row r="2764" customFormat="1" ht="14.1" customHeight="1" x14ac:dyDescent="0.2"/>
    <row r="2765" customFormat="1" ht="14.1" customHeight="1" x14ac:dyDescent="0.2"/>
    <row r="2766" customFormat="1" ht="14.1" customHeight="1" x14ac:dyDescent="0.2"/>
    <row r="2767" customFormat="1" ht="14.1" customHeight="1" x14ac:dyDescent="0.2"/>
    <row r="2768" customFormat="1" ht="14.1" customHeight="1" x14ac:dyDescent="0.2"/>
    <row r="2769" customFormat="1" ht="14.1" customHeight="1" x14ac:dyDescent="0.2"/>
    <row r="2770" customFormat="1" ht="14.1" customHeight="1" x14ac:dyDescent="0.2"/>
    <row r="2771" customFormat="1" ht="14.1" customHeight="1" x14ac:dyDescent="0.2"/>
    <row r="2772" customFormat="1" ht="14.1" customHeight="1" x14ac:dyDescent="0.2"/>
    <row r="2773" customFormat="1" ht="14.1" customHeight="1" x14ac:dyDescent="0.2"/>
    <row r="2774" customFormat="1" ht="14.1" customHeight="1" x14ac:dyDescent="0.2"/>
    <row r="2775" customFormat="1" ht="14.1" customHeight="1" x14ac:dyDescent="0.2"/>
    <row r="2776" customFormat="1" ht="14.1" customHeight="1" x14ac:dyDescent="0.2"/>
    <row r="2777" customFormat="1" ht="14.1" customHeight="1" x14ac:dyDescent="0.2"/>
    <row r="2778" customFormat="1" ht="14.1" customHeight="1" x14ac:dyDescent="0.2"/>
    <row r="2779" customFormat="1" ht="14.1" customHeight="1" x14ac:dyDescent="0.2"/>
    <row r="2780" customFormat="1" ht="14.1" customHeight="1" x14ac:dyDescent="0.2"/>
    <row r="2781" customFormat="1" ht="14.1" customHeight="1" x14ac:dyDescent="0.2"/>
    <row r="2782" customFormat="1" ht="14.1" customHeight="1" x14ac:dyDescent="0.2"/>
    <row r="2783" customFormat="1" ht="14.1" customHeight="1" x14ac:dyDescent="0.2"/>
    <row r="2784" customFormat="1" ht="14.1" customHeight="1" x14ac:dyDescent="0.2"/>
    <row r="2785" customFormat="1" ht="14.1" customHeight="1" x14ac:dyDescent="0.2"/>
    <row r="2786" customFormat="1" ht="14.1" customHeight="1" x14ac:dyDescent="0.2"/>
    <row r="2787" customFormat="1" ht="14.1" customHeight="1" x14ac:dyDescent="0.2"/>
    <row r="2788" customFormat="1" ht="14.1" customHeight="1" x14ac:dyDescent="0.2"/>
    <row r="2789" customFormat="1" ht="14.1" customHeight="1" x14ac:dyDescent="0.2"/>
    <row r="2790" customFormat="1" ht="14.1" customHeight="1" x14ac:dyDescent="0.2"/>
    <row r="2791" customFormat="1" ht="14.1" customHeight="1" x14ac:dyDescent="0.2"/>
    <row r="2792" customFormat="1" ht="14.1" customHeight="1" x14ac:dyDescent="0.2"/>
    <row r="2793" customFormat="1" ht="14.1" customHeight="1" x14ac:dyDescent="0.2"/>
    <row r="2794" customFormat="1" ht="14.1" customHeight="1" x14ac:dyDescent="0.2"/>
    <row r="2795" customFormat="1" ht="14.1" customHeight="1" x14ac:dyDescent="0.2"/>
    <row r="2796" customFormat="1" ht="14.1" customHeight="1" x14ac:dyDescent="0.2"/>
    <row r="2797" customFormat="1" ht="14.1" customHeight="1" x14ac:dyDescent="0.2"/>
    <row r="2798" customFormat="1" ht="14.1" customHeight="1" x14ac:dyDescent="0.2"/>
    <row r="2799" customFormat="1" ht="14.1" customHeight="1" x14ac:dyDescent="0.2"/>
    <row r="2800" customFormat="1" ht="14.1" customHeight="1" x14ac:dyDescent="0.2"/>
    <row r="2801" customFormat="1" ht="14.1" customHeight="1" x14ac:dyDescent="0.2"/>
    <row r="2802" customFormat="1" ht="14.1" customHeight="1" x14ac:dyDescent="0.2"/>
    <row r="2803" customFormat="1" ht="14.1" customHeight="1" x14ac:dyDescent="0.2"/>
    <row r="2804" customFormat="1" ht="14.1" customHeight="1" x14ac:dyDescent="0.2"/>
    <row r="2805" customFormat="1" ht="14.1" customHeight="1" x14ac:dyDescent="0.2"/>
    <row r="2806" customFormat="1" ht="14.1" customHeight="1" x14ac:dyDescent="0.2"/>
    <row r="2807" customFormat="1" ht="14.1" customHeight="1" x14ac:dyDescent="0.2"/>
    <row r="2808" customFormat="1" ht="14.1" customHeight="1" x14ac:dyDescent="0.2"/>
    <row r="2809" customFormat="1" ht="14.1" customHeight="1" x14ac:dyDescent="0.2"/>
    <row r="2810" customFormat="1" ht="14.1" customHeight="1" x14ac:dyDescent="0.2"/>
    <row r="2811" customFormat="1" ht="14.1" customHeight="1" x14ac:dyDescent="0.2"/>
    <row r="2812" customFormat="1" ht="14.1" customHeight="1" x14ac:dyDescent="0.2"/>
    <row r="2813" customFormat="1" ht="14.1" customHeight="1" x14ac:dyDescent="0.2"/>
    <row r="2814" customFormat="1" ht="14.1" customHeight="1" x14ac:dyDescent="0.2"/>
    <row r="2815" customFormat="1" ht="14.1" customHeight="1" x14ac:dyDescent="0.2"/>
    <row r="2816" customFormat="1" ht="14.1" customHeight="1" x14ac:dyDescent="0.2"/>
    <row r="2817" customFormat="1" ht="14.1" customHeight="1" x14ac:dyDescent="0.2"/>
    <row r="2818" customFormat="1" ht="14.1" customHeight="1" x14ac:dyDescent="0.2"/>
    <row r="2819" customFormat="1" ht="14.1" customHeight="1" x14ac:dyDescent="0.2"/>
    <row r="2820" customFormat="1" ht="14.1" customHeight="1" x14ac:dyDescent="0.2"/>
    <row r="2821" customFormat="1" ht="14.1" customHeight="1" x14ac:dyDescent="0.2"/>
    <row r="2822" customFormat="1" ht="14.1" customHeight="1" x14ac:dyDescent="0.2"/>
    <row r="2823" customFormat="1" ht="14.1" customHeight="1" x14ac:dyDescent="0.2"/>
    <row r="2824" customFormat="1" ht="14.1" customHeight="1" x14ac:dyDescent="0.2"/>
    <row r="2825" customFormat="1" ht="14.1" customHeight="1" x14ac:dyDescent="0.2"/>
    <row r="2826" customFormat="1" ht="14.1" customHeight="1" x14ac:dyDescent="0.2"/>
    <row r="2827" customFormat="1" ht="14.1" customHeight="1" x14ac:dyDescent="0.2"/>
    <row r="2828" customFormat="1" ht="14.1" customHeight="1" x14ac:dyDescent="0.2"/>
    <row r="2829" customFormat="1" ht="14.1" customHeight="1" x14ac:dyDescent="0.2"/>
    <row r="2830" customFormat="1" ht="14.1" customHeight="1" x14ac:dyDescent="0.2"/>
    <row r="2831" customFormat="1" ht="14.1" customHeight="1" x14ac:dyDescent="0.2"/>
    <row r="2832" customFormat="1" ht="14.1" customHeight="1" x14ac:dyDescent="0.2"/>
    <row r="2833" customFormat="1" ht="14.1" customHeight="1" x14ac:dyDescent="0.2"/>
    <row r="2834" customFormat="1" ht="14.1" customHeight="1" x14ac:dyDescent="0.2"/>
    <row r="2835" customFormat="1" ht="14.1" customHeight="1" x14ac:dyDescent="0.2"/>
    <row r="2836" customFormat="1" ht="14.1" customHeight="1" x14ac:dyDescent="0.2"/>
    <row r="2837" customFormat="1" ht="14.1" customHeight="1" x14ac:dyDescent="0.2"/>
    <row r="2838" customFormat="1" ht="14.1" customHeight="1" x14ac:dyDescent="0.2"/>
    <row r="2839" customFormat="1" ht="14.1" customHeight="1" x14ac:dyDescent="0.2"/>
    <row r="2840" customFormat="1" ht="14.1" customHeight="1" x14ac:dyDescent="0.2"/>
    <row r="2841" customFormat="1" ht="14.1" customHeight="1" x14ac:dyDescent="0.2"/>
    <row r="2842" customFormat="1" ht="14.1" customHeight="1" x14ac:dyDescent="0.2"/>
    <row r="2843" customFormat="1" ht="14.1" customHeight="1" x14ac:dyDescent="0.2"/>
    <row r="2844" customFormat="1" ht="14.1" customHeight="1" x14ac:dyDescent="0.2"/>
    <row r="2845" customFormat="1" ht="14.1" customHeight="1" x14ac:dyDescent="0.2"/>
    <row r="2846" customFormat="1" ht="14.1" customHeight="1" x14ac:dyDescent="0.2"/>
    <row r="2847" customFormat="1" ht="14.1" customHeight="1" x14ac:dyDescent="0.2"/>
    <row r="2848" customFormat="1" ht="14.1" customHeight="1" x14ac:dyDescent="0.2"/>
    <row r="2849" customFormat="1" ht="14.1" customHeight="1" x14ac:dyDescent="0.2"/>
    <row r="2850" customFormat="1" ht="14.1" customHeight="1" x14ac:dyDescent="0.2"/>
    <row r="2851" customFormat="1" ht="14.1" customHeight="1" x14ac:dyDescent="0.2"/>
    <row r="2852" customFormat="1" ht="14.1" customHeight="1" x14ac:dyDescent="0.2"/>
    <row r="2853" customFormat="1" ht="14.1" customHeight="1" x14ac:dyDescent="0.2"/>
    <row r="2854" customFormat="1" ht="14.1" customHeight="1" x14ac:dyDescent="0.2"/>
    <row r="2855" customFormat="1" ht="14.1" customHeight="1" x14ac:dyDescent="0.2"/>
    <row r="2856" customFormat="1" ht="14.1" customHeight="1" x14ac:dyDescent="0.2"/>
    <row r="2857" customFormat="1" ht="14.1" customHeight="1" x14ac:dyDescent="0.2"/>
    <row r="2858" customFormat="1" ht="14.1" customHeight="1" x14ac:dyDescent="0.2"/>
    <row r="2859" customFormat="1" ht="14.1" customHeight="1" x14ac:dyDescent="0.2"/>
    <row r="2860" customFormat="1" ht="14.1" customHeight="1" x14ac:dyDescent="0.2"/>
    <row r="2861" customFormat="1" ht="14.1" customHeight="1" x14ac:dyDescent="0.2"/>
    <row r="2862" customFormat="1" ht="14.1" customHeight="1" x14ac:dyDescent="0.2"/>
    <row r="2863" customFormat="1" ht="14.1" customHeight="1" x14ac:dyDescent="0.2"/>
    <row r="2864" customFormat="1" ht="14.1" customHeight="1" x14ac:dyDescent="0.2"/>
    <row r="2865" customFormat="1" ht="14.1" customHeight="1" x14ac:dyDescent="0.2"/>
    <row r="2866" customFormat="1" ht="14.1" customHeight="1" x14ac:dyDescent="0.2"/>
    <row r="2867" customFormat="1" ht="14.1" customHeight="1" x14ac:dyDescent="0.2"/>
    <row r="2868" customFormat="1" ht="14.1" customHeight="1" x14ac:dyDescent="0.2"/>
    <row r="2869" customFormat="1" ht="14.1" customHeight="1" x14ac:dyDescent="0.2"/>
    <row r="2870" customFormat="1" ht="14.1" customHeight="1" x14ac:dyDescent="0.2"/>
    <row r="2871" customFormat="1" ht="14.1" customHeight="1" x14ac:dyDescent="0.2"/>
    <row r="2872" customFormat="1" ht="14.1" customHeight="1" x14ac:dyDescent="0.2"/>
    <row r="2873" customFormat="1" ht="14.1" customHeight="1" x14ac:dyDescent="0.2"/>
    <row r="2874" customFormat="1" ht="14.1" customHeight="1" x14ac:dyDescent="0.2"/>
    <row r="2875" customFormat="1" ht="14.1" customHeight="1" x14ac:dyDescent="0.2"/>
    <row r="2876" customFormat="1" ht="14.1" customHeight="1" x14ac:dyDescent="0.2"/>
    <row r="2877" customFormat="1" ht="14.1" customHeight="1" x14ac:dyDescent="0.2"/>
    <row r="2878" customFormat="1" ht="14.1" customHeight="1" x14ac:dyDescent="0.2"/>
    <row r="2879" customFormat="1" ht="14.1" customHeight="1" x14ac:dyDescent="0.2"/>
    <row r="2880" customFormat="1" ht="14.1" customHeight="1" x14ac:dyDescent="0.2"/>
    <row r="2881" customFormat="1" ht="14.1" customHeight="1" x14ac:dyDescent="0.2"/>
    <row r="2882" customFormat="1" ht="14.1" customHeight="1" x14ac:dyDescent="0.2"/>
    <row r="2883" customFormat="1" ht="14.1" customHeight="1" x14ac:dyDescent="0.2"/>
    <row r="2884" customFormat="1" ht="14.1" customHeight="1" x14ac:dyDescent="0.2"/>
    <row r="2885" customFormat="1" ht="14.1" customHeight="1" x14ac:dyDescent="0.2"/>
    <row r="2886" customFormat="1" ht="14.1" customHeight="1" x14ac:dyDescent="0.2"/>
    <row r="2887" customFormat="1" ht="14.1" customHeight="1" x14ac:dyDescent="0.2"/>
    <row r="2888" customFormat="1" ht="14.1" customHeight="1" x14ac:dyDescent="0.2"/>
    <row r="2889" customFormat="1" ht="14.1" customHeight="1" x14ac:dyDescent="0.2"/>
    <row r="2890" customFormat="1" ht="14.1" customHeight="1" x14ac:dyDescent="0.2"/>
    <row r="2891" customFormat="1" ht="14.1" customHeight="1" x14ac:dyDescent="0.2"/>
    <row r="2892" customFormat="1" ht="14.1" customHeight="1" x14ac:dyDescent="0.2"/>
    <row r="2893" customFormat="1" ht="14.1" customHeight="1" x14ac:dyDescent="0.2"/>
    <row r="2894" customFormat="1" ht="14.1" customHeight="1" x14ac:dyDescent="0.2"/>
    <row r="2895" customFormat="1" ht="14.1" customHeight="1" x14ac:dyDescent="0.2"/>
    <row r="2896" customFormat="1" ht="14.1" customHeight="1" x14ac:dyDescent="0.2"/>
    <row r="2897" customFormat="1" ht="14.1" customHeight="1" x14ac:dyDescent="0.2"/>
    <row r="2898" customFormat="1" ht="14.1" customHeight="1" x14ac:dyDescent="0.2"/>
    <row r="2899" customFormat="1" ht="14.1" customHeight="1" x14ac:dyDescent="0.2"/>
    <row r="2900" customFormat="1" ht="14.1" customHeight="1" x14ac:dyDescent="0.2"/>
    <row r="2901" customFormat="1" ht="14.1" customHeight="1" x14ac:dyDescent="0.2"/>
    <row r="2902" customFormat="1" ht="14.1" customHeight="1" x14ac:dyDescent="0.2"/>
    <row r="2903" customFormat="1" ht="14.1" customHeight="1" x14ac:dyDescent="0.2"/>
    <row r="2904" customFormat="1" ht="14.1" customHeight="1" x14ac:dyDescent="0.2"/>
    <row r="2905" customFormat="1" ht="14.1" customHeight="1" x14ac:dyDescent="0.2"/>
    <row r="2906" customFormat="1" ht="14.1" customHeight="1" x14ac:dyDescent="0.2"/>
    <row r="2907" customFormat="1" ht="14.1" customHeight="1" x14ac:dyDescent="0.2"/>
    <row r="2908" customFormat="1" ht="14.1" customHeight="1" x14ac:dyDescent="0.2"/>
    <row r="2909" customFormat="1" ht="14.1" customHeight="1" x14ac:dyDescent="0.2"/>
    <row r="2910" customFormat="1" ht="14.1" customHeight="1" x14ac:dyDescent="0.2"/>
    <row r="2911" customFormat="1" ht="14.1" customHeight="1" x14ac:dyDescent="0.2"/>
    <row r="2912" customFormat="1" ht="14.1" customHeight="1" x14ac:dyDescent="0.2"/>
    <row r="2913" customFormat="1" ht="14.1" customHeight="1" x14ac:dyDescent="0.2"/>
    <row r="2914" customFormat="1" ht="14.1" customHeight="1" x14ac:dyDescent="0.2"/>
    <row r="2915" customFormat="1" ht="14.1" customHeight="1" x14ac:dyDescent="0.2"/>
    <row r="2916" customFormat="1" ht="14.1" customHeight="1" x14ac:dyDescent="0.2"/>
    <row r="2917" customFormat="1" ht="14.1" customHeight="1" x14ac:dyDescent="0.2"/>
    <row r="2918" customFormat="1" ht="14.1" customHeight="1" x14ac:dyDescent="0.2"/>
    <row r="2919" customFormat="1" ht="14.1" customHeight="1" x14ac:dyDescent="0.2"/>
    <row r="2920" customFormat="1" ht="14.1" customHeight="1" x14ac:dyDescent="0.2"/>
    <row r="2921" customFormat="1" ht="14.1" customHeight="1" x14ac:dyDescent="0.2"/>
    <row r="2922" customFormat="1" ht="14.1" customHeight="1" x14ac:dyDescent="0.2"/>
    <row r="2923" customFormat="1" ht="14.1" customHeight="1" x14ac:dyDescent="0.2"/>
    <row r="2924" customFormat="1" ht="14.1" customHeight="1" x14ac:dyDescent="0.2"/>
    <row r="2925" customFormat="1" ht="14.1" customHeight="1" x14ac:dyDescent="0.2"/>
    <row r="2926" customFormat="1" ht="14.1" customHeight="1" x14ac:dyDescent="0.2"/>
    <row r="2927" customFormat="1" ht="14.1" customHeight="1" x14ac:dyDescent="0.2"/>
    <row r="2928" customFormat="1" ht="14.1" customHeight="1" x14ac:dyDescent="0.2"/>
    <row r="2929" customFormat="1" ht="14.1" customHeight="1" x14ac:dyDescent="0.2"/>
    <row r="2930" customFormat="1" ht="14.1" customHeight="1" x14ac:dyDescent="0.2"/>
    <row r="2931" customFormat="1" ht="14.1" customHeight="1" x14ac:dyDescent="0.2"/>
    <row r="2932" customFormat="1" ht="14.1" customHeight="1" x14ac:dyDescent="0.2"/>
    <row r="2933" customFormat="1" ht="14.1" customHeight="1" x14ac:dyDescent="0.2"/>
    <row r="2934" customFormat="1" ht="14.1" customHeight="1" x14ac:dyDescent="0.2"/>
    <row r="2935" customFormat="1" ht="14.1" customHeight="1" x14ac:dyDescent="0.2"/>
    <row r="2936" customFormat="1" ht="14.1" customHeight="1" x14ac:dyDescent="0.2"/>
    <row r="2937" customFormat="1" ht="14.1" customHeight="1" x14ac:dyDescent="0.2"/>
    <row r="2938" customFormat="1" ht="14.1" customHeight="1" x14ac:dyDescent="0.2"/>
    <row r="2939" customFormat="1" ht="14.1" customHeight="1" x14ac:dyDescent="0.2"/>
    <row r="2940" customFormat="1" ht="14.1" customHeight="1" x14ac:dyDescent="0.2"/>
    <row r="2941" customFormat="1" ht="14.1" customHeight="1" x14ac:dyDescent="0.2"/>
    <row r="2942" customFormat="1" ht="14.1" customHeight="1" x14ac:dyDescent="0.2"/>
    <row r="2943" customFormat="1" ht="14.1" customHeight="1" x14ac:dyDescent="0.2"/>
    <row r="2944" customFormat="1" ht="14.1" customHeight="1" x14ac:dyDescent="0.2"/>
    <row r="2945" customFormat="1" ht="14.1" customHeight="1" x14ac:dyDescent="0.2"/>
    <row r="2946" customFormat="1" ht="14.1" customHeight="1" x14ac:dyDescent="0.2"/>
    <row r="2947" customFormat="1" ht="14.1" customHeight="1" x14ac:dyDescent="0.2"/>
    <row r="2948" customFormat="1" ht="14.1" customHeight="1" x14ac:dyDescent="0.2"/>
    <row r="2949" customFormat="1" ht="14.1" customHeight="1" x14ac:dyDescent="0.2"/>
    <row r="2950" customFormat="1" ht="14.1" customHeight="1" x14ac:dyDescent="0.2"/>
    <row r="2951" customFormat="1" ht="14.1" customHeight="1" x14ac:dyDescent="0.2"/>
    <row r="2952" customFormat="1" ht="14.1" customHeight="1" x14ac:dyDescent="0.2"/>
    <row r="2953" customFormat="1" ht="14.1" customHeight="1" x14ac:dyDescent="0.2"/>
    <row r="2954" customFormat="1" ht="14.1" customHeight="1" x14ac:dyDescent="0.2"/>
    <row r="2955" customFormat="1" ht="14.1" customHeight="1" x14ac:dyDescent="0.2"/>
    <row r="2956" customFormat="1" ht="14.1" customHeight="1" x14ac:dyDescent="0.2"/>
    <row r="2957" customFormat="1" ht="14.1" customHeight="1" x14ac:dyDescent="0.2"/>
    <row r="2958" customFormat="1" ht="14.1" customHeight="1" x14ac:dyDescent="0.2"/>
    <row r="2959" customFormat="1" ht="14.1" customHeight="1" x14ac:dyDescent="0.2"/>
    <row r="2960" customFormat="1" ht="14.1" customHeight="1" x14ac:dyDescent="0.2"/>
    <row r="2961" customFormat="1" ht="14.1" customHeight="1" x14ac:dyDescent="0.2"/>
    <row r="2962" customFormat="1" ht="14.1" customHeight="1" x14ac:dyDescent="0.2"/>
    <row r="2963" customFormat="1" ht="14.1" customHeight="1" x14ac:dyDescent="0.2"/>
    <row r="2964" customFormat="1" ht="14.1" customHeight="1" x14ac:dyDescent="0.2"/>
    <row r="2965" customFormat="1" ht="14.1" customHeight="1" x14ac:dyDescent="0.2"/>
    <row r="2966" customFormat="1" ht="14.1" customHeight="1" x14ac:dyDescent="0.2"/>
    <row r="2967" customFormat="1" ht="14.1" customHeight="1" x14ac:dyDescent="0.2"/>
    <row r="2968" customFormat="1" ht="14.1" customHeight="1" x14ac:dyDescent="0.2"/>
    <row r="2969" customFormat="1" ht="14.1" customHeight="1" x14ac:dyDescent="0.2"/>
    <row r="2970" customFormat="1" ht="14.1" customHeight="1" x14ac:dyDescent="0.2"/>
    <row r="2971" customFormat="1" ht="14.1" customHeight="1" x14ac:dyDescent="0.2"/>
    <row r="2972" customFormat="1" ht="14.1" customHeight="1" x14ac:dyDescent="0.2"/>
    <row r="2973" customFormat="1" ht="14.1" customHeight="1" x14ac:dyDescent="0.2"/>
    <row r="2974" customFormat="1" ht="14.1" customHeight="1" x14ac:dyDescent="0.2"/>
    <row r="2975" customFormat="1" ht="14.1" customHeight="1" x14ac:dyDescent="0.2"/>
    <row r="2976" customFormat="1" ht="14.1" customHeight="1" x14ac:dyDescent="0.2"/>
    <row r="2977" customFormat="1" ht="14.1" customHeight="1" x14ac:dyDescent="0.2"/>
    <row r="2978" customFormat="1" ht="14.1" customHeight="1" x14ac:dyDescent="0.2"/>
    <row r="2979" customFormat="1" ht="14.1" customHeight="1" x14ac:dyDescent="0.2"/>
    <row r="2980" customFormat="1" ht="14.1" customHeight="1" x14ac:dyDescent="0.2"/>
    <row r="2981" customFormat="1" ht="14.1" customHeight="1" x14ac:dyDescent="0.2"/>
    <row r="2982" customFormat="1" ht="14.1" customHeight="1" x14ac:dyDescent="0.2"/>
    <row r="2983" customFormat="1" ht="14.1" customHeight="1" x14ac:dyDescent="0.2"/>
    <row r="2984" customFormat="1" ht="14.1" customHeight="1" x14ac:dyDescent="0.2"/>
    <row r="2985" customFormat="1" ht="14.1" customHeight="1" x14ac:dyDescent="0.2"/>
    <row r="2986" customFormat="1" ht="14.1" customHeight="1" x14ac:dyDescent="0.2"/>
    <row r="2987" customFormat="1" ht="14.1" customHeight="1" x14ac:dyDescent="0.2"/>
    <row r="2988" customFormat="1" ht="14.1" customHeight="1" x14ac:dyDescent="0.2"/>
    <row r="2989" customFormat="1" ht="14.1" customHeight="1" x14ac:dyDescent="0.2"/>
    <row r="2990" customFormat="1" ht="14.1" customHeight="1" x14ac:dyDescent="0.2"/>
    <row r="2991" customFormat="1" ht="14.1" customHeight="1" x14ac:dyDescent="0.2"/>
    <row r="2992" customFormat="1" ht="14.1" customHeight="1" x14ac:dyDescent="0.2"/>
    <row r="2993" customFormat="1" ht="14.1" customHeight="1" x14ac:dyDescent="0.2"/>
    <row r="2994" customFormat="1" ht="14.1" customHeight="1" x14ac:dyDescent="0.2"/>
    <row r="2995" customFormat="1" ht="14.1" customHeight="1" x14ac:dyDescent="0.2"/>
    <row r="2996" customFormat="1" ht="14.1" customHeight="1" x14ac:dyDescent="0.2"/>
    <row r="2997" customFormat="1" ht="14.1" customHeight="1" x14ac:dyDescent="0.2"/>
    <row r="2998" customFormat="1" ht="14.1" customHeight="1" x14ac:dyDescent="0.2"/>
    <row r="2999" customFormat="1" ht="14.1" customHeight="1" x14ac:dyDescent="0.2"/>
    <row r="3000" customFormat="1" ht="14.1" customHeight="1" x14ac:dyDescent="0.2"/>
    <row r="3001" customFormat="1" ht="14.1" customHeight="1" x14ac:dyDescent="0.2"/>
    <row r="3002" customFormat="1" ht="14.1" customHeight="1" x14ac:dyDescent="0.2"/>
    <row r="3003" customFormat="1" ht="14.1" customHeight="1" x14ac:dyDescent="0.2"/>
    <row r="3004" customFormat="1" ht="14.1" customHeight="1" x14ac:dyDescent="0.2"/>
    <row r="3005" customFormat="1" ht="14.1" customHeight="1" x14ac:dyDescent="0.2"/>
    <row r="3006" customFormat="1" ht="14.1" customHeight="1" x14ac:dyDescent="0.2"/>
    <row r="3007" customFormat="1" ht="14.1" customHeight="1" x14ac:dyDescent="0.2"/>
    <row r="3008" customFormat="1" ht="14.1" customHeight="1" x14ac:dyDescent="0.2"/>
    <row r="3009" customFormat="1" ht="14.1" customHeight="1" x14ac:dyDescent="0.2"/>
    <row r="3010" customFormat="1" ht="14.1" customHeight="1" x14ac:dyDescent="0.2"/>
    <row r="3011" customFormat="1" ht="14.1" customHeight="1" x14ac:dyDescent="0.2"/>
    <row r="3012" customFormat="1" ht="14.1" customHeight="1" x14ac:dyDescent="0.2"/>
    <row r="3013" customFormat="1" ht="14.1" customHeight="1" x14ac:dyDescent="0.2"/>
    <row r="3014" customFormat="1" ht="14.1" customHeight="1" x14ac:dyDescent="0.2"/>
    <row r="3015" customFormat="1" ht="14.1" customHeight="1" x14ac:dyDescent="0.2"/>
    <row r="3016" customFormat="1" ht="14.1" customHeight="1" x14ac:dyDescent="0.2"/>
    <row r="3017" customFormat="1" ht="14.1" customHeight="1" x14ac:dyDescent="0.2"/>
    <row r="3018" customFormat="1" ht="14.1" customHeight="1" x14ac:dyDescent="0.2"/>
    <row r="3019" customFormat="1" ht="14.1" customHeight="1" x14ac:dyDescent="0.2"/>
    <row r="3020" customFormat="1" ht="14.1" customHeight="1" x14ac:dyDescent="0.2"/>
    <row r="3021" customFormat="1" ht="14.1" customHeight="1" x14ac:dyDescent="0.2"/>
    <row r="3022" customFormat="1" ht="14.1" customHeight="1" x14ac:dyDescent="0.2"/>
    <row r="3023" customFormat="1" ht="14.1" customHeight="1" x14ac:dyDescent="0.2"/>
    <row r="3024" customFormat="1" ht="14.1" customHeight="1" x14ac:dyDescent="0.2"/>
    <row r="3025" customFormat="1" ht="14.1" customHeight="1" x14ac:dyDescent="0.2"/>
    <row r="3026" customFormat="1" ht="14.1" customHeight="1" x14ac:dyDescent="0.2"/>
    <row r="3027" customFormat="1" ht="14.1" customHeight="1" x14ac:dyDescent="0.2"/>
    <row r="3028" customFormat="1" ht="14.1" customHeight="1" x14ac:dyDescent="0.2"/>
    <row r="3029" customFormat="1" ht="14.1" customHeight="1" x14ac:dyDescent="0.2"/>
    <row r="3030" customFormat="1" ht="14.1" customHeight="1" x14ac:dyDescent="0.2"/>
    <row r="3031" customFormat="1" ht="14.1" customHeight="1" x14ac:dyDescent="0.2"/>
    <row r="3032" customFormat="1" ht="14.1" customHeight="1" x14ac:dyDescent="0.2"/>
    <row r="3033" customFormat="1" ht="14.1" customHeight="1" x14ac:dyDescent="0.2"/>
    <row r="3034" customFormat="1" ht="14.1" customHeight="1" x14ac:dyDescent="0.2"/>
    <row r="3035" customFormat="1" ht="14.1" customHeight="1" x14ac:dyDescent="0.2"/>
    <row r="3036" customFormat="1" ht="14.1" customHeight="1" x14ac:dyDescent="0.2"/>
    <row r="3037" customFormat="1" ht="14.1" customHeight="1" x14ac:dyDescent="0.2"/>
    <row r="3038" customFormat="1" ht="14.1" customHeight="1" x14ac:dyDescent="0.2"/>
    <row r="3039" customFormat="1" ht="14.1" customHeight="1" x14ac:dyDescent="0.2"/>
    <row r="3040" customFormat="1" ht="14.1" customHeight="1" x14ac:dyDescent="0.2"/>
    <row r="3041" customFormat="1" ht="14.1" customHeight="1" x14ac:dyDescent="0.2"/>
    <row r="3042" customFormat="1" ht="14.1" customHeight="1" x14ac:dyDescent="0.2"/>
    <row r="3043" customFormat="1" ht="14.1" customHeight="1" x14ac:dyDescent="0.2"/>
    <row r="3044" customFormat="1" ht="14.1" customHeight="1" x14ac:dyDescent="0.2"/>
    <row r="3045" customFormat="1" ht="14.1" customHeight="1" x14ac:dyDescent="0.2"/>
    <row r="3046" customFormat="1" ht="14.1" customHeight="1" x14ac:dyDescent="0.2"/>
    <row r="3047" customFormat="1" ht="14.1" customHeight="1" x14ac:dyDescent="0.2"/>
    <row r="3048" customFormat="1" ht="14.1" customHeight="1" x14ac:dyDescent="0.2"/>
    <row r="3049" customFormat="1" ht="14.1" customHeight="1" x14ac:dyDescent="0.2"/>
    <row r="3050" customFormat="1" ht="14.1" customHeight="1" x14ac:dyDescent="0.2"/>
    <row r="3051" customFormat="1" ht="14.1" customHeight="1" x14ac:dyDescent="0.2"/>
    <row r="3052" customFormat="1" ht="14.1" customHeight="1" x14ac:dyDescent="0.2"/>
    <row r="3053" customFormat="1" ht="14.1" customHeight="1" x14ac:dyDescent="0.2"/>
    <row r="3054" customFormat="1" ht="14.1" customHeight="1" x14ac:dyDescent="0.2"/>
    <row r="3055" customFormat="1" ht="14.1" customHeight="1" x14ac:dyDescent="0.2"/>
    <row r="3056" customFormat="1" ht="14.1" customHeight="1" x14ac:dyDescent="0.2"/>
    <row r="3057" customFormat="1" ht="14.1" customHeight="1" x14ac:dyDescent="0.2"/>
    <row r="3058" customFormat="1" ht="14.1" customHeight="1" x14ac:dyDescent="0.2"/>
    <row r="3059" customFormat="1" ht="14.1" customHeight="1" x14ac:dyDescent="0.2"/>
    <row r="3060" customFormat="1" ht="14.1" customHeight="1" x14ac:dyDescent="0.2"/>
    <row r="3061" customFormat="1" ht="14.1" customHeight="1" x14ac:dyDescent="0.2"/>
    <row r="3062" customFormat="1" ht="14.1" customHeight="1" x14ac:dyDescent="0.2"/>
    <row r="3063" customFormat="1" ht="14.1" customHeight="1" x14ac:dyDescent="0.2"/>
    <row r="3064" customFormat="1" ht="14.1" customHeight="1" x14ac:dyDescent="0.2"/>
    <row r="3065" customFormat="1" ht="14.1" customHeight="1" x14ac:dyDescent="0.2"/>
    <row r="3066" customFormat="1" ht="14.1" customHeight="1" x14ac:dyDescent="0.2"/>
    <row r="3067" customFormat="1" ht="14.1" customHeight="1" x14ac:dyDescent="0.2"/>
    <row r="3068" customFormat="1" ht="14.1" customHeight="1" x14ac:dyDescent="0.2"/>
    <row r="3069" customFormat="1" ht="14.1" customHeight="1" x14ac:dyDescent="0.2"/>
    <row r="3070" customFormat="1" ht="14.1" customHeight="1" x14ac:dyDescent="0.2"/>
    <row r="3071" customFormat="1" ht="14.1" customHeight="1" x14ac:dyDescent="0.2"/>
    <row r="3072" customFormat="1" ht="14.1" customHeight="1" x14ac:dyDescent="0.2"/>
    <row r="3073" customFormat="1" ht="14.1" customHeight="1" x14ac:dyDescent="0.2"/>
    <row r="3074" customFormat="1" ht="14.1" customHeight="1" x14ac:dyDescent="0.2"/>
    <row r="3075" customFormat="1" ht="14.1" customHeight="1" x14ac:dyDescent="0.2"/>
    <row r="3076" customFormat="1" ht="14.1" customHeight="1" x14ac:dyDescent="0.2"/>
    <row r="3077" customFormat="1" ht="14.1" customHeight="1" x14ac:dyDescent="0.2"/>
    <row r="3078" customFormat="1" ht="14.1" customHeight="1" x14ac:dyDescent="0.2"/>
    <row r="3079" customFormat="1" ht="14.1" customHeight="1" x14ac:dyDescent="0.2"/>
    <row r="3080" customFormat="1" ht="14.1" customHeight="1" x14ac:dyDescent="0.2"/>
    <row r="3081" customFormat="1" ht="14.1" customHeight="1" x14ac:dyDescent="0.2"/>
    <row r="3082" customFormat="1" ht="14.1" customHeight="1" x14ac:dyDescent="0.2"/>
    <row r="3083" customFormat="1" ht="14.1" customHeight="1" x14ac:dyDescent="0.2"/>
    <row r="3084" customFormat="1" ht="14.1" customHeight="1" x14ac:dyDescent="0.2"/>
    <row r="3085" customFormat="1" ht="14.1" customHeight="1" x14ac:dyDescent="0.2"/>
    <row r="3086" customFormat="1" ht="14.1" customHeight="1" x14ac:dyDescent="0.2"/>
    <row r="3087" customFormat="1" ht="14.1" customHeight="1" x14ac:dyDescent="0.2"/>
    <row r="3088" customFormat="1" ht="14.1" customHeight="1" x14ac:dyDescent="0.2"/>
    <row r="3089" customFormat="1" ht="14.1" customHeight="1" x14ac:dyDescent="0.2"/>
    <row r="3090" customFormat="1" ht="14.1" customHeight="1" x14ac:dyDescent="0.2"/>
    <row r="3091" customFormat="1" ht="14.1" customHeight="1" x14ac:dyDescent="0.2"/>
    <row r="3092" customFormat="1" ht="14.1" customHeight="1" x14ac:dyDescent="0.2"/>
    <row r="3093" customFormat="1" ht="14.1" customHeight="1" x14ac:dyDescent="0.2"/>
    <row r="3094" customFormat="1" ht="14.1" customHeight="1" x14ac:dyDescent="0.2"/>
    <row r="3095" customFormat="1" ht="14.1" customHeight="1" x14ac:dyDescent="0.2"/>
    <row r="3096" customFormat="1" ht="14.1" customHeight="1" x14ac:dyDescent="0.2"/>
    <row r="3097" customFormat="1" ht="14.1" customHeight="1" x14ac:dyDescent="0.2"/>
    <row r="3098" customFormat="1" ht="14.1" customHeight="1" x14ac:dyDescent="0.2"/>
    <row r="3099" customFormat="1" ht="14.1" customHeight="1" x14ac:dyDescent="0.2"/>
    <row r="3100" customFormat="1" ht="14.1" customHeight="1" x14ac:dyDescent="0.2"/>
    <row r="3101" customFormat="1" ht="14.1" customHeight="1" x14ac:dyDescent="0.2"/>
    <row r="3102" customFormat="1" ht="14.1" customHeight="1" x14ac:dyDescent="0.2"/>
    <row r="3103" customFormat="1" ht="14.1" customHeight="1" x14ac:dyDescent="0.2"/>
    <row r="3104" customFormat="1" ht="14.1" customHeight="1" x14ac:dyDescent="0.2"/>
    <row r="3105" customFormat="1" ht="14.1" customHeight="1" x14ac:dyDescent="0.2"/>
    <row r="3106" customFormat="1" ht="14.1" customHeight="1" x14ac:dyDescent="0.2"/>
    <row r="3107" customFormat="1" ht="14.1" customHeight="1" x14ac:dyDescent="0.2"/>
    <row r="3108" customFormat="1" ht="14.1" customHeight="1" x14ac:dyDescent="0.2"/>
    <row r="3109" customFormat="1" ht="14.1" customHeight="1" x14ac:dyDescent="0.2"/>
    <row r="3110" customFormat="1" ht="14.1" customHeight="1" x14ac:dyDescent="0.2"/>
    <row r="3111" customFormat="1" ht="14.1" customHeight="1" x14ac:dyDescent="0.2"/>
    <row r="3112" customFormat="1" ht="14.1" customHeight="1" x14ac:dyDescent="0.2"/>
    <row r="3113" customFormat="1" ht="14.1" customHeight="1" x14ac:dyDescent="0.2"/>
    <row r="3114" customFormat="1" ht="14.1" customHeight="1" x14ac:dyDescent="0.2"/>
    <row r="3115" customFormat="1" ht="14.1" customHeight="1" x14ac:dyDescent="0.2"/>
    <row r="3116" customFormat="1" ht="14.1" customHeight="1" x14ac:dyDescent="0.2"/>
    <row r="3117" customFormat="1" ht="14.1" customHeight="1" x14ac:dyDescent="0.2"/>
    <row r="3118" customFormat="1" ht="14.1" customHeight="1" x14ac:dyDescent="0.2"/>
    <row r="3119" customFormat="1" ht="14.1" customHeight="1" x14ac:dyDescent="0.2"/>
    <row r="3120" customFormat="1" ht="14.1" customHeight="1" x14ac:dyDescent="0.2"/>
    <row r="3121" customFormat="1" ht="14.1" customHeight="1" x14ac:dyDescent="0.2"/>
    <row r="3122" customFormat="1" ht="14.1" customHeight="1" x14ac:dyDescent="0.2"/>
    <row r="3123" customFormat="1" ht="14.1" customHeight="1" x14ac:dyDescent="0.2"/>
    <row r="3124" customFormat="1" ht="14.1" customHeight="1" x14ac:dyDescent="0.2"/>
    <row r="3125" customFormat="1" ht="14.1" customHeight="1" x14ac:dyDescent="0.2"/>
    <row r="3126" customFormat="1" ht="14.1" customHeight="1" x14ac:dyDescent="0.2"/>
    <row r="3127" customFormat="1" ht="14.1" customHeight="1" x14ac:dyDescent="0.2"/>
    <row r="3128" customFormat="1" ht="14.1" customHeight="1" x14ac:dyDescent="0.2"/>
    <row r="3129" customFormat="1" ht="14.1" customHeight="1" x14ac:dyDescent="0.2"/>
    <row r="3130" customFormat="1" ht="14.1" customHeight="1" x14ac:dyDescent="0.2"/>
    <row r="3131" customFormat="1" ht="14.1" customHeight="1" x14ac:dyDescent="0.2"/>
    <row r="3132" customFormat="1" ht="14.1" customHeight="1" x14ac:dyDescent="0.2"/>
    <row r="3133" customFormat="1" ht="14.1" customHeight="1" x14ac:dyDescent="0.2"/>
    <row r="3134" customFormat="1" ht="14.1" customHeight="1" x14ac:dyDescent="0.2"/>
    <row r="3135" customFormat="1" ht="14.1" customHeight="1" x14ac:dyDescent="0.2"/>
    <row r="3136" customFormat="1" ht="14.1" customHeight="1" x14ac:dyDescent="0.2"/>
    <row r="3137" customFormat="1" ht="14.1" customHeight="1" x14ac:dyDescent="0.2"/>
    <row r="3138" customFormat="1" ht="14.1" customHeight="1" x14ac:dyDescent="0.2"/>
    <row r="3139" customFormat="1" ht="14.1" customHeight="1" x14ac:dyDescent="0.2"/>
    <row r="3140" customFormat="1" ht="14.1" customHeight="1" x14ac:dyDescent="0.2"/>
    <row r="3141" customFormat="1" ht="14.1" customHeight="1" x14ac:dyDescent="0.2"/>
    <row r="3142" customFormat="1" ht="14.1" customHeight="1" x14ac:dyDescent="0.2"/>
    <row r="3143" customFormat="1" ht="14.1" customHeight="1" x14ac:dyDescent="0.2"/>
    <row r="3144" customFormat="1" ht="14.1" customHeight="1" x14ac:dyDescent="0.2"/>
    <row r="3145" customFormat="1" ht="14.1" customHeight="1" x14ac:dyDescent="0.2"/>
    <row r="3146" customFormat="1" ht="14.1" customHeight="1" x14ac:dyDescent="0.2"/>
    <row r="3147" customFormat="1" ht="14.1" customHeight="1" x14ac:dyDescent="0.2"/>
    <row r="3148" customFormat="1" ht="14.1" customHeight="1" x14ac:dyDescent="0.2"/>
    <row r="3149" customFormat="1" ht="14.1" customHeight="1" x14ac:dyDescent="0.2"/>
    <row r="3150" customFormat="1" ht="14.1" customHeight="1" x14ac:dyDescent="0.2"/>
    <row r="3151" customFormat="1" ht="14.1" customHeight="1" x14ac:dyDescent="0.2"/>
    <row r="3152" customFormat="1" ht="14.1" customHeight="1" x14ac:dyDescent="0.2"/>
    <row r="3153" customFormat="1" ht="14.1" customHeight="1" x14ac:dyDescent="0.2"/>
    <row r="3154" customFormat="1" ht="14.1" customHeight="1" x14ac:dyDescent="0.2"/>
    <row r="3155" customFormat="1" ht="14.1" customHeight="1" x14ac:dyDescent="0.2"/>
    <row r="3156" customFormat="1" ht="14.1" customHeight="1" x14ac:dyDescent="0.2"/>
    <row r="3157" customFormat="1" ht="14.1" customHeight="1" x14ac:dyDescent="0.2"/>
    <row r="3158" customFormat="1" ht="14.1" customHeight="1" x14ac:dyDescent="0.2"/>
    <row r="3159" customFormat="1" ht="14.1" customHeight="1" x14ac:dyDescent="0.2"/>
    <row r="3160" customFormat="1" ht="14.1" customHeight="1" x14ac:dyDescent="0.2"/>
    <row r="3161" customFormat="1" ht="14.1" customHeight="1" x14ac:dyDescent="0.2"/>
    <row r="3162" customFormat="1" ht="14.1" customHeight="1" x14ac:dyDescent="0.2"/>
    <row r="3163" customFormat="1" ht="14.1" customHeight="1" x14ac:dyDescent="0.2"/>
    <row r="3164" customFormat="1" ht="14.1" customHeight="1" x14ac:dyDescent="0.2"/>
    <row r="3165" customFormat="1" ht="14.1" customHeight="1" x14ac:dyDescent="0.2"/>
    <row r="3166" customFormat="1" ht="14.1" customHeight="1" x14ac:dyDescent="0.2"/>
    <row r="3167" customFormat="1" ht="14.1" customHeight="1" x14ac:dyDescent="0.2"/>
    <row r="3168" customFormat="1" ht="14.1" customHeight="1" x14ac:dyDescent="0.2"/>
    <row r="3169" customFormat="1" ht="14.1" customHeight="1" x14ac:dyDescent="0.2"/>
    <row r="3170" customFormat="1" ht="14.1" customHeight="1" x14ac:dyDescent="0.2"/>
    <row r="3171" customFormat="1" ht="14.1" customHeight="1" x14ac:dyDescent="0.2"/>
    <row r="3172" customFormat="1" ht="14.1" customHeight="1" x14ac:dyDescent="0.2"/>
    <row r="3173" customFormat="1" ht="14.1" customHeight="1" x14ac:dyDescent="0.2"/>
    <row r="3174" customFormat="1" ht="14.1" customHeight="1" x14ac:dyDescent="0.2"/>
    <row r="3175" customFormat="1" ht="14.1" customHeight="1" x14ac:dyDescent="0.2"/>
    <row r="3176" customFormat="1" ht="14.1" customHeight="1" x14ac:dyDescent="0.2"/>
    <row r="3177" customFormat="1" ht="14.1" customHeight="1" x14ac:dyDescent="0.2"/>
    <row r="3178" customFormat="1" ht="14.1" customHeight="1" x14ac:dyDescent="0.2"/>
    <row r="3179" customFormat="1" ht="14.1" customHeight="1" x14ac:dyDescent="0.2"/>
    <row r="3180" customFormat="1" ht="14.1" customHeight="1" x14ac:dyDescent="0.2"/>
    <row r="3181" customFormat="1" ht="14.1" customHeight="1" x14ac:dyDescent="0.2"/>
    <row r="3182" customFormat="1" ht="14.1" customHeight="1" x14ac:dyDescent="0.2"/>
    <row r="3183" customFormat="1" ht="14.1" customHeight="1" x14ac:dyDescent="0.2"/>
    <row r="3184" customFormat="1" ht="14.1" customHeight="1" x14ac:dyDescent="0.2"/>
    <row r="3185" customFormat="1" ht="14.1" customHeight="1" x14ac:dyDescent="0.2"/>
    <row r="3186" customFormat="1" ht="14.1" customHeight="1" x14ac:dyDescent="0.2"/>
    <row r="3187" customFormat="1" ht="14.1" customHeight="1" x14ac:dyDescent="0.2"/>
    <row r="3188" customFormat="1" ht="14.1" customHeight="1" x14ac:dyDescent="0.2"/>
    <row r="3189" customFormat="1" ht="14.1" customHeight="1" x14ac:dyDescent="0.2"/>
    <row r="3190" customFormat="1" ht="14.1" customHeight="1" x14ac:dyDescent="0.2"/>
    <row r="3191" customFormat="1" ht="14.1" customHeight="1" x14ac:dyDescent="0.2"/>
    <row r="3192" customFormat="1" ht="14.1" customHeight="1" x14ac:dyDescent="0.2"/>
    <row r="3193" customFormat="1" ht="14.1" customHeight="1" x14ac:dyDescent="0.2"/>
    <row r="3194" customFormat="1" ht="14.1" customHeight="1" x14ac:dyDescent="0.2"/>
    <row r="3195" customFormat="1" ht="14.1" customHeight="1" x14ac:dyDescent="0.2"/>
    <row r="3196" customFormat="1" ht="14.1" customHeight="1" x14ac:dyDescent="0.2"/>
    <row r="3197" customFormat="1" ht="14.1" customHeight="1" x14ac:dyDescent="0.2"/>
    <row r="3198" customFormat="1" ht="14.1" customHeight="1" x14ac:dyDescent="0.2"/>
    <row r="3199" customFormat="1" ht="14.1" customHeight="1" x14ac:dyDescent="0.2"/>
    <row r="3200" customFormat="1" ht="14.1" customHeight="1" x14ac:dyDescent="0.2"/>
    <row r="3201" customFormat="1" ht="14.1" customHeight="1" x14ac:dyDescent="0.2"/>
    <row r="3202" customFormat="1" ht="14.1" customHeight="1" x14ac:dyDescent="0.2"/>
    <row r="3203" customFormat="1" ht="14.1" customHeight="1" x14ac:dyDescent="0.2"/>
    <row r="3204" customFormat="1" ht="14.1" customHeight="1" x14ac:dyDescent="0.2"/>
    <row r="3205" customFormat="1" ht="14.1" customHeight="1" x14ac:dyDescent="0.2"/>
    <row r="3206" customFormat="1" ht="14.1" customHeight="1" x14ac:dyDescent="0.2"/>
    <row r="3207" customFormat="1" ht="14.1" customHeight="1" x14ac:dyDescent="0.2"/>
    <row r="3208" customFormat="1" ht="14.1" customHeight="1" x14ac:dyDescent="0.2"/>
    <row r="3209" customFormat="1" ht="14.1" customHeight="1" x14ac:dyDescent="0.2"/>
    <row r="3210" customFormat="1" ht="14.1" customHeight="1" x14ac:dyDescent="0.2"/>
    <row r="3211" customFormat="1" ht="14.1" customHeight="1" x14ac:dyDescent="0.2"/>
    <row r="3212" customFormat="1" ht="14.1" customHeight="1" x14ac:dyDescent="0.2"/>
    <row r="3213" customFormat="1" ht="14.1" customHeight="1" x14ac:dyDescent="0.2"/>
    <row r="3214" customFormat="1" ht="14.1" customHeight="1" x14ac:dyDescent="0.2"/>
    <row r="3215" customFormat="1" ht="14.1" customHeight="1" x14ac:dyDescent="0.2"/>
    <row r="3216" customFormat="1" ht="14.1" customHeight="1" x14ac:dyDescent="0.2"/>
    <row r="3217" customFormat="1" ht="14.1" customHeight="1" x14ac:dyDescent="0.2"/>
    <row r="3218" customFormat="1" ht="14.1" customHeight="1" x14ac:dyDescent="0.2"/>
    <row r="3219" customFormat="1" ht="14.1" customHeight="1" x14ac:dyDescent="0.2"/>
    <row r="3220" customFormat="1" ht="14.1" customHeight="1" x14ac:dyDescent="0.2"/>
    <row r="3221" customFormat="1" ht="14.1" customHeight="1" x14ac:dyDescent="0.2"/>
    <row r="3222" customFormat="1" ht="14.1" customHeight="1" x14ac:dyDescent="0.2"/>
    <row r="3223" customFormat="1" ht="14.1" customHeight="1" x14ac:dyDescent="0.2"/>
    <row r="3224" customFormat="1" ht="14.1" customHeight="1" x14ac:dyDescent="0.2"/>
    <row r="3225" customFormat="1" ht="14.1" customHeight="1" x14ac:dyDescent="0.2"/>
    <row r="3226" customFormat="1" ht="14.1" customHeight="1" x14ac:dyDescent="0.2"/>
    <row r="3227" customFormat="1" ht="14.1" customHeight="1" x14ac:dyDescent="0.2"/>
    <row r="3228" customFormat="1" ht="14.1" customHeight="1" x14ac:dyDescent="0.2"/>
    <row r="3229" customFormat="1" ht="14.1" customHeight="1" x14ac:dyDescent="0.2"/>
    <row r="3230" customFormat="1" ht="14.1" customHeight="1" x14ac:dyDescent="0.2"/>
    <row r="3231" customFormat="1" ht="14.1" customHeight="1" x14ac:dyDescent="0.2"/>
    <row r="3232" customFormat="1" ht="14.1" customHeight="1" x14ac:dyDescent="0.2"/>
    <row r="3233" customFormat="1" ht="14.1" customHeight="1" x14ac:dyDescent="0.2"/>
    <row r="3234" customFormat="1" ht="14.1" customHeight="1" x14ac:dyDescent="0.2"/>
    <row r="3235" customFormat="1" ht="14.1" customHeight="1" x14ac:dyDescent="0.2"/>
    <row r="3236" customFormat="1" ht="14.1" customHeight="1" x14ac:dyDescent="0.2"/>
    <row r="3237" customFormat="1" ht="14.1" customHeight="1" x14ac:dyDescent="0.2"/>
    <row r="3238" customFormat="1" ht="14.1" customHeight="1" x14ac:dyDescent="0.2"/>
    <row r="3239" customFormat="1" ht="14.1" customHeight="1" x14ac:dyDescent="0.2"/>
    <row r="3240" customFormat="1" ht="14.1" customHeight="1" x14ac:dyDescent="0.2"/>
    <row r="3241" customFormat="1" ht="14.1" customHeight="1" x14ac:dyDescent="0.2"/>
    <row r="3242" customFormat="1" ht="14.1" customHeight="1" x14ac:dyDescent="0.2"/>
    <row r="3243" customFormat="1" ht="14.1" customHeight="1" x14ac:dyDescent="0.2"/>
    <row r="3244" customFormat="1" ht="14.1" customHeight="1" x14ac:dyDescent="0.2"/>
    <row r="3245" customFormat="1" ht="14.1" customHeight="1" x14ac:dyDescent="0.2"/>
    <row r="3246" customFormat="1" ht="14.1" customHeight="1" x14ac:dyDescent="0.2"/>
    <row r="3247" customFormat="1" ht="14.1" customHeight="1" x14ac:dyDescent="0.2"/>
    <row r="3248" customFormat="1" ht="14.1" customHeight="1" x14ac:dyDescent="0.2"/>
    <row r="3249" customFormat="1" ht="14.1" customHeight="1" x14ac:dyDescent="0.2"/>
    <row r="3250" customFormat="1" ht="14.1" customHeight="1" x14ac:dyDescent="0.2"/>
    <row r="3251" customFormat="1" ht="14.1" customHeight="1" x14ac:dyDescent="0.2"/>
    <row r="3252" customFormat="1" ht="14.1" customHeight="1" x14ac:dyDescent="0.2"/>
    <row r="3253" customFormat="1" ht="14.1" customHeight="1" x14ac:dyDescent="0.2"/>
    <row r="3254" customFormat="1" ht="14.1" customHeight="1" x14ac:dyDescent="0.2"/>
    <row r="3255" customFormat="1" ht="14.1" customHeight="1" x14ac:dyDescent="0.2"/>
    <row r="3256" customFormat="1" ht="14.1" customHeight="1" x14ac:dyDescent="0.2"/>
    <row r="3257" customFormat="1" ht="14.1" customHeight="1" x14ac:dyDescent="0.2"/>
    <row r="3258" customFormat="1" ht="14.1" customHeight="1" x14ac:dyDescent="0.2"/>
    <row r="3259" customFormat="1" ht="14.1" customHeight="1" x14ac:dyDescent="0.2"/>
    <row r="3260" customFormat="1" ht="14.1" customHeight="1" x14ac:dyDescent="0.2"/>
    <row r="3261" customFormat="1" ht="14.1" customHeight="1" x14ac:dyDescent="0.2"/>
    <row r="3262" customFormat="1" ht="14.1" customHeight="1" x14ac:dyDescent="0.2"/>
    <row r="3263" customFormat="1" ht="14.1" customHeight="1" x14ac:dyDescent="0.2"/>
    <row r="3264" customFormat="1" ht="14.1" customHeight="1" x14ac:dyDescent="0.2"/>
    <row r="3265" customFormat="1" ht="14.1" customHeight="1" x14ac:dyDescent="0.2"/>
    <row r="3266" customFormat="1" ht="14.1" customHeight="1" x14ac:dyDescent="0.2"/>
    <row r="3267" customFormat="1" ht="14.1" customHeight="1" x14ac:dyDescent="0.2"/>
    <row r="3268" customFormat="1" ht="14.1" customHeight="1" x14ac:dyDescent="0.2"/>
    <row r="3269" customFormat="1" ht="14.1" customHeight="1" x14ac:dyDescent="0.2"/>
    <row r="3270" customFormat="1" ht="14.1" customHeight="1" x14ac:dyDescent="0.2"/>
    <row r="3271" customFormat="1" ht="14.1" customHeight="1" x14ac:dyDescent="0.2"/>
    <row r="3272" customFormat="1" ht="14.1" customHeight="1" x14ac:dyDescent="0.2"/>
    <row r="3273" customFormat="1" ht="14.1" customHeight="1" x14ac:dyDescent="0.2"/>
    <row r="3274" customFormat="1" ht="14.1" customHeight="1" x14ac:dyDescent="0.2"/>
    <row r="3275" customFormat="1" ht="14.1" customHeight="1" x14ac:dyDescent="0.2"/>
    <row r="3276" customFormat="1" ht="14.1" customHeight="1" x14ac:dyDescent="0.2"/>
    <row r="3277" customFormat="1" ht="14.1" customHeight="1" x14ac:dyDescent="0.2"/>
    <row r="3278" customFormat="1" ht="14.1" customHeight="1" x14ac:dyDescent="0.2"/>
    <row r="3279" customFormat="1" ht="14.1" customHeight="1" x14ac:dyDescent="0.2"/>
    <row r="3280" customFormat="1" ht="14.1" customHeight="1" x14ac:dyDescent="0.2"/>
    <row r="3281" customFormat="1" ht="14.1" customHeight="1" x14ac:dyDescent="0.2"/>
    <row r="3282" customFormat="1" ht="14.1" customHeight="1" x14ac:dyDescent="0.2"/>
    <row r="3283" customFormat="1" ht="14.1" customHeight="1" x14ac:dyDescent="0.2"/>
    <row r="3284" customFormat="1" ht="14.1" customHeight="1" x14ac:dyDescent="0.2"/>
    <row r="3285" customFormat="1" ht="14.1" customHeight="1" x14ac:dyDescent="0.2"/>
    <row r="3286" customFormat="1" ht="14.1" customHeight="1" x14ac:dyDescent="0.2"/>
    <row r="3287" customFormat="1" ht="14.1" customHeight="1" x14ac:dyDescent="0.2"/>
    <row r="3288" customFormat="1" ht="14.1" customHeight="1" x14ac:dyDescent="0.2"/>
    <row r="3289" customFormat="1" ht="14.1" customHeight="1" x14ac:dyDescent="0.2"/>
    <row r="3290" customFormat="1" ht="14.1" customHeight="1" x14ac:dyDescent="0.2"/>
    <row r="3291" customFormat="1" ht="14.1" customHeight="1" x14ac:dyDescent="0.2"/>
    <row r="3292" customFormat="1" ht="14.1" customHeight="1" x14ac:dyDescent="0.2"/>
    <row r="3293" customFormat="1" ht="14.1" customHeight="1" x14ac:dyDescent="0.2"/>
    <row r="3294" customFormat="1" ht="14.1" customHeight="1" x14ac:dyDescent="0.2"/>
    <row r="3295" customFormat="1" ht="14.1" customHeight="1" x14ac:dyDescent="0.2"/>
    <row r="3296" customFormat="1" ht="14.1" customHeight="1" x14ac:dyDescent="0.2"/>
    <row r="3297" customFormat="1" ht="14.1" customHeight="1" x14ac:dyDescent="0.2"/>
    <row r="3298" customFormat="1" ht="14.1" customHeight="1" x14ac:dyDescent="0.2"/>
    <row r="3299" customFormat="1" ht="14.1" customHeight="1" x14ac:dyDescent="0.2"/>
    <row r="3300" customFormat="1" ht="14.1" customHeight="1" x14ac:dyDescent="0.2"/>
    <row r="3301" customFormat="1" ht="14.1" customHeight="1" x14ac:dyDescent="0.2"/>
    <row r="3302" customFormat="1" ht="14.1" customHeight="1" x14ac:dyDescent="0.2"/>
    <row r="3303" customFormat="1" ht="14.1" customHeight="1" x14ac:dyDescent="0.2"/>
    <row r="3304" customFormat="1" ht="14.1" customHeight="1" x14ac:dyDescent="0.2"/>
    <row r="3305" customFormat="1" ht="14.1" customHeight="1" x14ac:dyDescent="0.2"/>
    <row r="3306" customFormat="1" ht="14.1" customHeight="1" x14ac:dyDescent="0.2"/>
    <row r="3307" customFormat="1" ht="14.1" customHeight="1" x14ac:dyDescent="0.2"/>
    <row r="3308" customFormat="1" ht="14.1" customHeight="1" x14ac:dyDescent="0.2"/>
    <row r="3309" customFormat="1" ht="14.1" customHeight="1" x14ac:dyDescent="0.2"/>
    <row r="3310" customFormat="1" ht="14.1" customHeight="1" x14ac:dyDescent="0.2"/>
    <row r="3311" customFormat="1" ht="14.1" customHeight="1" x14ac:dyDescent="0.2"/>
    <row r="3312" customFormat="1" ht="14.1" customHeight="1" x14ac:dyDescent="0.2"/>
    <row r="3313" customFormat="1" ht="14.1" customHeight="1" x14ac:dyDescent="0.2"/>
    <row r="3314" customFormat="1" ht="14.1" customHeight="1" x14ac:dyDescent="0.2"/>
    <row r="3315" customFormat="1" ht="14.1" customHeight="1" x14ac:dyDescent="0.2"/>
    <row r="3316" customFormat="1" ht="14.1" customHeight="1" x14ac:dyDescent="0.2"/>
    <row r="3317" customFormat="1" ht="14.1" customHeight="1" x14ac:dyDescent="0.2"/>
    <row r="3318" customFormat="1" ht="14.1" customHeight="1" x14ac:dyDescent="0.2"/>
    <row r="3319" customFormat="1" ht="14.1" customHeight="1" x14ac:dyDescent="0.2"/>
    <row r="3320" customFormat="1" ht="14.1" customHeight="1" x14ac:dyDescent="0.2"/>
    <row r="3321" customFormat="1" ht="14.1" customHeight="1" x14ac:dyDescent="0.2"/>
    <row r="3322" customFormat="1" ht="14.1" customHeight="1" x14ac:dyDescent="0.2"/>
    <row r="3323" customFormat="1" ht="14.1" customHeight="1" x14ac:dyDescent="0.2"/>
    <row r="3324" customFormat="1" ht="14.1" customHeight="1" x14ac:dyDescent="0.2"/>
    <row r="3325" customFormat="1" ht="14.1" customHeight="1" x14ac:dyDescent="0.2"/>
    <row r="3326" customFormat="1" ht="14.1" customHeight="1" x14ac:dyDescent="0.2"/>
    <row r="3327" customFormat="1" ht="14.1" customHeight="1" x14ac:dyDescent="0.2"/>
    <row r="3328" customFormat="1" ht="14.1" customHeight="1" x14ac:dyDescent="0.2"/>
    <row r="3329" customFormat="1" ht="14.1" customHeight="1" x14ac:dyDescent="0.2"/>
    <row r="3330" customFormat="1" ht="14.1" customHeight="1" x14ac:dyDescent="0.2"/>
    <row r="3331" customFormat="1" ht="14.1" customHeight="1" x14ac:dyDescent="0.2"/>
    <row r="3332" customFormat="1" ht="14.1" customHeight="1" x14ac:dyDescent="0.2"/>
    <row r="3333" customFormat="1" ht="14.1" customHeight="1" x14ac:dyDescent="0.2"/>
    <row r="3334" customFormat="1" ht="14.1" customHeight="1" x14ac:dyDescent="0.2"/>
    <row r="3335" customFormat="1" ht="14.1" customHeight="1" x14ac:dyDescent="0.2"/>
    <row r="3336" customFormat="1" ht="14.1" customHeight="1" x14ac:dyDescent="0.2"/>
    <row r="3337" customFormat="1" ht="14.1" customHeight="1" x14ac:dyDescent="0.2"/>
    <row r="3338" customFormat="1" ht="14.1" customHeight="1" x14ac:dyDescent="0.2"/>
    <row r="3339" customFormat="1" ht="14.1" customHeight="1" x14ac:dyDescent="0.2"/>
    <row r="3340" customFormat="1" ht="14.1" customHeight="1" x14ac:dyDescent="0.2"/>
    <row r="3341" customFormat="1" ht="14.1" customHeight="1" x14ac:dyDescent="0.2"/>
    <row r="3342" customFormat="1" ht="14.1" customHeight="1" x14ac:dyDescent="0.2"/>
    <row r="3343" customFormat="1" ht="14.1" customHeight="1" x14ac:dyDescent="0.2"/>
    <row r="3344" customFormat="1" ht="14.1" customHeight="1" x14ac:dyDescent="0.2"/>
    <row r="3345" customFormat="1" ht="14.1" customHeight="1" x14ac:dyDescent="0.2"/>
    <row r="3346" customFormat="1" ht="14.1" customHeight="1" x14ac:dyDescent="0.2"/>
    <row r="3347" customFormat="1" ht="14.1" customHeight="1" x14ac:dyDescent="0.2"/>
    <row r="3348" customFormat="1" ht="14.1" customHeight="1" x14ac:dyDescent="0.2"/>
    <row r="3349" customFormat="1" ht="14.1" customHeight="1" x14ac:dyDescent="0.2"/>
    <row r="3350" customFormat="1" ht="14.1" customHeight="1" x14ac:dyDescent="0.2"/>
    <row r="3351" customFormat="1" ht="14.1" customHeight="1" x14ac:dyDescent="0.2"/>
    <row r="3352" customFormat="1" ht="14.1" customHeight="1" x14ac:dyDescent="0.2"/>
    <row r="3353" customFormat="1" ht="14.1" customHeight="1" x14ac:dyDescent="0.2"/>
    <row r="3354" customFormat="1" ht="14.1" customHeight="1" x14ac:dyDescent="0.2"/>
    <row r="3355" customFormat="1" ht="14.1" customHeight="1" x14ac:dyDescent="0.2"/>
    <row r="3356" customFormat="1" ht="14.1" customHeight="1" x14ac:dyDescent="0.2"/>
    <row r="3357" customFormat="1" ht="14.1" customHeight="1" x14ac:dyDescent="0.2"/>
    <row r="3358" customFormat="1" ht="14.1" customHeight="1" x14ac:dyDescent="0.2"/>
    <row r="3359" customFormat="1" ht="14.1" customHeight="1" x14ac:dyDescent="0.2"/>
    <row r="3360" customFormat="1" ht="14.1" customHeight="1" x14ac:dyDescent="0.2"/>
    <row r="3361" customFormat="1" ht="14.1" customHeight="1" x14ac:dyDescent="0.2"/>
    <row r="3362" customFormat="1" ht="14.1" customHeight="1" x14ac:dyDescent="0.2"/>
    <row r="3363" customFormat="1" ht="14.1" customHeight="1" x14ac:dyDescent="0.2"/>
    <row r="3364" customFormat="1" ht="14.1" customHeight="1" x14ac:dyDescent="0.2"/>
    <row r="3365" customFormat="1" ht="14.1" customHeight="1" x14ac:dyDescent="0.2"/>
    <row r="3366" customFormat="1" ht="14.1" customHeight="1" x14ac:dyDescent="0.2"/>
    <row r="3367" customFormat="1" ht="14.1" customHeight="1" x14ac:dyDescent="0.2"/>
    <row r="3368" customFormat="1" ht="14.1" customHeight="1" x14ac:dyDescent="0.2"/>
    <row r="3369" customFormat="1" ht="14.1" customHeight="1" x14ac:dyDescent="0.2"/>
    <row r="3370" customFormat="1" ht="14.1" customHeight="1" x14ac:dyDescent="0.2"/>
    <row r="3371" customFormat="1" ht="14.1" customHeight="1" x14ac:dyDescent="0.2"/>
    <row r="3372" customFormat="1" ht="14.1" customHeight="1" x14ac:dyDescent="0.2"/>
    <row r="3373" customFormat="1" ht="14.1" customHeight="1" x14ac:dyDescent="0.2"/>
    <row r="3374" customFormat="1" ht="14.1" customHeight="1" x14ac:dyDescent="0.2"/>
    <row r="3375" customFormat="1" ht="14.1" customHeight="1" x14ac:dyDescent="0.2"/>
    <row r="3376" customFormat="1" ht="14.1" customHeight="1" x14ac:dyDescent="0.2"/>
    <row r="3377" customFormat="1" ht="14.1" customHeight="1" x14ac:dyDescent="0.2"/>
    <row r="3378" customFormat="1" ht="14.1" customHeight="1" x14ac:dyDescent="0.2"/>
    <row r="3379" customFormat="1" ht="14.1" customHeight="1" x14ac:dyDescent="0.2"/>
    <row r="3380" customFormat="1" ht="14.1" customHeight="1" x14ac:dyDescent="0.2"/>
    <row r="3381" customFormat="1" ht="14.1" customHeight="1" x14ac:dyDescent="0.2"/>
    <row r="3382" customFormat="1" ht="14.1" customHeight="1" x14ac:dyDescent="0.2"/>
    <row r="3383" customFormat="1" ht="14.1" customHeight="1" x14ac:dyDescent="0.2"/>
    <row r="3384" customFormat="1" ht="14.1" customHeight="1" x14ac:dyDescent="0.2"/>
    <row r="3385" customFormat="1" ht="14.1" customHeight="1" x14ac:dyDescent="0.2"/>
    <row r="3386" customFormat="1" ht="14.1" customHeight="1" x14ac:dyDescent="0.2"/>
    <row r="3387" customFormat="1" ht="14.1" customHeight="1" x14ac:dyDescent="0.2"/>
    <row r="3388" customFormat="1" ht="14.1" customHeight="1" x14ac:dyDescent="0.2"/>
    <row r="3389" customFormat="1" ht="14.1" customHeight="1" x14ac:dyDescent="0.2"/>
    <row r="3390" customFormat="1" ht="14.1" customHeight="1" x14ac:dyDescent="0.2"/>
    <row r="3391" customFormat="1" ht="14.1" customHeight="1" x14ac:dyDescent="0.2"/>
    <row r="3392" customFormat="1" ht="14.1" customHeight="1" x14ac:dyDescent="0.2"/>
    <row r="3393" customFormat="1" ht="14.1" customHeight="1" x14ac:dyDescent="0.2"/>
    <row r="3394" customFormat="1" ht="14.1" customHeight="1" x14ac:dyDescent="0.2"/>
    <row r="3395" customFormat="1" ht="14.1" customHeight="1" x14ac:dyDescent="0.2"/>
    <row r="3396" customFormat="1" ht="14.1" customHeight="1" x14ac:dyDescent="0.2"/>
    <row r="3397" customFormat="1" ht="14.1" customHeight="1" x14ac:dyDescent="0.2"/>
    <row r="3398" customFormat="1" ht="14.1" customHeight="1" x14ac:dyDescent="0.2"/>
    <row r="3399" customFormat="1" ht="14.1" customHeight="1" x14ac:dyDescent="0.2"/>
    <row r="3400" customFormat="1" ht="14.1" customHeight="1" x14ac:dyDescent="0.2"/>
    <row r="3401" customFormat="1" ht="14.1" customHeight="1" x14ac:dyDescent="0.2"/>
    <row r="3402" customFormat="1" ht="14.1" customHeight="1" x14ac:dyDescent="0.2"/>
    <row r="3403" customFormat="1" ht="14.1" customHeight="1" x14ac:dyDescent="0.2"/>
    <row r="3404" customFormat="1" ht="14.1" customHeight="1" x14ac:dyDescent="0.2"/>
    <row r="3405" customFormat="1" ht="14.1" customHeight="1" x14ac:dyDescent="0.2"/>
    <row r="3406" customFormat="1" ht="14.1" customHeight="1" x14ac:dyDescent="0.2"/>
    <row r="3407" customFormat="1" ht="14.1" customHeight="1" x14ac:dyDescent="0.2"/>
    <row r="3408" customFormat="1" ht="14.1" customHeight="1" x14ac:dyDescent="0.2"/>
    <row r="3409" customFormat="1" ht="14.1" customHeight="1" x14ac:dyDescent="0.2"/>
    <row r="3410" customFormat="1" ht="14.1" customHeight="1" x14ac:dyDescent="0.2"/>
    <row r="3411" customFormat="1" ht="14.1" customHeight="1" x14ac:dyDescent="0.2"/>
    <row r="3412" customFormat="1" ht="14.1" customHeight="1" x14ac:dyDescent="0.2"/>
    <row r="3413" customFormat="1" ht="14.1" customHeight="1" x14ac:dyDescent="0.2"/>
    <row r="3414" customFormat="1" ht="14.1" customHeight="1" x14ac:dyDescent="0.2"/>
    <row r="3415" customFormat="1" ht="14.1" customHeight="1" x14ac:dyDescent="0.2"/>
    <row r="3416" customFormat="1" ht="14.1" customHeight="1" x14ac:dyDescent="0.2"/>
    <row r="3417" customFormat="1" ht="14.1" customHeight="1" x14ac:dyDescent="0.2"/>
    <row r="3418" customFormat="1" ht="14.1" customHeight="1" x14ac:dyDescent="0.2"/>
    <row r="3419" customFormat="1" ht="14.1" customHeight="1" x14ac:dyDescent="0.2"/>
    <row r="3420" customFormat="1" ht="14.1" customHeight="1" x14ac:dyDescent="0.2"/>
    <row r="3421" customFormat="1" ht="14.1" customHeight="1" x14ac:dyDescent="0.2"/>
    <row r="3422" customFormat="1" ht="14.1" customHeight="1" x14ac:dyDescent="0.2"/>
    <row r="3423" customFormat="1" ht="14.1" customHeight="1" x14ac:dyDescent="0.2"/>
    <row r="3424" customFormat="1" ht="14.1" customHeight="1" x14ac:dyDescent="0.2"/>
    <row r="3425" customFormat="1" ht="14.1" customHeight="1" x14ac:dyDescent="0.2"/>
    <row r="3426" customFormat="1" ht="14.1" customHeight="1" x14ac:dyDescent="0.2"/>
    <row r="3427" customFormat="1" ht="14.1" customHeight="1" x14ac:dyDescent="0.2"/>
    <row r="3428" customFormat="1" ht="14.1" customHeight="1" x14ac:dyDescent="0.2"/>
    <row r="3429" customFormat="1" ht="14.1" customHeight="1" x14ac:dyDescent="0.2"/>
    <row r="3430" customFormat="1" ht="14.1" customHeight="1" x14ac:dyDescent="0.2"/>
    <row r="3431" customFormat="1" ht="14.1" customHeight="1" x14ac:dyDescent="0.2"/>
    <row r="3432" customFormat="1" ht="14.1" customHeight="1" x14ac:dyDescent="0.2"/>
    <row r="3433" customFormat="1" ht="14.1" customHeight="1" x14ac:dyDescent="0.2"/>
    <row r="3434" customFormat="1" ht="14.1" customHeight="1" x14ac:dyDescent="0.2"/>
    <row r="3435" customFormat="1" ht="14.1" customHeight="1" x14ac:dyDescent="0.2"/>
    <row r="3436" customFormat="1" ht="14.1" customHeight="1" x14ac:dyDescent="0.2"/>
    <row r="3437" customFormat="1" ht="14.1" customHeight="1" x14ac:dyDescent="0.2"/>
    <row r="3438" customFormat="1" ht="14.1" customHeight="1" x14ac:dyDescent="0.2"/>
    <row r="3439" customFormat="1" ht="14.1" customHeight="1" x14ac:dyDescent="0.2"/>
    <row r="3440" customFormat="1" ht="14.1" customHeight="1" x14ac:dyDescent="0.2"/>
    <row r="3441" customFormat="1" ht="14.1" customHeight="1" x14ac:dyDescent="0.2"/>
    <row r="3442" customFormat="1" ht="14.1" customHeight="1" x14ac:dyDescent="0.2"/>
    <row r="3443" customFormat="1" ht="14.1" customHeight="1" x14ac:dyDescent="0.2"/>
    <row r="3444" customFormat="1" ht="14.1" customHeight="1" x14ac:dyDescent="0.2"/>
    <row r="3445" customFormat="1" ht="14.1" customHeight="1" x14ac:dyDescent="0.2"/>
    <row r="3446" customFormat="1" ht="14.1" customHeight="1" x14ac:dyDescent="0.2"/>
    <row r="3447" customFormat="1" ht="14.1" customHeight="1" x14ac:dyDescent="0.2"/>
    <row r="3448" customFormat="1" ht="14.1" customHeight="1" x14ac:dyDescent="0.2"/>
    <row r="3449" customFormat="1" ht="14.1" customHeight="1" x14ac:dyDescent="0.2"/>
    <row r="3450" customFormat="1" ht="14.1" customHeight="1" x14ac:dyDescent="0.2"/>
    <row r="3451" customFormat="1" ht="14.1" customHeight="1" x14ac:dyDescent="0.2"/>
    <row r="3452" customFormat="1" ht="14.1" customHeight="1" x14ac:dyDescent="0.2"/>
    <row r="3453" customFormat="1" ht="14.1" customHeight="1" x14ac:dyDescent="0.2"/>
    <row r="3454" customFormat="1" ht="14.1" customHeight="1" x14ac:dyDescent="0.2"/>
    <row r="3455" customFormat="1" ht="14.1" customHeight="1" x14ac:dyDescent="0.2"/>
    <row r="3456" customFormat="1" ht="14.1" customHeight="1" x14ac:dyDescent="0.2"/>
    <row r="3457" customFormat="1" ht="14.1" customHeight="1" x14ac:dyDescent="0.2"/>
    <row r="3458" customFormat="1" ht="14.1" customHeight="1" x14ac:dyDescent="0.2"/>
    <row r="3459" customFormat="1" ht="14.1" customHeight="1" x14ac:dyDescent="0.2"/>
    <row r="3460" customFormat="1" ht="14.1" customHeight="1" x14ac:dyDescent="0.2"/>
    <row r="3461" customFormat="1" ht="14.1" customHeight="1" x14ac:dyDescent="0.2"/>
    <row r="3462" customFormat="1" ht="14.1" customHeight="1" x14ac:dyDescent="0.2"/>
    <row r="3463" customFormat="1" ht="14.1" customHeight="1" x14ac:dyDescent="0.2"/>
    <row r="3464" customFormat="1" ht="14.1" customHeight="1" x14ac:dyDescent="0.2"/>
    <row r="3465" customFormat="1" ht="14.1" customHeight="1" x14ac:dyDescent="0.2"/>
    <row r="3466" customFormat="1" ht="14.1" customHeight="1" x14ac:dyDescent="0.2"/>
    <row r="3467" customFormat="1" ht="14.1" customHeight="1" x14ac:dyDescent="0.2"/>
    <row r="3468" customFormat="1" ht="14.1" customHeight="1" x14ac:dyDescent="0.2"/>
    <row r="3469" customFormat="1" ht="14.1" customHeight="1" x14ac:dyDescent="0.2"/>
    <row r="3470" customFormat="1" ht="14.1" customHeight="1" x14ac:dyDescent="0.2"/>
    <row r="3471" customFormat="1" ht="14.1" customHeight="1" x14ac:dyDescent="0.2"/>
    <row r="3472" customFormat="1" ht="14.1" customHeight="1" x14ac:dyDescent="0.2"/>
    <row r="3473" customFormat="1" ht="14.1" customHeight="1" x14ac:dyDescent="0.2"/>
    <row r="3474" customFormat="1" ht="14.1" customHeight="1" x14ac:dyDescent="0.2"/>
    <row r="3475" customFormat="1" ht="14.1" customHeight="1" x14ac:dyDescent="0.2"/>
    <row r="3476" customFormat="1" ht="14.1" customHeight="1" x14ac:dyDescent="0.2"/>
    <row r="3477" customFormat="1" ht="14.1" customHeight="1" x14ac:dyDescent="0.2"/>
    <row r="3478" customFormat="1" ht="14.1" customHeight="1" x14ac:dyDescent="0.2"/>
    <row r="3479" customFormat="1" ht="14.1" customHeight="1" x14ac:dyDescent="0.2"/>
    <row r="3480" customFormat="1" ht="14.1" customHeight="1" x14ac:dyDescent="0.2"/>
    <row r="3481" customFormat="1" ht="14.1" customHeight="1" x14ac:dyDescent="0.2"/>
    <row r="3482" customFormat="1" ht="14.1" customHeight="1" x14ac:dyDescent="0.2"/>
    <row r="3483" customFormat="1" ht="14.1" customHeight="1" x14ac:dyDescent="0.2"/>
    <row r="3484" customFormat="1" ht="14.1" customHeight="1" x14ac:dyDescent="0.2"/>
    <row r="3485" customFormat="1" ht="14.1" customHeight="1" x14ac:dyDescent="0.2"/>
    <row r="3486" customFormat="1" ht="14.1" customHeight="1" x14ac:dyDescent="0.2"/>
    <row r="3487" customFormat="1" ht="14.1" customHeight="1" x14ac:dyDescent="0.2"/>
    <row r="3488" customFormat="1" ht="14.1" customHeight="1" x14ac:dyDescent="0.2"/>
    <row r="3489" customFormat="1" ht="14.1" customHeight="1" x14ac:dyDescent="0.2"/>
    <row r="3490" customFormat="1" ht="14.1" customHeight="1" x14ac:dyDescent="0.2"/>
    <row r="3491" customFormat="1" ht="14.1" customHeight="1" x14ac:dyDescent="0.2"/>
    <row r="3492" customFormat="1" ht="14.1" customHeight="1" x14ac:dyDescent="0.2"/>
    <row r="3493" customFormat="1" ht="14.1" customHeight="1" x14ac:dyDescent="0.2"/>
    <row r="3494" customFormat="1" ht="14.1" customHeight="1" x14ac:dyDescent="0.2"/>
    <row r="3495" customFormat="1" ht="14.1" customHeight="1" x14ac:dyDescent="0.2"/>
    <row r="3496" customFormat="1" ht="14.1" customHeight="1" x14ac:dyDescent="0.2"/>
    <row r="3497" customFormat="1" ht="14.1" customHeight="1" x14ac:dyDescent="0.2"/>
    <row r="3498" customFormat="1" ht="14.1" customHeight="1" x14ac:dyDescent="0.2"/>
    <row r="3499" customFormat="1" ht="14.1" customHeight="1" x14ac:dyDescent="0.2"/>
    <row r="3500" customFormat="1" ht="14.1" customHeight="1" x14ac:dyDescent="0.2"/>
    <row r="3501" customFormat="1" ht="14.1" customHeight="1" x14ac:dyDescent="0.2"/>
    <row r="3502" customFormat="1" ht="14.1" customHeight="1" x14ac:dyDescent="0.2"/>
    <row r="3503" customFormat="1" ht="14.1" customHeight="1" x14ac:dyDescent="0.2"/>
    <row r="3504" customFormat="1" ht="14.1" customHeight="1" x14ac:dyDescent="0.2"/>
    <row r="3505" customFormat="1" ht="14.1" customHeight="1" x14ac:dyDescent="0.2"/>
    <row r="3506" customFormat="1" ht="14.1" customHeight="1" x14ac:dyDescent="0.2"/>
    <row r="3507" customFormat="1" ht="14.1" customHeight="1" x14ac:dyDescent="0.2"/>
    <row r="3508" customFormat="1" ht="14.1" customHeight="1" x14ac:dyDescent="0.2"/>
    <row r="3509" customFormat="1" ht="14.1" customHeight="1" x14ac:dyDescent="0.2"/>
    <row r="3510" customFormat="1" ht="14.1" customHeight="1" x14ac:dyDescent="0.2"/>
    <row r="3511" customFormat="1" ht="14.1" customHeight="1" x14ac:dyDescent="0.2"/>
    <row r="3512" customFormat="1" ht="14.1" customHeight="1" x14ac:dyDescent="0.2"/>
    <row r="3513" customFormat="1" ht="14.1" customHeight="1" x14ac:dyDescent="0.2"/>
    <row r="3514" customFormat="1" ht="14.1" customHeight="1" x14ac:dyDescent="0.2"/>
    <row r="3515" customFormat="1" ht="14.1" customHeight="1" x14ac:dyDescent="0.2"/>
    <row r="3516" customFormat="1" ht="14.1" customHeight="1" x14ac:dyDescent="0.2"/>
    <row r="3517" customFormat="1" ht="14.1" customHeight="1" x14ac:dyDescent="0.2"/>
    <row r="3518" customFormat="1" ht="14.1" customHeight="1" x14ac:dyDescent="0.2"/>
    <row r="3519" customFormat="1" ht="14.1" customHeight="1" x14ac:dyDescent="0.2"/>
    <row r="3520" customFormat="1" ht="14.1" customHeight="1" x14ac:dyDescent="0.2"/>
    <row r="3521" customFormat="1" ht="14.1" customHeight="1" x14ac:dyDescent="0.2"/>
    <row r="3522" customFormat="1" ht="14.1" customHeight="1" x14ac:dyDescent="0.2"/>
    <row r="3523" customFormat="1" ht="14.1" customHeight="1" x14ac:dyDescent="0.2"/>
    <row r="3524" customFormat="1" ht="14.1" customHeight="1" x14ac:dyDescent="0.2"/>
    <row r="3525" customFormat="1" ht="14.1" customHeight="1" x14ac:dyDescent="0.2"/>
    <row r="3526" customFormat="1" ht="14.1" customHeight="1" x14ac:dyDescent="0.2"/>
    <row r="3527" customFormat="1" ht="14.1" customHeight="1" x14ac:dyDescent="0.2"/>
    <row r="3528" customFormat="1" ht="14.1" customHeight="1" x14ac:dyDescent="0.2"/>
    <row r="3529" customFormat="1" ht="14.1" customHeight="1" x14ac:dyDescent="0.2"/>
    <row r="3530" customFormat="1" ht="14.1" customHeight="1" x14ac:dyDescent="0.2"/>
    <row r="3531" customFormat="1" ht="14.1" customHeight="1" x14ac:dyDescent="0.2"/>
    <row r="3532" customFormat="1" ht="14.1" customHeight="1" x14ac:dyDescent="0.2"/>
    <row r="3533" customFormat="1" ht="14.1" customHeight="1" x14ac:dyDescent="0.2"/>
    <row r="3534" customFormat="1" ht="14.1" customHeight="1" x14ac:dyDescent="0.2"/>
    <row r="3535" customFormat="1" ht="14.1" customHeight="1" x14ac:dyDescent="0.2"/>
    <row r="3536" customFormat="1" ht="14.1" customHeight="1" x14ac:dyDescent="0.2"/>
    <row r="3537" customFormat="1" ht="14.1" customHeight="1" x14ac:dyDescent="0.2"/>
    <row r="3538" customFormat="1" ht="14.1" customHeight="1" x14ac:dyDescent="0.2"/>
    <row r="3539" customFormat="1" ht="14.1" customHeight="1" x14ac:dyDescent="0.2"/>
    <row r="3540" customFormat="1" ht="14.1" customHeight="1" x14ac:dyDescent="0.2"/>
    <row r="3541" customFormat="1" ht="14.1" customHeight="1" x14ac:dyDescent="0.2"/>
    <row r="3542" customFormat="1" ht="14.1" customHeight="1" x14ac:dyDescent="0.2"/>
    <row r="3543" customFormat="1" ht="14.1" customHeight="1" x14ac:dyDescent="0.2"/>
    <row r="3544" customFormat="1" ht="14.1" customHeight="1" x14ac:dyDescent="0.2"/>
    <row r="3545" customFormat="1" ht="14.1" customHeight="1" x14ac:dyDescent="0.2"/>
    <row r="3546" customFormat="1" ht="14.1" customHeight="1" x14ac:dyDescent="0.2"/>
    <row r="3547" customFormat="1" ht="14.1" customHeight="1" x14ac:dyDescent="0.2"/>
    <row r="3548" customFormat="1" ht="14.1" customHeight="1" x14ac:dyDescent="0.2"/>
    <row r="3549" customFormat="1" ht="14.1" customHeight="1" x14ac:dyDescent="0.2"/>
    <row r="3550" customFormat="1" ht="14.1" customHeight="1" x14ac:dyDescent="0.2"/>
    <row r="3551" customFormat="1" ht="14.1" customHeight="1" x14ac:dyDescent="0.2"/>
    <row r="3552" customFormat="1" ht="14.1" customHeight="1" x14ac:dyDescent="0.2"/>
    <row r="3553" customFormat="1" ht="14.1" customHeight="1" x14ac:dyDescent="0.2"/>
    <row r="3554" customFormat="1" ht="14.1" customHeight="1" x14ac:dyDescent="0.2"/>
    <row r="3555" customFormat="1" ht="14.1" customHeight="1" x14ac:dyDescent="0.2"/>
    <row r="3556" customFormat="1" ht="14.1" customHeight="1" x14ac:dyDescent="0.2"/>
    <row r="3557" customFormat="1" ht="14.1" customHeight="1" x14ac:dyDescent="0.2"/>
    <row r="3558" customFormat="1" ht="14.1" customHeight="1" x14ac:dyDescent="0.2"/>
    <row r="3559" customFormat="1" ht="14.1" customHeight="1" x14ac:dyDescent="0.2"/>
    <row r="3560" customFormat="1" ht="14.1" customHeight="1" x14ac:dyDescent="0.2"/>
    <row r="3561" customFormat="1" ht="14.1" customHeight="1" x14ac:dyDescent="0.2"/>
    <row r="3562" customFormat="1" ht="14.1" customHeight="1" x14ac:dyDescent="0.2"/>
    <row r="3563" customFormat="1" ht="14.1" customHeight="1" x14ac:dyDescent="0.2"/>
    <row r="3564" customFormat="1" ht="14.1" customHeight="1" x14ac:dyDescent="0.2"/>
    <row r="3565" customFormat="1" ht="14.1" customHeight="1" x14ac:dyDescent="0.2"/>
    <row r="3566" customFormat="1" ht="14.1" customHeight="1" x14ac:dyDescent="0.2"/>
    <row r="3567" customFormat="1" ht="14.1" customHeight="1" x14ac:dyDescent="0.2"/>
    <row r="3568" customFormat="1" ht="14.1" customHeight="1" x14ac:dyDescent="0.2"/>
    <row r="3569" customFormat="1" ht="14.1" customHeight="1" x14ac:dyDescent="0.2"/>
    <row r="3570" customFormat="1" ht="14.1" customHeight="1" x14ac:dyDescent="0.2"/>
    <row r="3571" customFormat="1" ht="14.1" customHeight="1" x14ac:dyDescent="0.2"/>
    <row r="3572" customFormat="1" ht="14.1" customHeight="1" x14ac:dyDescent="0.2"/>
    <row r="3573" customFormat="1" ht="14.1" customHeight="1" x14ac:dyDescent="0.2"/>
    <row r="3574" customFormat="1" ht="14.1" customHeight="1" x14ac:dyDescent="0.2"/>
    <row r="3575" customFormat="1" ht="14.1" customHeight="1" x14ac:dyDescent="0.2"/>
    <row r="3576" customFormat="1" ht="14.1" customHeight="1" x14ac:dyDescent="0.2"/>
    <row r="3577" customFormat="1" ht="14.1" customHeight="1" x14ac:dyDescent="0.2"/>
    <row r="3578" customFormat="1" ht="14.1" customHeight="1" x14ac:dyDescent="0.2"/>
    <row r="3579" customFormat="1" ht="14.1" customHeight="1" x14ac:dyDescent="0.2"/>
    <row r="3580" customFormat="1" ht="14.1" customHeight="1" x14ac:dyDescent="0.2"/>
    <row r="3581" customFormat="1" ht="14.1" customHeight="1" x14ac:dyDescent="0.2"/>
    <row r="3582" customFormat="1" ht="14.1" customHeight="1" x14ac:dyDescent="0.2"/>
    <row r="3583" customFormat="1" ht="14.1" customHeight="1" x14ac:dyDescent="0.2"/>
    <row r="3584" customFormat="1" ht="14.1" customHeight="1" x14ac:dyDescent="0.2"/>
    <row r="3585" customFormat="1" ht="14.1" customHeight="1" x14ac:dyDescent="0.2"/>
    <row r="3586" customFormat="1" ht="14.1" customHeight="1" x14ac:dyDescent="0.2"/>
    <row r="3587" customFormat="1" ht="14.1" customHeight="1" x14ac:dyDescent="0.2"/>
    <row r="3588" customFormat="1" ht="14.1" customHeight="1" x14ac:dyDescent="0.2"/>
    <row r="3589" customFormat="1" ht="14.1" customHeight="1" x14ac:dyDescent="0.2"/>
    <row r="3590" customFormat="1" ht="14.1" customHeight="1" x14ac:dyDescent="0.2"/>
    <row r="3591" customFormat="1" ht="14.1" customHeight="1" x14ac:dyDescent="0.2"/>
    <row r="3592" customFormat="1" ht="14.1" customHeight="1" x14ac:dyDescent="0.2"/>
    <row r="3593" customFormat="1" ht="14.1" customHeight="1" x14ac:dyDescent="0.2"/>
    <row r="3594" customFormat="1" ht="14.1" customHeight="1" x14ac:dyDescent="0.2"/>
    <row r="3595" customFormat="1" ht="14.1" customHeight="1" x14ac:dyDescent="0.2"/>
    <row r="3596" customFormat="1" ht="14.1" customHeight="1" x14ac:dyDescent="0.2"/>
    <row r="3597" customFormat="1" ht="14.1" customHeight="1" x14ac:dyDescent="0.2"/>
    <row r="3598" customFormat="1" ht="14.1" customHeight="1" x14ac:dyDescent="0.2"/>
    <row r="3599" customFormat="1" ht="14.1" customHeight="1" x14ac:dyDescent="0.2"/>
    <row r="3600" customFormat="1" ht="14.1" customHeight="1" x14ac:dyDescent="0.2"/>
    <row r="3601" customFormat="1" ht="14.1" customHeight="1" x14ac:dyDescent="0.2"/>
    <row r="3602" customFormat="1" ht="14.1" customHeight="1" x14ac:dyDescent="0.2"/>
    <row r="3603" customFormat="1" ht="14.1" customHeight="1" x14ac:dyDescent="0.2"/>
    <row r="3604" customFormat="1" ht="14.1" customHeight="1" x14ac:dyDescent="0.2"/>
    <row r="3605" customFormat="1" ht="14.1" customHeight="1" x14ac:dyDescent="0.2"/>
    <row r="3606" customFormat="1" ht="14.1" customHeight="1" x14ac:dyDescent="0.2"/>
    <row r="3607" customFormat="1" ht="14.1" customHeight="1" x14ac:dyDescent="0.2"/>
    <row r="3608" customFormat="1" ht="14.1" customHeight="1" x14ac:dyDescent="0.2"/>
    <row r="3609" customFormat="1" ht="14.1" customHeight="1" x14ac:dyDescent="0.2"/>
    <row r="3610" customFormat="1" ht="14.1" customHeight="1" x14ac:dyDescent="0.2"/>
    <row r="3611" customFormat="1" ht="14.1" customHeight="1" x14ac:dyDescent="0.2"/>
    <row r="3612" customFormat="1" ht="14.1" customHeight="1" x14ac:dyDescent="0.2"/>
    <row r="3613" customFormat="1" ht="14.1" customHeight="1" x14ac:dyDescent="0.2"/>
    <row r="3614" customFormat="1" ht="14.1" customHeight="1" x14ac:dyDescent="0.2"/>
    <row r="3615" customFormat="1" ht="14.1" customHeight="1" x14ac:dyDescent="0.2"/>
    <row r="3616" customFormat="1" ht="14.1" customHeight="1" x14ac:dyDescent="0.2"/>
    <row r="3617" customFormat="1" ht="14.1" customHeight="1" x14ac:dyDescent="0.2"/>
    <row r="3618" customFormat="1" ht="14.1" customHeight="1" x14ac:dyDescent="0.2"/>
    <row r="3619" customFormat="1" ht="14.1" customHeight="1" x14ac:dyDescent="0.2"/>
    <row r="3620" customFormat="1" ht="14.1" customHeight="1" x14ac:dyDescent="0.2"/>
    <row r="3621" customFormat="1" ht="14.1" customHeight="1" x14ac:dyDescent="0.2"/>
    <row r="3622" customFormat="1" ht="14.1" customHeight="1" x14ac:dyDescent="0.2"/>
    <row r="3623" customFormat="1" ht="14.1" customHeight="1" x14ac:dyDescent="0.2"/>
    <row r="3624" customFormat="1" ht="14.1" customHeight="1" x14ac:dyDescent="0.2"/>
    <row r="3625" customFormat="1" ht="14.1" customHeight="1" x14ac:dyDescent="0.2"/>
    <row r="3626" customFormat="1" ht="14.1" customHeight="1" x14ac:dyDescent="0.2"/>
    <row r="3627" customFormat="1" ht="14.1" customHeight="1" x14ac:dyDescent="0.2"/>
    <row r="3628" customFormat="1" ht="14.1" customHeight="1" x14ac:dyDescent="0.2"/>
    <row r="3629" customFormat="1" ht="14.1" customHeight="1" x14ac:dyDescent="0.2"/>
    <row r="3630" customFormat="1" ht="14.1" customHeight="1" x14ac:dyDescent="0.2"/>
    <row r="3631" customFormat="1" ht="14.1" customHeight="1" x14ac:dyDescent="0.2"/>
    <row r="3632" customFormat="1" ht="14.1" customHeight="1" x14ac:dyDescent="0.2"/>
    <row r="3633" customFormat="1" ht="14.1" customHeight="1" x14ac:dyDescent="0.2"/>
    <row r="3634" customFormat="1" ht="14.1" customHeight="1" x14ac:dyDescent="0.2"/>
    <row r="3635" customFormat="1" ht="14.1" customHeight="1" x14ac:dyDescent="0.2"/>
    <row r="3636" customFormat="1" ht="14.1" customHeight="1" x14ac:dyDescent="0.2"/>
    <row r="3637" customFormat="1" ht="14.1" customHeight="1" x14ac:dyDescent="0.2"/>
    <row r="3638" customFormat="1" ht="14.1" customHeight="1" x14ac:dyDescent="0.2"/>
    <row r="3639" customFormat="1" ht="14.1" customHeight="1" x14ac:dyDescent="0.2"/>
    <row r="3640" customFormat="1" ht="14.1" customHeight="1" x14ac:dyDescent="0.2"/>
    <row r="3641" customFormat="1" ht="14.1" customHeight="1" x14ac:dyDescent="0.2"/>
    <row r="3642" customFormat="1" ht="14.1" customHeight="1" x14ac:dyDescent="0.2"/>
    <row r="3643" customFormat="1" ht="14.1" customHeight="1" x14ac:dyDescent="0.2"/>
    <row r="3644" customFormat="1" ht="14.1" customHeight="1" x14ac:dyDescent="0.2"/>
    <row r="3645" customFormat="1" ht="14.1" customHeight="1" x14ac:dyDescent="0.2"/>
    <row r="3646" customFormat="1" ht="14.1" customHeight="1" x14ac:dyDescent="0.2"/>
    <row r="3647" customFormat="1" ht="14.1" customHeight="1" x14ac:dyDescent="0.2"/>
    <row r="3648" customFormat="1" ht="14.1" customHeight="1" x14ac:dyDescent="0.2"/>
    <row r="3649" customFormat="1" ht="14.1" customHeight="1" x14ac:dyDescent="0.2"/>
    <row r="3650" customFormat="1" ht="14.1" customHeight="1" x14ac:dyDescent="0.2"/>
    <row r="3651" customFormat="1" ht="14.1" customHeight="1" x14ac:dyDescent="0.2"/>
    <row r="3652" customFormat="1" ht="14.1" customHeight="1" x14ac:dyDescent="0.2"/>
    <row r="3653" customFormat="1" ht="14.1" customHeight="1" x14ac:dyDescent="0.2"/>
    <row r="3654" customFormat="1" ht="14.1" customHeight="1" x14ac:dyDescent="0.2"/>
    <row r="3655" customFormat="1" ht="14.1" customHeight="1" x14ac:dyDescent="0.2"/>
    <row r="3656" customFormat="1" ht="14.1" customHeight="1" x14ac:dyDescent="0.2"/>
    <row r="3657" customFormat="1" ht="14.1" customHeight="1" x14ac:dyDescent="0.2"/>
    <row r="3658" customFormat="1" ht="14.1" customHeight="1" x14ac:dyDescent="0.2"/>
    <row r="3659" customFormat="1" ht="14.1" customHeight="1" x14ac:dyDescent="0.2"/>
    <row r="3660" customFormat="1" ht="14.1" customHeight="1" x14ac:dyDescent="0.2"/>
    <row r="3661" customFormat="1" ht="14.1" customHeight="1" x14ac:dyDescent="0.2"/>
    <row r="3662" customFormat="1" ht="14.1" customHeight="1" x14ac:dyDescent="0.2"/>
    <row r="3663" customFormat="1" ht="14.1" customHeight="1" x14ac:dyDescent="0.2"/>
    <row r="3664" customFormat="1" ht="14.1" customHeight="1" x14ac:dyDescent="0.2"/>
    <row r="3665" customFormat="1" ht="14.1" customHeight="1" x14ac:dyDescent="0.2"/>
    <row r="3666" customFormat="1" ht="14.1" customHeight="1" x14ac:dyDescent="0.2"/>
    <row r="3667" customFormat="1" ht="14.1" customHeight="1" x14ac:dyDescent="0.2"/>
    <row r="3668" customFormat="1" ht="14.1" customHeight="1" x14ac:dyDescent="0.2"/>
    <row r="3669" customFormat="1" ht="14.1" customHeight="1" x14ac:dyDescent="0.2"/>
    <row r="3670" customFormat="1" ht="14.1" customHeight="1" x14ac:dyDescent="0.2"/>
    <row r="3671" customFormat="1" ht="14.1" customHeight="1" x14ac:dyDescent="0.2"/>
    <row r="3672" customFormat="1" ht="14.1" customHeight="1" x14ac:dyDescent="0.2"/>
    <row r="3673" customFormat="1" ht="14.1" customHeight="1" x14ac:dyDescent="0.2"/>
    <row r="3674" customFormat="1" ht="14.1" customHeight="1" x14ac:dyDescent="0.2"/>
    <row r="3675" customFormat="1" ht="14.1" customHeight="1" x14ac:dyDescent="0.2"/>
    <row r="3676" customFormat="1" ht="14.1" customHeight="1" x14ac:dyDescent="0.2"/>
    <row r="3677" customFormat="1" ht="14.1" customHeight="1" x14ac:dyDescent="0.2"/>
    <row r="3678" customFormat="1" ht="14.1" customHeight="1" x14ac:dyDescent="0.2"/>
    <row r="3679" customFormat="1" ht="14.1" customHeight="1" x14ac:dyDescent="0.2"/>
    <row r="3680" customFormat="1" ht="14.1" customHeight="1" x14ac:dyDescent="0.2"/>
    <row r="3681" customFormat="1" ht="14.1" customHeight="1" x14ac:dyDescent="0.2"/>
    <row r="3682" customFormat="1" ht="14.1" customHeight="1" x14ac:dyDescent="0.2"/>
    <row r="3683" customFormat="1" ht="14.1" customHeight="1" x14ac:dyDescent="0.2"/>
    <row r="3684" customFormat="1" ht="14.1" customHeight="1" x14ac:dyDescent="0.2"/>
    <row r="3685" customFormat="1" ht="14.1" customHeight="1" x14ac:dyDescent="0.2"/>
    <row r="3686" customFormat="1" ht="14.1" customHeight="1" x14ac:dyDescent="0.2"/>
    <row r="3687" customFormat="1" ht="14.1" customHeight="1" x14ac:dyDescent="0.2"/>
    <row r="3688" customFormat="1" ht="14.1" customHeight="1" x14ac:dyDescent="0.2"/>
    <row r="3689" customFormat="1" ht="14.1" customHeight="1" x14ac:dyDescent="0.2"/>
    <row r="3690" customFormat="1" ht="14.1" customHeight="1" x14ac:dyDescent="0.2"/>
    <row r="3691" customFormat="1" ht="14.1" customHeight="1" x14ac:dyDescent="0.2"/>
    <row r="3692" customFormat="1" ht="14.1" customHeight="1" x14ac:dyDescent="0.2"/>
    <row r="3693" customFormat="1" ht="14.1" customHeight="1" x14ac:dyDescent="0.2"/>
    <row r="3694" customFormat="1" ht="14.1" customHeight="1" x14ac:dyDescent="0.2"/>
    <row r="3695" customFormat="1" ht="14.1" customHeight="1" x14ac:dyDescent="0.2"/>
    <row r="3696" customFormat="1" ht="14.1" customHeight="1" x14ac:dyDescent="0.2"/>
    <row r="3697" customFormat="1" ht="14.1" customHeight="1" x14ac:dyDescent="0.2"/>
    <row r="3698" customFormat="1" ht="14.1" customHeight="1" x14ac:dyDescent="0.2"/>
    <row r="3699" customFormat="1" ht="14.1" customHeight="1" x14ac:dyDescent="0.2"/>
    <row r="3700" customFormat="1" ht="14.1" customHeight="1" x14ac:dyDescent="0.2"/>
    <row r="3701" customFormat="1" ht="14.1" customHeight="1" x14ac:dyDescent="0.2"/>
    <row r="3702" customFormat="1" ht="14.1" customHeight="1" x14ac:dyDescent="0.2"/>
    <row r="3703" customFormat="1" ht="14.1" customHeight="1" x14ac:dyDescent="0.2"/>
    <row r="3704" customFormat="1" ht="14.1" customHeight="1" x14ac:dyDescent="0.2"/>
    <row r="3705" customFormat="1" ht="14.1" customHeight="1" x14ac:dyDescent="0.2"/>
    <row r="3706" customFormat="1" ht="14.1" customHeight="1" x14ac:dyDescent="0.2"/>
    <row r="3707" customFormat="1" ht="14.1" customHeight="1" x14ac:dyDescent="0.2"/>
    <row r="3708" customFormat="1" ht="14.1" customHeight="1" x14ac:dyDescent="0.2"/>
    <row r="3709" customFormat="1" ht="14.1" customHeight="1" x14ac:dyDescent="0.2"/>
    <row r="3710" customFormat="1" ht="14.1" customHeight="1" x14ac:dyDescent="0.2"/>
    <row r="3711" customFormat="1" ht="14.1" customHeight="1" x14ac:dyDescent="0.2"/>
    <row r="3712" customFormat="1" ht="14.1" customHeight="1" x14ac:dyDescent="0.2"/>
    <row r="3713" customFormat="1" ht="14.1" customHeight="1" x14ac:dyDescent="0.2"/>
    <row r="3714" customFormat="1" ht="14.1" customHeight="1" x14ac:dyDescent="0.2"/>
    <row r="3715" customFormat="1" ht="14.1" customHeight="1" x14ac:dyDescent="0.2"/>
    <row r="3716" customFormat="1" ht="14.1" customHeight="1" x14ac:dyDescent="0.2"/>
    <row r="3717" customFormat="1" ht="14.1" customHeight="1" x14ac:dyDescent="0.2"/>
    <row r="3718" customFormat="1" ht="14.1" customHeight="1" x14ac:dyDescent="0.2"/>
    <row r="3719" customFormat="1" ht="14.1" customHeight="1" x14ac:dyDescent="0.2"/>
    <row r="3720" customFormat="1" ht="14.1" customHeight="1" x14ac:dyDescent="0.2"/>
    <row r="3721" customFormat="1" ht="14.1" customHeight="1" x14ac:dyDescent="0.2"/>
    <row r="3722" customFormat="1" ht="14.1" customHeight="1" x14ac:dyDescent="0.2"/>
    <row r="3723" customFormat="1" ht="14.1" customHeight="1" x14ac:dyDescent="0.2"/>
    <row r="3724" customFormat="1" ht="14.1" customHeight="1" x14ac:dyDescent="0.2"/>
    <row r="3725" customFormat="1" ht="14.1" customHeight="1" x14ac:dyDescent="0.2"/>
    <row r="3726" customFormat="1" ht="14.1" customHeight="1" x14ac:dyDescent="0.2"/>
    <row r="3727" customFormat="1" ht="14.1" customHeight="1" x14ac:dyDescent="0.2"/>
    <row r="3728" customFormat="1" ht="14.1" customHeight="1" x14ac:dyDescent="0.2"/>
    <row r="3729" customFormat="1" ht="14.1" customHeight="1" x14ac:dyDescent="0.2"/>
    <row r="3730" customFormat="1" ht="14.1" customHeight="1" x14ac:dyDescent="0.2"/>
    <row r="3731" customFormat="1" ht="14.1" customHeight="1" x14ac:dyDescent="0.2"/>
    <row r="3732" customFormat="1" ht="14.1" customHeight="1" x14ac:dyDescent="0.2"/>
    <row r="3733" customFormat="1" ht="14.1" customHeight="1" x14ac:dyDescent="0.2"/>
    <row r="3734" customFormat="1" ht="14.1" customHeight="1" x14ac:dyDescent="0.2"/>
    <row r="3735" customFormat="1" ht="14.1" customHeight="1" x14ac:dyDescent="0.2"/>
    <row r="3736" customFormat="1" ht="14.1" customHeight="1" x14ac:dyDescent="0.2"/>
    <row r="3737" customFormat="1" ht="14.1" customHeight="1" x14ac:dyDescent="0.2"/>
    <row r="3738" customFormat="1" ht="14.1" customHeight="1" x14ac:dyDescent="0.2"/>
    <row r="3739" customFormat="1" ht="14.1" customHeight="1" x14ac:dyDescent="0.2"/>
    <row r="3740" customFormat="1" ht="14.1" customHeight="1" x14ac:dyDescent="0.2"/>
    <row r="3741" customFormat="1" ht="14.1" customHeight="1" x14ac:dyDescent="0.2"/>
    <row r="3742" customFormat="1" ht="14.1" customHeight="1" x14ac:dyDescent="0.2"/>
    <row r="3743" customFormat="1" ht="14.1" customHeight="1" x14ac:dyDescent="0.2"/>
    <row r="3744" customFormat="1" ht="14.1" customHeight="1" x14ac:dyDescent="0.2"/>
    <row r="3745" customFormat="1" ht="14.1" customHeight="1" x14ac:dyDescent="0.2"/>
    <row r="3746" customFormat="1" ht="14.1" customHeight="1" x14ac:dyDescent="0.2"/>
    <row r="3747" customFormat="1" ht="14.1" customHeight="1" x14ac:dyDescent="0.2"/>
    <row r="3748" customFormat="1" ht="14.1" customHeight="1" x14ac:dyDescent="0.2"/>
    <row r="3749" customFormat="1" ht="14.1" customHeight="1" x14ac:dyDescent="0.2"/>
    <row r="3750" customFormat="1" ht="14.1" customHeight="1" x14ac:dyDescent="0.2"/>
    <row r="3751" customFormat="1" ht="14.1" customHeight="1" x14ac:dyDescent="0.2"/>
    <row r="3752" customFormat="1" ht="14.1" customHeight="1" x14ac:dyDescent="0.2"/>
    <row r="3753" customFormat="1" ht="14.1" customHeight="1" x14ac:dyDescent="0.2"/>
    <row r="3754" customFormat="1" ht="14.1" customHeight="1" x14ac:dyDescent="0.2"/>
    <row r="3755" customFormat="1" ht="14.1" customHeight="1" x14ac:dyDescent="0.2"/>
    <row r="3756" customFormat="1" ht="14.1" customHeight="1" x14ac:dyDescent="0.2"/>
    <row r="3757" customFormat="1" ht="14.1" customHeight="1" x14ac:dyDescent="0.2"/>
    <row r="3758" customFormat="1" ht="14.1" customHeight="1" x14ac:dyDescent="0.2"/>
    <row r="3759" customFormat="1" ht="14.1" customHeight="1" x14ac:dyDescent="0.2"/>
    <row r="3760" customFormat="1" ht="14.1" customHeight="1" x14ac:dyDescent="0.2"/>
    <row r="3761" customFormat="1" ht="14.1" customHeight="1" x14ac:dyDescent="0.2"/>
    <row r="3762" customFormat="1" ht="14.1" customHeight="1" x14ac:dyDescent="0.2"/>
    <row r="3763" customFormat="1" ht="14.1" customHeight="1" x14ac:dyDescent="0.2"/>
    <row r="3764" customFormat="1" ht="14.1" customHeight="1" x14ac:dyDescent="0.2"/>
    <row r="3765" customFormat="1" ht="14.1" customHeight="1" x14ac:dyDescent="0.2"/>
    <row r="3766" customFormat="1" ht="14.1" customHeight="1" x14ac:dyDescent="0.2"/>
    <row r="3767" customFormat="1" ht="14.1" customHeight="1" x14ac:dyDescent="0.2"/>
    <row r="3768" customFormat="1" ht="14.1" customHeight="1" x14ac:dyDescent="0.2"/>
    <row r="3769" customFormat="1" ht="14.1" customHeight="1" x14ac:dyDescent="0.2"/>
    <row r="3770" customFormat="1" ht="14.1" customHeight="1" x14ac:dyDescent="0.2"/>
    <row r="3771" customFormat="1" ht="14.1" customHeight="1" x14ac:dyDescent="0.2"/>
    <row r="3772" customFormat="1" ht="14.1" customHeight="1" x14ac:dyDescent="0.2"/>
    <row r="3773" customFormat="1" ht="14.1" customHeight="1" x14ac:dyDescent="0.2"/>
    <row r="3774" customFormat="1" ht="14.1" customHeight="1" x14ac:dyDescent="0.2"/>
    <row r="3775" customFormat="1" ht="14.1" customHeight="1" x14ac:dyDescent="0.2"/>
    <row r="3776" customFormat="1" ht="14.1" customHeight="1" x14ac:dyDescent="0.2"/>
    <row r="3777" customFormat="1" ht="14.1" customHeight="1" x14ac:dyDescent="0.2"/>
    <row r="3778" customFormat="1" ht="14.1" customHeight="1" x14ac:dyDescent="0.2"/>
    <row r="3779" customFormat="1" ht="14.1" customHeight="1" x14ac:dyDescent="0.2"/>
    <row r="3780" customFormat="1" ht="14.1" customHeight="1" x14ac:dyDescent="0.2"/>
    <row r="3781" customFormat="1" ht="14.1" customHeight="1" x14ac:dyDescent="0.2"/>
    <row r="3782" customFormat="1" ht="14.1" customHeight="1" x14ac:dyDescent="0.2"/>
    <row r="3783" customFormat="1" ht="14.1" customHeight="1" x14ac:dyDescent="0.2"/>
    <row r="3784" customFormat="1" ht="14.1" customHeight="1" x14ac:dyDescent="0.2"/>
    <row r="3785" customFormat="1" ht="14.1" customHeight="1" x14ac:dyDescent="0.2"/>
    <row r="3786" customFormat="1" ht="14.1" customHeight="1" x14ac:dyDescent="0.2"/>
    <row r="3787" customFormat="1" ht="14.1" customHeight="1" x14ac:dyDescent="0.2"/>
    <row r="3788" customFormat="1" ht="14.1" customHeight="1" x14ac:dyDescent="0.2"/>
    <row r="3789" customFormat="1" ht="14.1" customHeight="1" x14ac:dyDescent="0.2"/>
    <row r="3790" customFormat="1" ht="14.1" customHeight="1" x14ac:dyDescent="0.2"/>
    <row r="3791" customFormat="1" ht="14.1" customHeight="1" x14ac:dyDescent="0.2"/>
    <row r="3792" customFormat="1" ht="14.1" customHeight="1" x14ac:dyDescent="0.2"/>
    <row r="3793" customFormat="1" ht="14.1" customHeight="1" x14ac:dyDescent="0.2"/>
    <row r="3794" customFormat="1" ht="14.1" customHeight="1" x14ac:dyDescent="0.2"/>
    <row r="3795" customFormat="1" ht="14.1" customHeight="1" x14ac:dyDescent="0.2"/>
    <row r="3796" customFormat="1" ht="14.1" customHeight="1" x14ac:dyDescent="0.2"/>
    <row r="3797" customFormat="1" ht="14.1" customHeight="1" x14ac:dyDescent="0.2"/>
    <row r="3798" customFormat="1" ht="14.1" customHeight="1" x14ac:dyDescent="0.2"/>
    <row r="3799" customFormat="1" ht="14.1" customHeight="1" x14ac:dyDescent="0.2"/>
    <row r="3800" customFormat="1" ht="14.1" customHeight="1" x14ac:dyDescent="0.2"/>
    <row r="3801" customFormat="1" ht="14.1" customHeight="1" x14ac:dyDescent="0.2"/>
    <row r="3802" customFormat="1" ht="14.1" customHeight="1" x14ac:dyDescent="0.2"/>
    <row r="3803" customFormat="1" ht="14.1" customHeight="1" x14ac:dyDescent="0.2"/>
    <row r="3804" customFormat="1" ht="14.1" customHeight="1" x14ac:dyDescent="0.2"/>
    <row r="3805" customFormat="1" ht="14.1" customHeight="1" x14ac:dyDescent="0.2"/>
    <row r="3806" customFormat="1" ht="14.1" customHeight="1" x14ac:dyDescent="0.2"/>
    <row r="3807" customFormat="1" ht="14.1" customHeight="1" x14ac:dyDescent="0.2"/>
    <row r="3808" customFormat="1" ht="14.1" customHeight="1" x14ac:dyDescent="0.2"/>
    <row r="3809" customFormat="1" ht="14.1" customHeight="1" x14ac:dyDescent="0.2"/>
    <row r="3810" customFormat="1" ht="14.1" customHeight="1" x14ac:dyDescent="0.2"/>
    <row r="3811" customFormat="1" ht="14.1" customHeight="1" x14ac:dyDescent="0.2"/>
    <row r="3812" customFormat="1" ht="14.1" customHeight="1" x14ac:dyDescent="0.2"/>
    <row r="3813" customFormat="1" ht="14.1" customHeight="1" x14ac:dyDescent="0.2"/>
    <row r="3814" customFormat="1" ht="14.1" customHeight="1" x14ac:dyDescent="0.2"/>
    <row r="3815" customFormat="1" ht="14.1" customHeight="1" x14ac:dyDescent="0.2"/>
    <row r="3816" customFormat="1" ht="14.1" customHeight="1" x14ac:dyDescent="0.2"/>
    <row r="3817" customFormat="1" ht="14.1" customHeight="1" x14ac:dyDescent="0.2"/>
    <row r="3818" customFormat="1" ht="14.1" customHeight="1" x14ac:dyDescent="0.2"/>
    <row r="3819" customFormat="1" ht="14.1" customHeight="1" x14ac:dyDescent="0.2"/>
    <row r="3820" customFormat="1" ht="14.1" customHeight="1" x14ac:dyDescent="0.2"/>
    <row r="3821" customFormat="1" ht="14.1" customHeight="1" x14ac:dyDescent="0.2"/>
    <row r="3822" customFormat="1" ht="14.1" customHeight="1" x14ac:dyDescent="0.2"/>
    <row r="3823" customFormat="1" ht="14.1" customHeight="1" x14ac:dyDescent="0.2"/>
    <row r="3824" customFormat="1" ht="14.1" customHeight="1" x14ac:dyDescent="0.2"/>
    <row r="3825" customFormat="1" ht="14.1" customHeight="1" x14ac:dyDescent="0.2"/>
    <row r="3826" customFormat="1" ht="14.1" customHeight="1" x14ac:dyDescent="0.2"/>
    <row r="3827" customFormat="1" ht="14.1" customHeight="1" x14ac:dyDescent="0.2"/>
    <row r="3828" customFormat="1" ht="14.1" customHeight="1" x14ac:dyDescent="0.2"/>
    <row r="3829" customFormat="1" ht="14.1" customHeight="1" x14ac:dyDescent="0.2"/>
    <row r="3830" customFormat="1" ht="14.1" customHeight="1" x14ac:dyDescent="0.2"/>
    <row r="3831" customFormat="1" ht="14.1" customHeight="1" x14ac:dyDescent="0.2"/>
    <row r="3832" customFormat="1" ht="14.1" customHeight="1" x14ac:dyDescent="0.2"/>
    <row r="3833" customFormat="1" ht="14.1" customHeight="1" x14ac:dyDescent="0.2"/>
    <row r="3834" customFormat="1" ht="14.1" customHeight="1" x14ac:dyDescent="0.2"/>
    <row r="3835" customFormat="1" ht="14.1" customHeight="1" x14ac:dyDescent="0.2"/>
    <row r="3836" customFormat="1" ht="14.1" customHeight="1" x14ac:dyDescent="0.2"/>
    <row r="3837" customFormat="1" ht="14.1" customHeight="1" x14ac:dyDescent="0.2"/>
    <row r="3838" customFormat="1" ht="14.1" customHeight="1" x14ac:dyDescent="0.2"/>
    <row r="3839" customFormat="1" ht="14.1" customHeight="1" x14ac:dyDescent="0.2"/>
    <row r="3840" customFormat="1" ht="14.1" customHeight="1" x14ac:dyDescent="0.2"/>
    <row r="3841" customFormat="1" ht="14.1" customHeight="1" x14ac:dyDescent="0.2"/>
    <row r="3842" customFormat="1" ht="14.1" customHeight="1" x14ac:dyDescent="0.2"/>
    <row r="3843" customFormat="1" ht="14.1" customHeight="1" x14ac:dyDescent="0.2"/>
    <row r="3844" customFormat="1" ht="14.1" customHeight="1" x14ac:dyDescent="0.2"/>
    <row r="3845" customFormat="1" ht="14.1" customHeight="1" x14ac:dyDescent="0.2"/>
    <row r="3846" customFormat="1" ht="14.1" customHeight="1" x14ac:dyDescent="0.2"/>
    <row r="3847" customFormat="1" ht="14.1" customHeight="1" x14ac:dyDescent="0.2"/>
    <row r="3848" customFormat="1" ht="14.1" customHeight="1" x14ac:dyDescent="0.2"/>
    <row r="3849" customFormat="1" ht="14.1" customHeight="1" x14ac:dyDescent="0.2"/>
    <row r="3850" customFormat="1" ht="14.1" customHeight="1" x14ac:dyDescent="0.2"/>
    <row r="3851" customFormat="1" ht="14.1" customHeight="1" x14ac:dyDescent="0.2"/>
    <row r="3852" customFormat="1" ht="14.1" customHeight="1" x14ac:dyDescent="0.2"/>
    <row r="3853" customFormat="1" ht="14.1" customHeight="1" x14ac:dyDescent="0.2"/>
    <row r="3854" customFormat="1" ht="14.1" customHeight="1" x14ac:dyDescent="0.2"/>
    <row r="3855" customFormat="1" ht="14.1" customHeight="1" x14ac:dyDescent="0.2"/>
    <row r="3856" customFormat="1" ht="14.1" customHeight="1" x14ac:dyDescent="0.2"/>
    <row r="3857" customFormat="1" ht="14.1" customHeight="1" x14ac:dyDescent="0.2"/>
    <row r="3858" customFormat="1" ht="14.1" customHeight="1" x14ac:dyDescent="0.2"/>
    <row r="3859" customFormat="1" ht="14.1" customHeight="1" x14ac:dyDescent="0.2"/>
    <row r="3860" customFormat="1" ht="14.1" customHeight="1" x14ac:dyDescent="0.2"/>
    <row r="3861" customFormat="1" ht="14.1" customHeight="1" x14ac:dyDescent="0.2"/>
    <row r="3862" customFormat="1" ht="14.1" customHeight="1" x14ac:dyDescent="0.2"/>
    <row r="3863" customFormat="1" ht="14.1" customHeight="1" x14ac:dyDescent="0.2"/>
    <row r="3864" customFormat="1" ht="14.1" customHeight="1" x14ac:dyDescent="0.2"/>
    <row r="3865" customFormat="1" ht="14.1" customHeight="1" x14ac:dyDescent="0.2"/>
    <row r="3866" customFormat="1" ht="14.1" customHeight="1" x14ac:dyDescent="0.2"/>
    <row r="3867" customFormat="1" ht="14.1" customHeight="1" x14ac:dyDescent="0.2"/>
    <row r="3868" customFormat="1" ht="14.1" customHeight="1" x14ac:dyDescent="0.2"/>
    <row r="3869" customFormat="1" ht="14.1" customHeight="1" x14ac:dyDescent="0.2"/>
    <row r="3870" customFormat="1" ht="14.1" customHeight="1" x14ac:dyDescent="0.2"/>
    <row r="3871" customFormat="1" ht="14.1" customHeight="1" x14ac:dyDescent="0.2"/>
    <row r="3872" customFormat="1" ht="14.1" customHeight="1" x14ac:dyDescent="0.2"/>
    <row r="3873" customFormat="1" ht="14.1" customHeight="1" x14ac:dyDescent="0.2"/>
    <row r="3874" customFormat="1" ht="14.1" customHeight="1" x14ac:dyDescent="0.2"/>
    <row r="3875" customFormat="1" ht="14.1" customHeight="1" x14ac:dyDescent="0.2"/>
    <row r="3876" customFormat="1" ht="14.1" customHeight="1" x14ac:dyDescent="0.2"/>
    <row r="3877" customFormat="1" ht="14.1" customHeight="1" x14ac:dyDescent="0.2"/>
    <row r="3878" customFormat="1" ht="14.1" customHeight="1" x14ac:dyDescent="0.2"/>
    <row r="3879" customFormat="1" ht="14.1" customHeight="1" x14ac:dyDescent="0.2"/>
    <row r="3880" customFormat="1" ht="14.1" customHeight="1" x14ac:dyDescent="0.2"/>
    <row r="3881" customFormat="1" ht="14.1" customHeight="1" x14ac:dyDescent="0.2"/>
    <row r="3882" customFormat="1" ht="14.1" customHeight="1" x14ac:dyDescent="0.2"/>
    <row r="3883" customFormat="1" ht="14.1" customHeight="1" x14ac:dyDescent="0.2"/>
    <row r="3884" customFormat="1" ht="14.1" customHeight="1" x14ac:dyDescent="0.2"/>
    <row r="3885" customFormat="1" ht="14.1" customHeight="1" x14ac:dyDescent="0.2"/>
    <row r="3886" customFormat="1" ht="14.1" customHeight="1" x14ac:dyDescent="0.2"/>
    <row r="3887" customFormat="1" ht="14.1" customHeight="1" x14ac:dyDescent="0.2"/>
    <row r="3888" customFormat="1" ht="14.1" customHeight="1" x14ac:dyDescent="0.2"/>
    <row r="3889" customFormat="1" ht="14.1" customHeight="1" x14ac:dyDescent="0.2"/>
    <row r="3890" customFormat="1" ht="14.1" customHeight="1" x14ac:dyDescent="0.2"/>
    <row r="3891" customFormat="1" ht="14.1" customHeight="1" x14ac:dyDescent="0.2"/>
    <row r="3892" customFormat="1" ht="14.1" customHeight="1" x14ac:dyDescent="0.2"/>
    <row r="3893" customFormat="1" ht="14.1" customHeight="1" x14ac:dyDescent="0.2"/>
    <row r="3894" customFormat="1" ht="14.1" customHeight="1" x14ac:dyDescent="0.2"/>
    <row r="3895" customFormat="1" ht="14.1" customHeight="1" x14ac:dyDescent="0.2"/>
    <row r="3896" customFormat="1" ht="14.1" customHeight="1" x14ac:dyDescent="0.2"/>
    <row r="3897" customFormat="1" ht="14.1" customHeight="1" x14ac:dyDescent="0.2"/>
    <row r="3898" customFormat="1" ht="14.1" customHeight="1" x14ac:dyDescent="0.2"/>
    <row r="3899" customFormat="1" ht="14.1" customHeight="1" x14ac:dyDescent="0.2"/>
    <row r="3900" customFormat="1" ht="14.1" customHeight="1" x14ac:dyDescent="0.2"/>
    <row r="3901" customFormat="1" ht="14.1" customHeight="1" x14ac:dyDescent="0.2"/>
    <row r="3902" customFormat="1" ht="14.1" customHeight="1" x14ac:dyDescent="0.2"/>
    <row r="3903" customFormat="1" ht="14.1" customHeight="1" x14ac:dyDescent="0.2"/>
    <row r="3904" customFormat="1" ht="14.1" customHeight="1" x14ac:dyDescent="0.2"/>
    <row r="3905" customFormat="1" ht="14.1" customHeight="1" x14ac:dyDescent="0.2"/>
    <row r="3906" customFormat="1" ht="14.1" customHeight="1" x14ac:dyDescent="0.2"/>
    <row r="3907" customFormat="1" ht="14.1" customHeight="1" x14ac:dyDescent="0.2"/>
    <row r="3908" customFormat="1" ht="14.1" customHeight="1" x14ac:dyDescent="0.2"/>
    <row r="3909" customFormat="1" ht="14.1" customHeight="1" x14ac:dyDescent="0.2"/>
    <row r="3910" customFormat="1" ht="14.1" customHeight="1" x14ac:dyDescent="0.2"/>
    <row r="3911" customFormat="1" ht="14.1" customHeight="1" x14ac:dyDescent="0.2"/>
    <row r="3912" customFormat="1" ht="14.1" customHeight="1" x14ac:dyDescent="0.2"/>
    <row r="3913" customFormat="1" ht="14.1" customHeight="1" x14ac:dyDescent="0.2"/>
    <row r="3914" customFormat="1" ht="14.1" customHeight="1" x14ac:dyDescent="0.2"/>
    <row r="3915" customFormat="1" ht="14.1" customHeight="1" x14ac:dyDescent="0.2"/>
    <row r="3916" customFormat="1" ht="14.1" customHeight="1" x14ac:dyDescent="0.2"/>
    <row r="3917" customFormat="1" ht="14.1" customHeight="1" x14ac:dyDescent="0.2"/>
    <row r="3918" customFormat="1" ht="14.1" customHeight="1" x14ac:dyDescent="0.2"/>
    <row r="3919" customFormat="1" ht="14.1" customHeight="1" x14ac:dyDescent="0.2"/>
    <row r="3920" customFormat="1" ht="14.1" customHeight="1" x14ac:dyDescent="0.2"/>
    <row r="3921" customFormat="1" ht="14.1" customHeight="1" x14ac:dyDescent="0.2"/>
    <row r="3922" customFormat="1" ht="14.1" customHeight="1" x14ac:dyDescent="0.2"/>
    <row r="3923" customFormat="1" ht="14.1" customHeight="1" x14ac:dyDescent="0.2"/>
    <row r="3924" customFormat="1" ht="14.1" customHeight="1" x14ac:dyDescent="0.2"/>
    <row r="3925" customFormat="1" ht="14.1" customHeight="1" x14ac:dyDescent="0.2"/>
    <row r="3926" customFormat="1" ht="14.1" customHeight="1" x14ac:dyDescent="0.2"/>
    <row r="3927" customFormat="1" ht="14.1" customHeight="1" x14ac:dyDescent="0.2"/>
    <row r="3928" customFormat="1" ht="14.1" customHeight="1" x14ac:dyDescent="0.2"/>
    <row r="3929" customFormat="1" ht="14.1" customHeight="1" x14ac:dyDescent="0.2"/>
    <row r="3930" customFormat="1" ht="14.1" customHeight="1" x14ac:dyDescent="0.2"/>
    <row r="3931" customFormat="1" ht="14.1" customHeight="1" x14ac:dyDescent="0.2"/>
    <row r="3932" customFormat="1" ht="14.1" customHeight="1" x14ac:dyDescent="0.2"/>
    <row r="3933" customFormat="1" ht="14.1" customHeight="1" x14ac:dyDescent="0.2"/>
    <row r="3934" customFormat="1" ht="14.1" customHeight="1" x14ac:dyDescent="0.2"/>
    <row r="3935" customFormat="1" ht="14.1" customHeight="1" x14ac:dyDescent="0.2"/>
    <row r="3936" customFormat="1" ht="14.1" customHeight="1" x14ac:dyDescent="0.2"/>
    <row r="3937" customFormat="1" ht="14.1" customHeight="1" x14ac:dyDescent="0.2"/>
    <row r="3938" customFormat="1" ht="14.1" customHeight="1" x14ac:dyDescent="0.2"/>
    <row r="3939" customFormat="1" ht="14.1" customHeight="1" x14ac:dyDescent="0.2"/>
    <row r="3940" customFormat="1" ht="14.1" customHeight="1" x14ac:dyDescent="0.2"/>
    <row r="3941" customFormat="1" ht="14.1" customHeight="1" x14ac:dyDescent="0.2"/>
    <row r="3942" customFormat="1" ht="14.1" customHeight="1" x14ac:dyDescent="0.2"/>
    <row r="3943" customFormat="1" ht="14.1" customHeight="1" x14ac:dyDescent="0.2"/>
    <row r="3944" customFormat="1" ht="14.1" customHeight="1" x14ac:dyDescent="0.2"/>
    <row r="3945" customFormat="1" ht="14.1" customHeight="1" x14ac:dyDescent="0.2"/>
    <row r="3946" customFormat="1" ht="14.1" customHeight="1" x14ac:dyDescent="0.2"/>
    <row r="3947" customFormat="1" ht="14.1" customHeight="1" x14ac:dyDescent="0.2"/>
    <row r="3948" customFormat="1" ht="14.1" customHeight="1" x14ac:dyDescent="0.2"/>
    <row r="3949" customFormat="1" ht="14.1" customHeight="1" x14ac:dyDescent="0.2"/>
    <row r="3950" customFormat="1" ht="14.1" customHeight="1" x14ac:dyDescent="0.2"/>
    <row r="3951" customFormat="1" ht="14.1" customHeight="1" x14ac:dyDescent="0.2"/>
    <row r="3952" customFormat="1" ht="14.1" customHeight="1" x14ac:dyDescent="0.2"/>
    <row r="3953" customFormat="1" ht="14.1" customHeight="1" x14ac:dyDescent="0.2"/>
    <row r="3954" customFormat="1" ht="14.1" customHeight="1" x14ac:dyDescent="0.2"/>
    <row r="3955" customFormat="1" ht="14.1" customHeight="1" x14ac:dyDescent="0.2"/>
    <row r="3956" customFormat="1" ht="14.1" customHeight="1" x14ac:dyDescent="0.2"/>
    <row r="3957" customFormat="1" ht="14.1" customHeight="1" x14ac:dyDescent="0.2"/>
    <row r="3958" customFormat="1" ht="14.1" customHeight="1" x14ac:dyDescent="0.2"/>
    <row r="3959" customFormat="1" ht="14.1" customHeight="1" x14ac:dyDescent="0.2"/>
    <row r="3960" customFormat="1" ht="14.1" customHeight="1" x14ac:dyDescent="0.2"/>
    <row r="3961" customFormat="1" ht="14.1" customHeight="1" x14ac:dyDescent="0.2"/>
    <row r="3962" customFormat="1" ht="14.1" customHeight="1" x14ac:dyDescent="0.2"/>
    <row r="3963" customFormat="1" ht="14.1" customHeight="1" x14ac:dyDescent="0.2"/>
    <row r="3964" customFormat="1" ht="14.1" customHeight="1" x14ac:dyDescent="0.2"/>
    <row r="3965" customFormat="1" ht="14.1" customHeight="1" x14ac:dyDescent="0.2"/>
    <row r="3966" customFormat="1" ht="14.1" customHeight="1" x14ac:dyDescent="0.2"/>
    <row r="3967" customFormat="1" ht="14.1" customHeight="1" x14ac:dyDescent="0.2"/>
    <row r="3968" customFormat="1" ht="14.1" customHeight="1" x14ac:dyDescent="0.2"/>
    <row r="3969" customFormat="1" ht="14.1" customHeight="1" x14ac:dyDescent="0.2"/>
    <row r="3970" customFormat="1" ht="14.1" customHeight="1" x14ac:dyDescent="0.2"/>
    <row r="3971" customFormat="1" ht="14.1" customHeight="1" x14ac:dyDescent="0.2"/>
    <row r="3972" customFormat="1" ht="14.1" customHeight="1" x14ac:dyDescent="0.2"/>
    <row r="3973" customFormat="1" ht="14.1" customHeight="1" x14ac:dyDescent="0.2"/>
    <row r="3974" customFormat="1" ht="14.1" customHeight="1" x14ac:dyDescent="0.2"/>
    <row r="3975" customFormat="1" ht="14.1" customHeight="1" x14ac:dyDescent="0.2"/>
    <row r="3976" customFormat="1" ht="14.1" customHeight="1" x14ac:dyDescent="0.2"/>
    <row r="3977" customFormat="1" ht="14.1" customHeight="1" x14ac:dyDescent="0.2"/>
    <row r="3978" customFormat="1" ht="14.1" customHeight="1" x14ac:dyDescent="0.2"/>
    <row r="3979" customFormat="1" ht="14.1" customHeight="1" x14ac:dyDescent="0.2"/>
    <row r="3980" customFormat="1" ht="14.1" customHeight="1" x14ac:dyDescent="0.2"/>
    <row r="3981" customFormat="1" ht="14.1" customHeight="1" x14ac:dyDescent="0.2"/>
    <row r="3982" customFormat="1" ht="14.1" customHeight="1" x14ac:dyDescent="0.2"/>
    <row r="3983" customFormat="1" ht="14.1" customHeight="1" x14ac:dyDescent="0.2"/>
    <row r="3984" customFormat="1" ht="14.1" customHeight="1" x14ac:dyDescent="0.2"/>
    <row r="3985" customFormat="1" ht="14.1" customHeight="1" x14ac:dyDescent="0.2"/>
    <row r="3986" customFormat="1" ht="14.1" customHeight="1" x14ac:dyDescent="0.2"/>
    <row r="3987" customFormat="1" ht="14.1" customHeight="1" x14ac:dyDescent="0.2"/>
    <row r="3988" customFormat="1" ht="14.1" customHeight="1" x14ac:dyDescent="0.2"/>
    <row r="3989" customFormat="1" ht="14.1" customHeight="1" x14ac:dyDescent="0.2"/>
    <row r="3990" customFormat="1" ht="14.1" customHeight="1" x14ac:dyDescent="0.2"/>
    <row r="3991" customFormat="1" ht="14.1" customHeight="1" x14ac:dyDescent="0.2"/>
    <row r="3992" customFormat="1" ht="14.1" customHeight="1" x14ac:dyDescent="0.2"/>
    <row r="3993" customFormat="1" ht="14.1" customHeight="1" x14ac:dyDescent="0.2"/>
    <row r="3994" customFormat="1" ht="14.1" customHeight="1" x14ac:dyDescent="0.2"/>
    <row r="3995" customFormat="1" ht="14.1" customHeight="1" x14ac:dyDescent="0.2"/>
    <row r="3996" customFormat="1" ht="14.1" customHeight="1" x14ac:dyDescent="0.2"/>
    <row r="3997" customFormat="1" ht="14.1" customHeight="1" x14ac:dyDescent="0.2"/>
    <row r="3998" customFormat="1" ht="14.1" customHeight="1" x14ac:dyDescent="0.2"/>
    <row r="3999" customFormat="1" ht="14.1" customHeight="1" x14ac:dyDescent="0.2"/>
    <row r="4000" customFormat="1" ht="14.1" customHeight="1" x14ac:dyDescent="0.2"/>
    <row r="4001" customFormat="1" ht="14.1" customHeight="1" x14ac:dyDescent="0.2"/>
    <row r="4002" customFormat="1" ht="14.1" customHeight="1" x14ac:dyDescent="0.2"/>
    <row r="4003" customFormat="1" ht="14.1" customHeight="1" x14ac:dyDescent="0.2"/>
    <row r="4004" customFormat="1" ht="14.1" customHeight="1" x14ac:dyDescent="0.2"/>
    <row r="4005" customFormat="1" ht="14.1" customHeight="1" x14ac:dyDescent="0.2"/>
    <row r="4006" customFormat="1" ht="14.1" customHeight="1" x14ac:dyDescent="0.2"/>
    <row r="4007" customFormat="1" ht="14.1" customHeight="1" x14ac:dyDescent="0.2"/>
    <row r="4008" customFormat="1" ht="14.1" customHeight="1" x14ac:dyDescent="0.2"/>
    <row r="4009" customFormat="1" ht="14.1" customHeight="1" x14ac:dyDescent="0.2"/>
    <row r="4010" customFormat="1" ht="14.1" customHeight="1" x14ac:dyDescent="0.2"/>
    <row r="4011" customFormat="1" ht="14.1" customHeight="1" x14ac:dyDescent="0.2"/>
    <row r="4012" customFormat="1" ht="14.1" customHeight="1" x14ac:dyDescent="0.2"/>
    <row r="4013" customFormat="1" ht="14.1" customHeight="1" x14ac:dyDescent="0.2"/>
    <row r="4014" customFormat="1" ht="14.1" customHeight="1" x14ac:dyDescent="0.2"/>
    <row r="4015" customFormat="1" ht="14.1" customHeight="1" x14ac:dyDescent="0.2"/>
    <row r="4016" customFormat="1" ht="14.1" customHeight="1" x14ac:dyDescent="0.2"/>
    <row r="4017" customFormat="1" ht="14.1" customHeight="1" x14ac:dyDescent="0.2"/>
    <row r="4018" customFormat="1" ht="14.1" customHeight="1" x14ac:dyDescent="0.2"/>
    <row r="4019" customFormat="1" ht="14.1" customHeight="1" x14ac:dyDescent="0.2"/>
    <row r="4020" customFormat="1" ht="14.1" customHeight="1" x14ac:dyDescent="0.2"/>
    <row r="4021" customFormat="1" ht="14.1" customHeight="1" x14ac:dyDescent="0.2"/>
    <row r="4022" customFormat="1" ht="14.1" customHeight="1" x14ac:dyDescent="0.2"/>
    <row r="4023" customFormat="1" ht="14.1" customHeight="1" x14ac:dyDescent="0.2"/>
    <row r="4024" customFormat="1" ht="14.1" customHeight="1" x14ac:dyDescent="0.2"/>
    <row r="4025" customFormat="1" ht="14.1" customHeight="1" x14ac:dyDescent="0.2"/>
    <row r="4026" customFormat="1" ht="14.1" customHeight="1" x14ac:dyDescent="0.2"/>
    <row r="4027" customFormat="1" ht="14.1" customHeight="1" x14ac:dyDescent="0.2"/>
    <row r="4028" customFormat="1" ht="14.1" customHeight="1" x14ac:dyDescent="0.2"/>
    <row r="4029" customFormat="1" ht="14.1" customHeight="1" x14ac:dyDescent="0.2"/>
    <row r="4030" customFormat="1" ht="14.1" customHeight="1" x14ac:dyDescent="0.2"/>
    <row r="4031" customFormat="1" ht="14.1" customHeight="1" x14ac:dyDescent="0.2"/>
    <row r="4032" customFormat="1" ht="14.1" customHeight="1" x14ac:dyDescent="0.2"/>
    <row r="4033" customFormat="1" ht="14.1" customHeight="1" x14ac:dyDescent="0.2"/>
    <row r="4034" customFormat="1" ht="14.1" customHeight="1" x14ac:dyDescent="0.2"/>
    <row r="4035" customFormat="1" ht="14.1" customHeight="1" x14ac:dyDescent="0.2"/>
    <row r="4036" customFormat="1" ht="14.1" customHeight="1" x14ac:dyDescent="0.2"/>
    <row r="4037" customFormat="1" ht="14.1" customHeight="1" x14ac:dyDescent="0.2"/>
    <row r="4038" customFormat="1" ht="14.1" customHeight="1" x14ac:dyDescent="0.2"/>
    <row r="4039" customFormat="1" ht="14.1" customHeight="1" x14ac:dyDescent="0.2"/>
    <row r="4040" customFormat="1" ht="14.1" customHeight="1" x14ac:dyDescent="0.2"/>
    <row r="4041" customFormat="1" ht="14.1" customHeight="1" x14ac:dyDescent="0.2"/>
    <row r="4042" customFormat="1" ht="14.1" customHeight="1" x14ac:dyDescent="0.2"/>
    <row r="4043" customFormat="1" ht="14.1" customHeight="1" x14ac:dyDescent="0.2"/>
    <row r="4044" customFormat="1" ht="14.1" customHeight="1" x14ac:dyDescent="0.2"/>
    <row r="4045" customFormat="1" ht="14.1" customHeight="1" x14ac:dyDescent="0.2"/>
    <row r="4046" customFormat="1" ht="14.1" customHeight="1" x14ac:dyDescent="0.2"/>
    <row r="4047" customFormat="1" ht="14.1" customHeight="1" x14ac:dyDescent="0.2"/>
    <row r="4048" customFormat="1" ht="14.1" customHeight="1" x14ac:dyDescent="0.2"/>
    <row r="4049" customFormat="1" ht="14.1" customHeight="1" x14ac:dyDescent="0.2"/>
    <row r="4050" customFormat="1" ht="14.1" customHeight="1" x14ac:dyDescent="0.2"/>
    <row r="4051" customFormat="1" ht="14.1" customHeight="1" x14ac:dyDescent="0.2"/>
    <row r="4052" customFormat="1" ht="14.1" customHeight="1" x14ac:dyDescent="0.2"/>
    <row r="4053" customFormat="1" ht="14.1" customHeight="1" x14ac:dyDescent="0.2"/>
    <row r="4054" customFormat="1" ht="14.1" customHeight="1" x14ac:dyDescent="0.2"/>
    <row r="4055" customFormat="1" ht="14.1" customHeight="1" x14ac:dyDescent="0.2"/>
    <row r="4056" customFormat="1" ht="14.1" customHeight="1" x14ac:dyDescent="0.2"/>
    <row r="4057" customFormat="1" ht="14.1" customHeight="1" x14ac:dyDescent="0.2"/>
    <row r="4058" customFormat="1" ht="14.1" customHeight="1" x14ac:dyDescent="0.2"/>
    <row r="4059" customFormat="1" ht="14.1" customHeight="1" x14ac:dyDescent="0.2"/>
    <row r="4060" customFormat="1" ht="14.1" customHeight="1" x14ac:dyDescent="0.2"/>
    <row r="4061" customFormat="1" ht="14.1" customHeight="1" x14ac:dyDescent="0.2"/>
    <row r="4062" customFormat="1" ht="14.1" customHeight="1" x14ac:dyDescent="0.2"/>
    <row r="4063" customFormat="1" ht="14.1" customHeight="1" x14ac:dyDescent="0.2"/>
    <row r="4064" customFormat="1" ht="14.1" customHeight="1" x14ac:dyDescent="0.2"/>
    <row r="4065" customFormat="1" ht="14.1" customHeight="1" x14ac:dyDescent="0.2"/>
    <row r="4066" customFormat="1" ht="14.1" customHeight="1" x14ac:dyDescent="0.2"/>
    <row r="4067" customFormat="1" ht="14.1" customHeight="1" x14ac:dyDescent="0.2"/>
    <row r="4068" customFormat="1" ht="14.1" customHeight="1" x14ac:dyDescent="0.2"/>
    <row r="4069" customFormat="1" ht="14.1" customHeight="1" x14ac:dyDescent="0.2"/>
    <row r="4070" customFormat="1" ht="14.1" customHeight="1" x14ac:dyDescent="0.2"/>
    <row r="4071" customFormat="1" ht="14.1" customHeight="1" x14ac:dyDescent="0.2"/>
    <row r="4072" customFormat="1" ht="14.1" customHeight="1" x14ac:dyDescent="0.2"/>
    <row r="4073" customFormat="1" ht="14.1" customHeight="1" x14ac:dyDescent="0.2"/>
    <row r="4074" customFormat="1" ht="14.1" customHeight="1" x14ac:dyDescent="0.2"/>
    <row r="4075" customFormat="1" ht="14.1" customHeight="1" x14ac:dyDescent="0.2"/>
    <row r="4076" customFormat="1" ht="14.1" customHeight="1" x14ac:dyDescent="0.2"/>
    <row r="4077" customFormat="1" ht="14.1" customHeight="1" x14ac:dyDescent="0.2"/>
    <row r="4078" customFormat="1" ht="14.1" customHeight="1" x14ac:dyDescent="0.2"/>
    <row r="4079" customFormat="1" ht="14.1" customHeight="1" x14ac:dyDescent="0.2"/>
    <row r="4080" customFormat="1" ht="14.1" customHeight="1" x14ac:dyDescent="0.2"/>
    <row r="4081" customFormat="1" ht="14.1" customHeight="1" x14ac:dyDescent="0.2"/>
    <row r="4082" customFormat="1" ht="14.1" customHeight="1" x14ac:dyDescent="0.2"/>
    <row r="4083" customFormat="1" ht="14.1" customHeight="1" x14ac:dyDescent="0.2"/>
    <row r="4084" customFormat="1" ht="14.1" customHeight="1" x14ac:dyDescent="0.2"/>
    <row r="4085" customFormat="1" ht="14.1" customHeight="1" x14ac:dyDescent="0.2"/>
    <row r="4086" customFormat="1" ht="14.1" customHeight="1" x14ac:dyDescent="0.2"/>
    <row r="4087" customFormat="1" ht="14.1" customHeight="1" x14ac:dyDescent="0.2"/>
    <row r="4088" customFormat="1" ht="14.1" customHeight="1" x14ac:dyDescent="0.2"/>
    <row r="4089" customFormat="1" ht="14.1" customHeight="1" x14ac:dyDescent="0.2"/>
    <row r="4090" customFormat="1" ht="14.1" customHeight="1" x14ac:dyDescent="0.2"/>
    <row r="4091" customFormat="1" ht="14.1" customHeight="1" x14ac:dyDescent="0.2"/>
    <row r="4092" customFormat="1" ht="14.1" customHeight="1" x14ac:dyDescent="0.2"/>
    <row r="4093" customFormat="1" ht="14.1" customHeight="1" x14ac:dyDescent="0.2"/>
    <row r="4094" customFormat="1" ht="14.1" customHeight="1" x14ac:dyDescent="0.2"/>
    <row r="4095" customFormat="1" ht="14.1" customHeight="1" x14ac:dyDescent="0.2"/>
    <row r="4096" customFormat="1" ht="14.1" customHeight="1" x14ac:dyDescent="0.2"/>
    <row r="4097" customFormat="1" ht="14.1" customHeight="1" x14ac:dyDescent="0.2"/>
    <row r="4098" customFormat="1" ht="14.1" customHeight="1" x14ac:dyDescent="0.2"/>
    <row r="4099" customFormat="1" ht="14.1" customHeight="1" x14ac:dyDescent="0.2"/>
    <row r="4100" customFormat="1" ht="14.1" customHeight="1" x14ac:dyDescent="0.2"/>
    <row r="4101" customFormat="1" ht="14.1" customHeight="1" x14ac:dyDescent="0.2"/>
    <row r="4102" customFormat="1" ht="14.1" customHeight="1" x14ac:dyDescent="0.2"/>
    <row r="4103" customFormat="1" ht="14.1" customHeight="1" x14ac:dyDescent="0.2"/>
    <row r="4104" customFormat="1" ht="14.1" customHeight="1" x14ac:dyDescent="0.2"/>
    <row r="4105" customFormat="1" ht="14.1" customHeight="1" x14ac:dyDescent="0.2"/>
    <row r="4106" customFormat="1" ht="14.1" customHeight="1" x14ac:dyDescent="0.2"/>
    <row r="4107" customFormat="1" ht="14.1" customHeight="1" x14ac:dyDescent="0.2"/>
    <row r="4108" customFormat="1" ht="14.1" customHeight="1" x14ac:dyDescent="0.2"/>
    <row r="4109" customFormat="1" ht="14.1" customHeight="1" x14ac:dyDescent="0.2"/>
    <row r="4110" customFormat="1" ht="14.1" customHeight="1" x14ac:dyDescent="0.2"/>
    <row r="4111" customFormat="1" ht="14.1" customHeight="1" x14ac:dyDescent="0.2"/>
    <row r="4112" customFormat="1" ht="14.1" customHeight="1" x14ac:dyDescent="0.2"/>
    <row r="4113" customFormat="1" ht="14.1" customHeight="1" x14ac:dyDescent="0.2"/>
    <row r="4114" customFormat="1" ht="14.1" customHeight="1" x14ac:dyDescent="0.2"/>
    <row r="4115" customFormat="1" ht="14.1" customHeight="1" x14ac:dyDescent="0.2"/>
    <row r="4116" customFormat="1" ht="14.1" customHeight="1" x14ac:dyDescent="0.2"/>
    <row r="4117" customFormat="1" ht="14.1" customHeight="1" x14ac:dyDescent="0.2"/>
    <row r="4118" customFormat="1" ht="14.1" customHeight="1" x14ac:dyDescent="0.2"/>
    <row r="4119" customFormat="1" ht="14.1" customHeight="1" x14ac:dyDescent="0.2"/>
    <row r="4120" customFormat="1" ht="14.1" customHeight="1" x14ac:dyDescent="0.2"/>
    <row r="4121" customFormat="1" ht="14.1" customHeight="1" x14ac:dyDescent="0.2"/>
    <row r="4122" customFormat="1" ht="14.1" customHeight="1" x14ac:dyDescent="0.2"/>
    <row r="4123" customFormat="1" ht="14.1" customHeight="1" x14ac:dyDescent="0.2"/>
    <row r="4124" customFormat="1" ht="14.1" customHeight="1" x14ac:dyDescent="0.2"/>
    <row r="4125" customFormat="1" ht="14.1" customHeight="1" x14ac:dyDescent="0.2"/>
    <row r="4126" customFormat="1" ht="14.1" customHeight="1" x14ac:dyDescent="0.2"/>
    <row r="4127" customFormat="1" ht="14.1" customHeight="1" x14ac:dyDescent="0.2"/>
    <row r="4128" customFormat="1" ht="14.1" customHeight="1" x14ac:dyDescent="0.2"/>
    <row r="4129" customFormat="1" ht="14.1" customHeight="1" x14ac:dyDescent="0.2"/>
    <row r="4130" customFormat="1" ht="14.1" customHeight="1" x14ac:dyDescent="0.2"/>
    <row r="4131" customFormat="1" ht="14.1" customHeight="1" x14ac:dyDescent="0.2"/>
    <row r="4132" customFormat="1" ht="14.1" customHeight="1" x14ac:dyDescent="0.2"/>
    <row r="4133" customFormat="1" ht="14.1" customHeight="1" x14ac:dyDescent="0.2"/>
    <row r="4134" customFormat="1" ht="14.1" customHeight="1" x14ac:dyDescent="0.2"/>
    <row r="4135" customFormat="1" ht="14.1" customHeight="1" x14ac:dyDescent="0.2"/>
    <row r="4136" customFormat="1" ht="14.1" customHeight="1" x14ac:dyDescent="0.2"/>
    <row r="4137" customFormat="1" ht="14.1" customHeight="1" x14ac:dyDescent="0.2"/>
    <row r="4138" customFormat="1" ht="14.1" customHeight="1" x14ac:dyDescent="0.2"/>
    <row r="4139" customFormat="1" ht="14.1" customHeight="1" x14ac:dyDescent="0.2"/>
    <row r="4140" customFormat="1" ht="14.1" customHeight="1" x14ac:dyDescent="0.2"/>
    <row r="4141" customFormat="1" ht="14.1" customHeight="1" x14ac:dyDescent="0.2"/>
    <row r="4142" customFormat="1" ht="14.1" customHeight="1" x14ac:dyDescent="0.2"/>
    <row r="4143" customFormat="1" ht="14.1" customHeight="1" x14ac:dyDescent="0.2"/>
    <row r="4144" customFormat="1" ht="14.1" customHeight="1" x14ac:dyDescent="0.2"/>
    <row r="4145" customFormat="1" ht="14.1" customHeight="1" x14ac:dyDescent="0.2"/>
    <row r="4146" customFormat="1" ht="14.1" customHeight="1" x14ac:dyDescent="0.2"/>
    <row r="4147" customFormat="1" ht="14.1" customHeight="1" x14ac:dyDescent="0.2"/>
    <row r="4148" customFormat="1" ht="14.1" customHeight="1" x14ac:dyDescent="0.2"/>
    <row r="4149" customFormat="1" ht="14.1" customHeight="1" x14ac:dyDescent="0.2"/>
    <row r="4150" customFormat="1" ht="14.1" customHeight="1" x14ac:dyDescent="0.2"/>
    <row r="4151" customFormat="1" ht="14.1" customHeight="1" x14ac:dyDescent="0.2"/>
    <row r="4152" customFormat="1" ht="14.1" customHeight="1" x14ac:dyDescent="0.2"/>
    <row r="4153" customFormat="1" ht="14.1" customHeight="1" x14ac:dyDescent="0.2"/>
    <row r="4154" customFormat="1" ht="14.1" customHeight="1" x14ac:dyDescent="0.2"/>
    <row r="4155" customFormat="1" ht="14.1" customHeight="1" x14ac:dyDescent="0.2"/>
    <row r="4156" customFormat="1" ht="14.1" customHeight="1" x14ac:dyDescent="0.2"/>
    <row r="4157" customFormat="1" ht="14.1" customHeight="1" x14ac:dyDescent="0.2"/>
    <row r="4158" customFormat="1" ht="14.1" customHeight="1" x14ac:dyDescent="0.2"/>
    <row r="4159" customFormat="1" ht="14.1" customHeight="1" x14ac:dyDescent="0.2"/>
    <row r="4160" customFormat="1" ht="14.1" customHeight="1" x14ac:dyDescent="0.2"/>
    <row r="4161" customFormat="1" ht="14.1" customHeight="1" x14ac:dyDescent="0.2"/>
    <row r="4162" customFormat="1" ht="14.1" customHeight="1" x14ac:dyDescent="0.2"/>
    <row r="4163" customFormat="1" ht="14.1" customHeight="1" x14ac:dyDescent="0.2"/>
    <row r="4164" customFormat="1" ht="14.1" customHeight="1" x14ac:dyDescent="0.2"/>
    <row r="4165" customFormat="1" ht="14.1" customHeight="1" x14ac:dyDescent="0.2"/>
    <row r="4166" customFormat="1" ht="14.1" customHeight="1" x14ac:dyDescent="0.2"/>
    <row r="4167" customFormat="1" ht="14.1" customHeight="1" x14ac:dyDescent="0.2"/>
    <row r="4168" customFormat="1" ht="14.1" customHeight="1" x14ac:dyDescent="0.2"/>
    <row r="4169" customFormat="1" ht="14.1" customHeight="1" x14ac:dyDescent="0.2"/>
    <row r="4170" customFormat="1" ht="14.1" customHeight="1" x14ac:dyDescent="0.2"/>
    <row r="4171" customFormat="1" ht="14.1" customHeight="1" x14ac:dyDescent="0.2"/>
    <row r="4172" customFormat="1" ht="14.1" customHeight="1" x14ac:dyDescent="0.2"/>
    <row r="4173" customFormat="1" ht="14.1" customHeight="1" x14ac:dyDescent="0.2"/>
    <row r="4174" customFormat="1" ht="14.1" customHeight="1" x14ac:dyDescent="0.2"/>
    <row r="4175" customFormat="1" ht="14.1" customHeight="1" x14ac:dyDescent="0.2"/>
    <row r="4176" customFormat="1" ht="14.1" customHeight="1" x14ac:dyDescent="0.2"/>
    <row r="4177" customFormat="1" ht="14.1" customHeight="1" x14ac:dyDescent="0.2"/>
    <row r="4178" customFormat="1" ht="14.1" customHeight="1" x14ac:dyDescent="0.2"/>
    <row r="4179" customFormat="1" ht="14.1" customHeight="1" x14ac:dyDescent="0.2"/>
    <row r="4180" customFormat="1" ht="14.1" customHeight="1" x14ac:dyDescent="0.2"/>
    <row r="4181" customFormat="1" ht="14.1" customHeight="1" x14ac:dyDescent="0.2"/>
    <row r="4182" customFormat="1" ht="14.1" customHeight="1" x14ac:dyDescent="0.2"/>
    <row r="4183" customFormat="1" ht="14.1" customHeight="1" x14ac:dyDescent="0.2"/>
    <row r="4184" customFormat="1" ht="14.1" customHeight="1" x14ac:dyDescent="0.2"/>
    <row r="4185" customFormat="1" ht="14.1" customHeight="1" x14ac:dyDescent="0.2"/>
    <row r="4186" customFormat="1" ht="14.1" customHeight="1" x14ac:dyDescent="0.2"/>
    <row r="4187" customFormat="1" ht="14.1" customHeight="1" x14ac:dyDescent="0.2"/>
    <row r="4188" customFormat="1" ht="14.1" customHeight="1" x14ac:dyDescent="0.2"/>
    <row r="4189" customFormat="1" ht="14.1" customHeight="1" x14ac:dyDescent="0.2"/>
    <row r="4190" customFormat="1" ht="14.1" customHeight="1" x14ac:dyDescent="0.2"/>
    <row r="4191" customFormat="1" ht="14.1" customHeight="1" x14ac:dyDescent="0.2"/>
    <row r="4192" customFormat="1" ht="14.1" customHeight="1" x14ac:dyDescent="0.2"/>
    <row r="4193" customFormat="1" ht="14.1" customHeight="1" x14ac:dyDescent="0.2"/>
    <row r="4194" customFormat="1" ht="14.1" customHeight="1" x14ac:dyDescent="0.2"/>
    <row r="4195" customFormat="1" ht="14.1" customHeight="1" x14ac:dyDescent="0.2"/>
    <row r="4196" customFormat="1" ht="14.1" customHeight="1" x14ac:dyDescent="0.2"/>
    <row r="4197" customFormat="1" ht="14.1" customHeight="1" x14ac:dyDescent="0.2"/>
    <row r="4198" customFormat="1" ht="14.1" customHeight="1" x14ac:dyDescent="0.2"/>
    <row r="4199" customFormat="1" ht="14.1" customHeight="1" x14ac:dyDescent="0.2"/>
    <row r="4200" customFormat="1" ht="14.1" customHeight="1" x14ac:dyDescent="0.2"/>
    <row r="4201" customFormat="1" ht="14.1" customHeight="1" x14ac:dyDescent="0.2"/>
    <row r="4202" customFormat="1" ht="14.1" customHeight="1" x14ac:dyDescent="0.2"/>
    <row r="4203" customFormat="1" ht="14.1" customHeight="1" x14ac:dyDescent="0.2"/>
    <row r="4204" customFormat="1" ht="14.1" customHeight="1" x14ac:dyDescent="0.2"/>
    <row r="4205" customFormat="1" ht="14.1" customHeight="1" x14ac:dyDescent="0.2"/>
    <row r="4206" customFormat="1" ht="14.1" customHeight="1" x14ac:dyDescent="0.2"/>
    <row r="4207" customFormat="1" ht="14.1" customHeight="1" x14ac:dyDescent="0.2"/>
    <row r="4208" customFormat="1" ht="14.1" customHeight="1" x14ac:dyDescent="0.2"/>
    <row r="4209" customFormat="1" ht="14.1" customHeight="1" x14ac:dyDescent="0.2"/>
    <row r="4210" customFormat="1" ht="14.1" customHeight="1" x14ac:dyDescent="0.2"/>
    <row r="4211" customFormat="1" ht="14.1" customHeight="1" x14ac:dyDescent="0.2"/>
    <row r="4212" customFormat="1" ht="14.1" customHeight="1" x14ac:dyDescent="0.2"/>
    <row r="4213" customFormat="1" ht="14.1" customHeight="1" x14ac:dyDescent="0.2"/>
    <row r="4214" customFormat="1" ht="14.1" customHeight="1" x14ac:dyDescent="0.2"/>
    <row r="4215" customFormat="1" ht="14.1" customHeight="1" x14ac:dyDescent="0.2"/>
    <row r="4216" customFormat="1" ht="14.1" customHeight="1" x14ac:dyDescent="0.2"/>
    <row r="4217" customFormat="1" ht="14.1" customHeight="1" x14ac:dyDescent="0.2"/>
    <row r="4218" customFormat="1" ht="14.1" customHeight="1" x14ac:dyDescent="0.2"/>
    <row r="4219" customFormat="1" ht="14.1" customHeight="1" x14ac:dyDescent="0.2"/>
    <row r="4220" customFormat="1" ht="14.1" customHeight="1" x14ac:dyDescent="0.2"/>
    <row r="4221" customFormat="1" ht="14.1" customHeight="1" x14ac:dyDescent="0.2"/>
    <row r="4222" customFormat="1" ht="14.1" customHeight="1" x14ac:dyDescent="0.2"/>
    <row r="4223" customFormat="1" ht="14.1" customHeight="1" x14ac:dyDescent="0.2"/>
    <row r="4224" customFormat="1" ht="14.1" customHeight="1" x14ac:dyDescent="0.2"/>
    <row r="4225" customFormat="1" ht="14.1" customHeight="1" x14ac:dyDescent="0.2"/>
    <row r="4226" customFormat="1" ht="14.1" customHeight="1" x14ac:dyDescent="0.2"/>
    <row r="4227" customFormat="1" ht="14.1" customHeight="1" x14ac:dyDescent="0.2"/>
    <row r="4228" customFormat="1" ht="14.1" customHeight="1" x14ac:dyDescent="0.2"/>
    <row r="4229" customFormat="1" ht="14.1" customHeight="1" x14ac:dyDescent="0.2"/>
    <row r="4230" customFormat="1" ht="14.1" customHeight="1" x14ac:dyDescent="0.2"/>
    <row r="4231" customFormat="1" ht="14.1" customHeight="1" x14ac:dyDescent="0.2"/>
    <row r="4232" customFormat="1" ht="14.1" customHeight="1" x14ac:dyDescent="0.2"/>
    <row r="4233" customFormat="1" ht="14.1" customHeight="1" x14ac:dyDescent="0.2"/>
    <row r="4234" customFormat="1" ht="14.1" customHeight="1" x14ac:dyDescent="0.2"/>
    <row r="4235" customFormat="1" ht="14.1" customHeight="1" x14ac:dyDescent="0.2"/>
    <row r="4236" customFormat="1" ht="14.1" customHeight="1" x14ac:dyDescent="0.2"/>
    <row r="4237" customFormat="1" ht="14.1" customHeight="1" x14ac:dyDescent="0.2"/>
    <row r="4238" customFormat="1" ht="14.1" customHeight="1" x14ac:dyDescent="0.2"/>
    <row r="4239" customFormat="1" ht="14.1" customHeight="1" x14ac:dyDescent="0.2"/>
    <row r="4240" customFormat="1" ht="14.1" customHeight="1" x14ac:dyDescent="0.2"/>
    <row r="4241" customFormat="1" ht="14.1" customHeight="1" x14ac:dyDescent="0.2"/>
    <row r="4242" customFormat="1" ht="14.1" customHeight="1" x14ac:dyDescent="0.2"/>
    <row r="4243" customFormat="1" ht="14.1" customHeight="1" x14ac:dyDescent="0.2"/>
    <row r="4244" customFormat="1" ht="14.1" customHeight="1" x14ac:dyDescent="0.2"/>
    <row r="4245" customFormat="1" ht="14.1" customHeight="1" x14ac:dyDescent="0.2"/>
    <row r="4246" customFormat="1" ht="14.1" customHeight="1" x14ac:dyDescent="0.2"/>
    <row r="4247" customFormat="1" ht="14.1" customHeight="1" x14ac:dyDescent="0.2"/>
    <row r="4248" customFormat="1" ht="14.1" customHeight="1" x14ac:dyDescent="0.2"/>
    <row r="4249" customFormat="1" ht="14.1" customHeight="1" x14ac:dyDescent="0.2"/>
    <row r="4250" customFormat="1" ht="14.1" customHeight="1" x14ac:dyDescent="0.2"/>
    <row r="4251" customFormat="1" ht="14.1" customHeight="1" x14ac:dyDescent="0.2"/>
    <row r="4252" customFormat="1" ht="14.1" customHeight="1" x14ac:dyDescent="0.2"/>
    <row r="4253" customFormat="1" ht="14.1" customHeight="1" x14ac:dyDescent="0.2"/>
    <row r="4254" customFormat="1" ht="14.1" customHeight="1" x14ac:dyDescent="0.2"/>
    <row r="4255" customFormat="1" ht="14.1" customHeight="1" x14ac:dyDescent="0.2"/>
    <row r="4256" customFormat="1" ht="14.1" customHeight="1" x14ac:dyDescent="0.2"/>
    <row r="4257" customFormat="1" ht="14.1" customHeight="1" x14ac:dyDescent="0.2"/>
    <row r="4258" customFormat="1" ht="14.1" customHeight="1" x14ac:dyDescent="0.2"/>
    <row r="4259" customFormat="1" ht="14.1" customHeight="1" x14ac:dyDescent="0.2"/>
    <row r="4260" customFormat="1" ht="14.1" customHeight="1" x14ac:dyDescent="0.2"/>
    <row r="4261" customFormat="1" ht="14.1" customHeight="1" x14ac:dyDescent="0.2"/>
    <row r="4262" customFormat="1" ht="14.1" customHeight="1" x14ac:dyDescent="0.2"/>
    <row r="4263" customFormat="1" ht="14.1" customHeight="1" x14ac:dyDescent="0.2"/>
    <row r="4264" customFormat="1" ht="14.1" customHeight="1" x14ac:dyDescent="0.2"/>
    <row r="4265" customFormat="1" ht="14.1" customHeight="1" x14ac:dyDescent="0.2"/>
    <row r="4266" customFormat="1" ht="14.1" customHeight="1" x14ac:dyDescent="0.2"/>
    <row r="4267" customFormat="1" ht="14.1" customHeight="1" x14ac:dyDescent="0.2"/>
    <row r="4268" customFormat="1" ht="14.1" customHeight="1" x14ac:dyDescent="0.2"/>
    <row r="4269" customFormat="1" ht="14.1" customHeight="1" x14ac:dyDescent="0.2"/>
    <row r="4270" customFormat="1" ht="14.1" customHeight="1" x14ac:dyDescent="0.2"/>
    <row r="4271" customFormat="1" ht="14.1" customHeight="1" x14ac:dyDescent="0.2"/>
    <row r="4272" customFormat="1" ht="14.1" customHeight="1" x14ac:dyDescent="0.2"/>
    <row r="4273" customFormat="1" ht="14.1" customHeight="1" x14ac:dyDescent="0.2"/>
    <row r="4274" customFormat="1" ht="14.1" customHeight="1" x14ac:dyDescent="0.2"/>
    <row r="4275" customFormat="1" ht="14.1" customHeight="1" x14ac:dyDescent="0.2"/>
    <row r="4276" customFormat="1" ht="14.1" customHeight="1" x14ac:dyDescent="0.2"/>
    <row r="4277" customFormat="1" ht="14.1" customHeight="1" x14ac:dyDescent="0.2"/>
    <row r="4278" customFormat="1" ht="14.1" customHeight="1" x14ac:dyDescent="0.2"/>
    <row r="4279" customFormat="1" ht="14.1" customHeight="1" x14ac:dyDescent="0.2"/>
    <row r="4280" customFormat="1" ht="14.1" customHeight="1" x14ac:dyDescent="0.2"/>
    <row r="4281" customFormat="1" ht="14.1" customHeight="1" x14ac:dyDescent="0.2"/>
    <row r="4282" customFormat="1" ht="14.1" customHeight="1" x14ac:dyDescent="0.2"/>
    <row r="4283" customFormat="1" ht="14.1" customHeight="1" x14ac:dyDescent="0.2"/>
    <row r="4284" customFormat="1" ht="14.1" customHeight="1" x14ac:dyDescent="0.2"/>
    <row r="4285" customFormat="1" ht="14.1" customHeight="1" x14ac:dyDescent="0.2"/>
    <row r="4286" customFormat="1" ht="14.1" customHeight="1" x14ac:dyDescent="0.2"/>
    <row r="4287" customFormat="1" ht="14.1" customHeight="1" x14ac:dyDescent="0.2"/>
    <row r="4288" customFormat="1" ht="14.1" customHeight="1" x14ac:dyDescent="0.2"/>
    <row r="4289" customFormat="1" ht="14.1" customHeight="1" x14ac:dyDescent="0.2"/>
    <row r="4290" customFormat="1" ht="14.1" customHeight="1" x14ac:dyDescent="0.2"/>
    <row r="4291" customFormat="1" ht="14.1" customHeight="1" x14ac:dyDescent="0.2"/>
    <row r="4292" customFormat="1" ht="14.1" customHeight="1" x14ac:dyDescent="0.2"/>
    <row r="4293" customFormat="1" ht="14.1" customHeight="1" x14ac:dyDescent="0.2"/>
    <row r="4294" customFormat="1" ht="14.1" customHeight="1" x14ac:dyDescent="0.2"/>
    <row r="4295" customFormat="1" ht="14.1" customHeight="1" x14ac:dyDescent="0.2"/>
    <row r="4296" customFormat="1" ht="14.1" customHeight="1" x14ac:dyDescent="0.2"/>
    <row r="4297" customFormat="1" ht="14.1" customHeight="1" x14ac:dyDescent="0.2"/>
    <row r="4298" customFormat="1" ht="14.1" customHeight="1" x14ac:dyDescent="0.2"/>
    <row r="4299" customFormat="1" ht="14.1" customHeight="1" x14ac:dyDescent="0.2"/>
    <row r="4300" customFormat="1" ht="14.1" customHeight="1" x14ac:dyDescent="0.2"/>
    <row r="4301" customFormat="1" ht="14.1" customHeight="1" x14ac:dyDescent="0.2"/>
    <row r="4302" customFormat="1" ht="14.1" customHeight="1" x14ac:dyDescent="0.2"/>
    <row r="4303" customFormat="1" ht="14.1" customHeight="1" x14ac:dyDescent="0.2"/>
    <row r="4304" customFormat="1" ht="14.1" customHeight="1" x14ac:dyDescent="0.2"/>
    <row r="4305" customFormat="1" ht="14.1" customHeight="1" x14ac:dyDescent="0.2"/>
    <row r="4306" customFormat="1" ht="14.1" customHeight="1" x14ac:dyDescent="0.2"/>
    <row r="4307" customFormat="1" ht="14.1" customHeight="1" x14ac:dyDescent="0.2"/>
    <row r="4308" customFormat="1" ht="14.1" customHeight="1" x14ac:dyDescent="0.2"/>
    <row r="4309" customFormat="1" ht="14.1" customHeight="1" x14ac:dyDescent="0.2"/>
    <row r="4310" customFormat="1" ht="14.1" customHeight="1" x14ac:dyDescent="0.2"/>
    <row r="4311" customFormat="1" ht="14.1" customHeight="1" x14ac:dyDescent="0.2"/>
    <row r="4312" customFormat="1" ht="14.1" customHeight="1" x14ac:dyDescent="0.2"/>
    <row r="4313" customFormat="1" ht="14.1" customHeight="1" x14ac:dyDescent="0.2"/>
    <row r="4314" customFormat="1" ht="14.1" customHeight="1" x14ac:dyDescent="0.2"/>
    <row r="4315" customFormat="1" ht="14.1" customHeight="1" x14ac:dyDescent="0.2"/>
    <row r="4316" customFormat="1" ht="14.1" customHeight="1" x14ac:dyDescent="0.2"/>
    <row r="4317" customFormat="1" ht="14.1" customHeight="1" x14ac:dyDescent="0.2"/>
    <row r="4318" customFormat="1" ht="14.1" customHeight="1" x14ac:dyDescent="0.2"/>
    <row r="4319" customFormat="1" ht="14.1" customHeight="1" x14ac:dyDescent="0.2"/>
    <row r="4320" customFormat="1" ht="14.1" customHeight="1" x14ac:dyDescent="0.2"/>
    <row r="4321" customFormat="1" ht="14.1" customHeight="1" x14ac:dyDescent="0.2"/>
    <row r="4322" customFormat="1" ht="14.1" customHeight="1" x14ac:dyDescent="0.2"/>
    <row r="4323" customFormat="1" ht="14.1" customHeight="1" x14ac:dyDescent="0.2"/>
    <row r="4324" customFormat="1" ht="14.1" customHeight="1" x14ac:dyDescent="0.2"/>
    <row r="4325" customFormat="1" ht="14.1" customHeight="1" x14ac:dyDescent="0.2"/>
    <row r="4326" customFormat="1" ht="14.1" customHeight="1" x14ac:dyDescent="0.2"/>
    <row r="4327" customFormat="1" ht="14.1" customHeight="1" x14ac:dyDescent="0.2"/>
    <row r="4328" customFormat="1" ht="14.1" customHeight="1" x14ac:dyDescent="0.2"/>
    <row r="4329" customFormat="1" ht="14.1" customHeight="1" x14ac:dyDescent="0.2"/>
    <row r="4330" customFormat="1" ht="14.1" customHeight="1" x14ac:dyDescent="0.2"/>
    <row r="4331" customFormat="1" ht="14.1" customHeight="1" x14ac:dyDescent="0.2"/>
    <row r="4332" customFormat="1" ht="14.1" customHeight="1" x14ac:dyDescent="0.2"/>
    <row r="4333" customFormat="1" ht="14.1" customHeight="1" x14ac:dyDescent="0.2"/>
    <row r="4334" customFormat="1" ht="14.1" customHeight="1" x14ac:dyDescent="0.2"/>
    <row r="4335" customFormat="1" ht="14.1" customHeight="1" x14ac:dyDescent="0.2"/>
    <row r="4336" customFormat="1" ht="14.1" customHeight="1" x14ac:dyDescent="0.2"/>
    <row r="4337" customFormat="1" ht="14.1" customHeight="1" x14ac:dyDescent="0.2"/>
    <row r="4338" customFormat="1" ht="14.1" customHeight="1" x14ac:dyDescent="0.2"/>
    <row r="4339" customFormat="1" ht="14.1" customHeight="1" x14ac:dyDescent="0.2"/>
    <row r="4340" customFormat="1" ht="14.1" customHeight="1" x14ac:dyDescent="0.2"/>
    <row r="4341" customFormat="1" ht="14.1" customHeight="1" x14ac:dyDescent="0.2"/>
    <row r="4342" customFormat="1" ht="14.1" customHeight="1" x14ac:dyDescent="0.2"/>
    <row r="4343" customFormat="1" ht="14.1" customHeight="1" x14ac:dyDescent="0.2"/>
    <row r="4344" customFormat="1" ht="14.1" customHeight="1" x14ac:dyDescent="0.2"/>
    <row r="4345" customFormat="1" ht="14.1" customHeight="1" x14ac:dyDescent="0.2"/>
    <row r="4346" customFormat="1" ht="14.1" customHeight="1" x14ac:dyDescent="0.2"/>
    <row r="4347" customFormat="1" ht="14.1" customHeight="1" x14ac:dyDescent="0.2"/>
    <row r="4348" customFormat="1" ht="14.1" customHeight="1" x14ac:dyDescent="0.2"/>
    <row r="4349" customFormat="1" ht="14.1" customHeight="1" x14ac:dyDescent="0.2"/>
    <row r="4350" customFormat="1" ht="14.1" customHeight="1" x14ac:dyDescent="0.2"/>
    <row r="4351" customFormat="1" ht="14.1" customHeight="1" x14ac:dyDescent="0.2"/>
    <row r="4352" customFormat="1" ht="14.1" customHeight="1" x14ac:dyDescent="0.2"/>
    <row r="4353" customFormat="1" ht="14.1" customHeight="1" x14ac:dyDescent="0.2"/>
    <row r="4354" customFormat="1" ht="14.1" customHeight="1" x14ac:dyDescent="0.2"/>
    <row r="4355" customFormat="1" ht="14.1" customHeight="1" x14ac:dyDescent="0.2"/>
    <row r="4356" customFormat="1" ht="14.1" customHeight="1" x14ac:dyDescent="0.2"/>
    <row r="4357" customFormat="1" ht="14.1" customHeight="1" x14ac:dyDescent="0.2"/>
    <row r="4358" customFormat="1" ht="14.1" customHeight="1" x14ac:dyDescent="0.2"/>
    <row r="4359" customFormat="1" ht="14.1" customHeight="1" x14ac:dyDescent="0.2"/>
    <row r="4360" customFormat="1" ht="14.1" customHeight="1" x14ac:dyDescent="0.2"/>
    <row r="4361" customFormat="1" ht="14.1" customHeight="1" x14ac:dyDescent="0.2"/>
    <row r="4362" customFormat="1" ht="14.1" customHeight="1" x14ac:dyDescent="0.2"/>
    <row r="4363" customFormat="1" ht="14.1" customHeight="1" x14ac:dyDescent="0.2"/>
    <row r="4364" customFormat="1" ht="14.1" customHeight="1" x14ac:dyDescent="0.2"/>
    <row r="4365" customFormat="1" ht="14.1" customHeight="1" x14ac:dyDescent="0.2"/>
    <row r="4366" customFormat="1" ht="14.1" customHeight="1" x14ac:dyDescent="0.2"/>
    <row r="4367" customFormat="1" ht="14.1" customHeight="1" x14ac:dyDescent="0.2"/>
    <row r="4368" customFormat="1" ht="14.1" customHeight="1" x14ac:dyDescent="0.2"/>
    <row r="4369" customFormat="1" ht="14.1" customHeight="1" x14ac:dyDescent="0.2"/>
    <row r="4370" customFormat="1" ht="14.1" customHeight="1" x14ac:dyDescent="0.2"/>
    <row r="4371" customFormat="1" ht="14.1" customHeight="1" x14ac:dyDescent="0.2"/>
    <row r="4372" customFormat="1" ht="14.1" customHeight="1" x14ac:dyDescent="0.2"/>
    <row r="4373" customFormat="1" ht="14.1" customHeight="1" x14ac:dyDescent="0.2"/>
    <row r="4374" customFormat="1" ht="14.1" customHeight="1" x14ac:dyDescent="0.2"/>
    <row r="4375" customFormat="1" ht="14.1" customHeight="1" x14ac:dyDescent="0.2"/>
    <row r="4376" customFormat="1" ht="14.1" customHeight="1" x14ac:dyDescent="0.2"/>
    <row r="4377" customFormat="1" ht="14.1" customHeight="1" x14ac:dyDescent="0.2"/>
    <row r="4378" customFormat="1" ht="14.1" customHeight="1" x14ac:dyDescent="0.2"/>
    <row r="4379" customFormat="1" ht="14.1" customHeight="1" x14ac:dyDescent="0.2"/>
    <row r="4380" customFormat="1" ht="14.1" customHeight="1" x14ac:dyDescent="0.2"/>
    <row r="4381" customFormat="1" ht="14.1" customHeight="1" x14ac:dyDescent="0.2"/>
    <row r="4382" customFormat="1" ht="14.1" customHeight="1" x14ac:dyDescent="0.2"/>
    <row r="4383" customFormat="1" ht="14.1" customHeight="1" x14ac:dyDescent="0.2"/>
    <row r="4384" customFormat="1" ht="14.1" customHeight="1" x14ac:dyDescent="0.2"/>
    <row r="4385" customFormat="1" ht="14.1" customHeight="1" x14ac:dyDescent="0.2"/>
    <row r="4386" customFormat="1" ht="14.1" customHeight="1" x14ac:dyDescent="0.2"/>
    <row r="4387" customFormat="1" ht="14.1" customHeight="1" x14ac:dyDescent="0.2"/>
    <row r="4388" customFormat="1" ht="14.1" customHeight="1" x14ac:dyDescent="0.2"/>
    <row r="4389" customFormat="1" ht="14.1" customHeight="1" x14ac:dyDescent="0.2"/>
    <row r="4390" customFormat="1" ht="14.1" customHeight="1" x14ac:dyDescent="0.2"/>
    <row r="4391" customFormat="1" ht="14.1" customHeight="1" x14ac:dyDescent="0.2"/>
    <row r="4392" customFormat="1" ht="14.1" customHeight="1" x14ac:dyDescent="0.2"/>
    <row r="4393" customFormat="1" ht="14.1" customHeight="1" x14ac:dyDescent="0.2"/>
    <row r="4394" customFormat="1" ht="14.1" customHeight="1" x14ac:dyDescent="0.2"/>
    <row r="4395" customFormat="1" ht="14.1" customHeight="1" x14ac:dyDescent="0.2"/>
    <row r="4396" customFormat="1" ht="14.1" customHeight="1" x14ac:dyDescent="0.2"/>
    <row r="4397" customFormat="1" ht="14.1" customHeight="1" x14ac:dyDescent="0.2"/>
    <row r="4398" customFormat="1" ht="14.1" customHeight="1" x14ac:dyDescent="0.2"/>
    <row r="4399" customFormat="1" ht="14.1" customHeight="1" x14ac:dyDescent="0.2"/>
    <row r="4400" customFormat="1" ht="14.1" customHeight="1" x14ac:dyDescent="0.2"/>
    <row r="4401" customFormat="1" ht="14.1" customHeight="1" x14ac:dyDescent="0.2"/>
    <row r="4402" customFormat="1" ht="14.1" customHeight="1" x14ac:dyDescent="0.2"/>
    <row r="4403" customFormat="1" ht="14.1" customHeight="1" x14ac:dyDescent="0.2"/>
    <row r="4404" customFormat="1" ht="14.1" customHeight="1" x14ac:dyDescent="0.2"/>
    <row r="4405" customFormat="1" ht="14.1" customHeight="1" x14ac:dyDescent="0.2"/>
    <row r="4406" customFormat="1" ht="14.1" customHeight="1" x14ac:dyDescent="0.2"/>
    <row r="4407" customFormat="1" ht="14.1" customHeight="1" x14ac:dyDescent="0.2"/>
    <row r="4408" customFormat="1" ht="14.1" customHeight="1" x14ac:dyDescent="0.2"/>
    <row r="4409" customFormat="1" ht="14.1" customHeight="1" x14ac:dyDescent="0.2"/>
    <row r="4410" customFormat="1" ht="14.1" customHeight="1" x14ac:dyDescent="0.2"/>
    <row r="4411" customFormat="1" ht="14.1" customHeight="1" x14ac:dyDescent="0.2"/>
    <row r="4412" customFormat="1" ht="14.1" customHeight="1" x14ac:dyDescent="0.2"/>
    <row r="4413" customFormat="1" ht="14.1" customHeight="1" x14ac:dyDescent="0.2"/>
    <row r="4414" customFormat="1" ht="14.1" customHeight="1" x14ac:dyDescent="0.2"/>
    <row r="4415" customFormat="1" ht="14.1" customHeight="1" x14ac:dyDescent="0.2"/>
    <row r="4416" customFormat="1" ht="14.1" customHeight="1" x14ac:dyDescent="0.2"/>
    <row r="4417" customFormat="1" ht="14.1" customHeight="1" x14ac:dyDescent="0.2"/>
    <row r="4418" customFormat="1" ht="14.1" customHeight="1" x14ac:dyDescent="0.2"/>
    <row r="4419" customFormat="1" ht="14.1" customHeight="1" x14ac:dyDescent="0.2"/>
    <row r="4420" customFormat="1" ht="14.1" customHeight="1" x14ac:dyDescent="0.2"/>
    <row r="4421" customFormat="1" ht="14.1" customHeight="1" x14ac:dyDescent="0.2"/>
    <row r="4422" customFormat="1" ht="14.1" customHeight="1" x14ac:dyDescent="0.2"/>
    <row r="4423" customFormat="1" ht="14.1" customHeight="1" x14ac:dyDescent="0.2"/>
    <row r="4424" customFormat="1" ht="14.1" customHeight="1" x14ac:dyDescent="0.2"/>
    <row r="4425" customFormat="1" ht="14.1" customHeight="1" x14ac:dyDescent="0.2"/>
    <row r="4426" customFormat="1" ht="14.1" customHeight="1" x14ac:dyDescent="0.2"/>
    <row r="4427" customFormat="1" ht="14.1" customHeight="1" x14ac:dyDescent="0.2"/>
    <row r="4428" customFormat="1" ht="14.1" customHeight="1" x14ac:dyDescent="0.2"/>
    <row r="4429" customFormat="1" ht="14.1" customHeight="1" x14ac:dyDescent="0.2"/>
    <row r="4430" customFormat="1" ht="14.1" customHeight="1" x14ac:dyDescent="0.2"/>
    <row r="4431" customFormat="1" ht="14.1" customHeight="1" x14ac:dyDescent="0.2"/>
    <row r="4432" customFormat="1" ht="14.1" customHeight="1" x14ac:dyDescent="0.2"/>
    <row r="4433" customFormat="1" ht="14.1" customHeight="1" x14ac:dyDescent="0.2"/>
    <row r="4434" customFormat="1" ht="14.1" customHeight="1" x14ac:dyDescent="0.2"/>
    <row r="4435" customFormat="1" ht="14.1" customHeight="1" x14ac:dyDescent="0.2"/>
    <row r="4436" customFormat="1" ht="14.1" customHeight="1" x14ac:dyDescent="0.2"/>
    <row r="4437" customFormat="1" ht="14.1" customHeight="1" x14ac:dyDescent="0.2"/>
    <row r="4438" customFormat="1" ht="14.1" customHeight="1" x14ac:dyDescent="0.2"/>
    <row r="4439" customFormat="1" ht="14.1" customHeight="1" x14ac:dyDescent="0.2"/>
    <row r="4440" customFormat="1" ht="14.1" customHeight="1" x14ac:dyDescent="0.2"/>
    <row r="4441" customFormat="1" ht="14.1" customHeight="1" x14ac:dyDescent="0.2"/>
    <row r="4442" customFormat="1" ht="14.1" customHeight="1" x14ac:dyDescent="0.2"/>
    <row r="4443" customFormat="1" ht="14.1" customHeight="1" x14ac:dyDescent="0.2"/>
    <row r="4444" customFormat="1" ht="14.1" customHeight="1" x14ac:dyDescent="0.2"/>
    <row r="4445" customFormat="1" ht="14.1" customHeight="1" x14ac:dyDescent="0.2"/>
    <row r="4446" customFormat="1" ht="14.1" customHeight="1" x14ac:dyDescent="0.2"/>
    <row r="4447" customFormat="1" ht="14.1" customHeight="1" x14ac:dyDescent="0.2"/>
    <row r="4448" customFormat="1" ht="14.1" customHeight="1" x14ac:dyDescent="0.2"/>
    <row r="4449" customFormat="1" ht="14.1" customHeight="1" x14ac:dyDescent="0.2"/>
    <row r="4450" customFormat="1" ht="14.1" customHeight="1" x14ac:dyDescent="0.2"/>
    <row r="4451" customFormat="1" ht="14.1" customHeight="1" x14ac:dyDescent="0.2"/>
    <row r="4452" customFormat="1" ht="14.1" customHeight="1" x14ac:dyDescent="0.2"/>
    <row r="4453" customFormat="1" ht="14.1" customHeight="1" x14ac:dyDescent="0.2"/>
    <row r="4454" customFormat="1" ht="14.1" customHeight="1" x14ac:dyDescent="0.2"/>
    <row r="4455" customFormat="1" ht="14.1" customHeight="1" x14ac:dyDescent="0.2"/>
    <row r="4456" customFormat="1" ht="14.1" customHeight="1" x14ac:dyDescent="0.2"/>
    <row r="4457" customFormat="1" ht="14.1" customHeight="1" x14ac:dyDescent="0.2"/>
    <row r="4458" customFormat="1" ht="14.1" customHeight="1" x14ac:dyDescent="0.2"/>
    <row r="4459" customFormat="1" ht="14.1" customHeight="1" x14ac:dyDescent="0.2"/>
    <row r="4460" customFormat="1" ht="14.1" customHeight="1" x14ac:dyDescent="0.2"/>
    <row r="4461" customFormat="1" ht="14.1" customHeight="1" x14ac:dyDescent="0.2"/>
    <row r="4462" customFormat="1" ht="14.1" customHeight="1" x14ac:dyDescent="0.2"/>
    <row r="4463" customFormat="1" ht="14.1" customHeight="1" x14ac:dyDescent="0.2"/>
    <row r="4464" customFormat="1" ht="14.1" customHeight="1" x14ac:dyDescent="0.2"/>
    <row r="4465" customFormat="1" ht="14.1" customHeight="1" x14ac:dyDescent="0.2"/>
    <row r="4466" customFormat="1" ht="14.1" customHeight="1" x14ac:dyDescent="0.2"/>
    <row r="4467" customFormat="1" ht="14.1" customHeight="1" x14ac:dyDescent="0.2"/>
    <row r="4468" customFormat="1" ht="14.1" customHeight="1" x14ac:dyDescent="0.2"/>
    <row r="4469" customFormat="1" ht="14.1" customHeight="1" x14ac:dyDescent="0.2"/>
    <row r="4470" customFormat="1" ht="14.1" customHeight="1" x14ac:dyDescent="0.2"/>
    <row r="4471" customFormat="1" ht="14.1" customHeight="1" x14ac:dyDescent="0.2"/>
    <row r="4472" customFormat="1" ht="14.1" customHeight="1" x14ac:dyDescent="0.2"/>
    <row r="4473" customFormat="1" ht="14.1" customHeight="1" x14ac:dyDescent="0.2"/>
    <row r="4474" customFormat="1" ht="14.1" customHeight="1" x14ac:dyDescent="0.2"/>
    <row r="4475" customFormat="1" ht="14.1" customHeight="1" x14ac:dyDescent="0.2"/>
    <row r="4476" customFormat="1" ht="14.1" customHeight="1" x14ac:dyDescent="0.2"/>
    <row r="4477" customFormat="1" ht="14.1" customHeight="1" x14ac:dyDescent="0.2"/>
    <row r="4478" customFormat="1" ht="14.1" customHeight="1" x14ac:dyDescent="0.2"/>
    <row r="4479" customFormat="1" ht="14.1" customHeight="1" x14ac:dyDescent="0.2"/>
    <row r="4480" customFormat="1" ht="14.1" customHeight="1" x14ac:dyDescent="0.2"/>
    <row r="4481" customFormat="1" ht="14.1" customHeight="1" x14ac:dyDescent="0.2"/>
    <row r="4482" customFormat="1" ht="14.1" customHeight="1" x14ac:dyDescent="0.2"/>
    <row r="4483" customFormat="1" ht="14.1" customHeight="1" x14ac:dyDescent="0.2"/>
    <row r="4484" customFormat="1" ht="14.1" customHeight="1" x14ac:dyDescent="0.2"/>
    <row r="4485" customFormat="1" ht="14.1" customHeight="1" x14ac:dyDescent="0.2"/>
    <row r="4486" customFormat="1" ht="14.1" customHeight="1" x14ac:dyDescent="0.2"/>
    <row r="4487" customFormat="1" ht="14.1" customHeight="1" x14ac:dyDescent="0.2"/>
    <row r="4488" customFormat="1" ht="14.1" customHeight="1" x14ac:dyDescent="0.2"/>
    <row r="4489" customFormat="1" ht="14.1" customHeight="1" x14ac:dyDescent="0.2"/>
    <row r="4490" customFormat="1" ht="14.1" customHeight="1" x14ac:dyDescent="0.2"/>
    <row r="4491" customFormat="1" ht="14.1" customHeight="1" x14ac:dyDescent="0.2"/>
    <row r="4492" customFormat="1" ht="14.1" customHeight="1" x14ac:dyDescent="0.2"/>
    <row r="4493" customFormat="1" ht="14.1" customHeight="1" x14ac:dyDescent="0.2"/>
    <row r="4494" customFormat="1" ht="14.1" customHeight="1" x14ac:dyDescent="0.2"/>
    <row r="4495" customFormat="1" ht="14.1" customHeight="1" x14ac:dyDescent="0.2"/>
    <row r="4496" customFormat="1" ht="14.1" customHeight="1" x14ac:dyDescent="0.2"/>
    <row r="4497" customFormat="1" ht="14.1" customHeight="1" x14ac:dyDescent="0.2"/>
    <row r="4498" customFormat="1" ht="14.1" customHeight="1" x14ac:dyDescent="0.2"/>
    <row r="4499" customFormat="1" ht="14.1" customHeight="1" x14ac:dyDescent="0.2"/>
    <row r="4500" customFormat="1" ht="14.1" customHeight="1" x14ac:dyDescent="0.2"/>
    <row r="4501" customFormat="1" ht="14.1" customHeight="1" x14ac:dyDescent="0.2"/>
    <row r="4502" customFormat="1" ht="14.1" customHeight="1" x14ac:dyDescent="0.2"/>
    <row r="4503" customFormat="1" ht="14.1" customHeight="1" x14ac:dyDescent="0.2"/>
    <row r="4504" customFormat="1" ht="14.1" customHeight="1" x14ac:dyDescent="0.2"/>
    <row r="4505" customFormat="1" ht="14.1" customHeight="1" x14ac:dyDescent="0.2"/>
    <row r="4506" customFormat="1" ht="14.1" customHeight="1" x14ac:dyDescent="0.2"/>
    <row r="4507" customFormat="1" ht="14.1" customHeight="1" x14ac:dyDescent="0.2"/>
    <row r="4508" customFormat="1" ht="14.1" customHeight="1" x14ac:dyDescent="0.2"/>
    <row r="4509" customFormat="1" ht="14.1" customHeight="1" x14ac:dyDescent="0.2"/>
    <row r="4510" customFormat="1" ht="14.1" customHeight="1" x14ac:dyDescent="0.2"/>
    <row r="4511" customFormat="1" ht="14.1" customHeight="1" x14ac:dyDescent="0.2"/>
    <row r="4512" customFormat="1" ht="14.1" customHeight="1" x14ac:dyDescent="0.2"/>
    <row r="4513" customFormat="1" ht="14.1" customHeight="1" x14ac:dyDescent="0.2"/>
    <row r="4514" customFormat="1" ht="14.1" customHeight="1" x14ac:dyDescent="0.2"/>
    <row r="4515" customFormat="1" ht="14.1" customHeight="1" x14ac:dyDescent="0.2"/>
    <row r="4516" customFormat="1" ht="14.1" customHeight="1" x14ac:dyDescent="0.2"/>
    <row r="4517" customFormat="1" ht="14.1" customHeight="1" x14ac:dyDescent="0.2"/>
    <row r="4518" customFormat="1" ht="14.1" customHeight="1" x14ac:dyDescent="0.2"/>
    <row r="4519" customFormat="1" ht="14.1" customHeight="1" x14ac:dyDescent="0.2"/>
    <row r="4520" customFormat="1" ht="14.1" customHeight="1" x14ac:dyDescent="0.2"/>
    <row r="4521" customFormat="1" ht="14.1" customHeight="1" x14ac:dyDescent="0.2"/>
    <row r="4522" customFormat="1" ht="14.1" customHeight="1" x14ac:dyDescent="0.2"/>
    <row r="4523" customFormat="1" ht="14.1" customHeight="1" x14ac:dyDescent="0.2"/>
    <row r="4524" customFormat="1" ht="14.1" customHeight="1" x14ac:dyDescent="0.2"/>
    <row r="4525" customFormat="1" ht="14.1" customHeight="1" x14ac:dyDescent="0.2"/>
    <row r="4526" customFormat="1" ht="14.1" customHeight="1" x14ac:dyDescent="0.2"/>
    <row r="4527" customFormat="1" ht="14.1" customHeight="1" x14ac:dyDescent="0.2"/>
    <row r="4528" customFormat="1" ht="14.1" customHeight="1" x14ac:dyDescent="0.2"/>
    <row r="4529" customFormat="1" ht="14.1" customHeight="1" x14ac:dyDescent="0.2"/>
    <row r="4530" customFormat="1" ht="14.1" customHeight="1" x14ac:dyDescent="0.2"/>
    <row r="4531" customFormat="1" ht="14.1" customHeight="1" x14ac:dyDescent="0.2"/>
    <row r="4532" customFormat="1" ht="14.1" customHeight="1" x14ac:dyDescent="0.2"/>
    <row r="4533" customFormat="1" ht="14.1" customHeight="1" x14ac:dyDescent="0.2"/>
    <row r="4534" customFormat="1" ht="14.1" customHeight="1" x14ac:dyDescent="0.2"/>
    <row r="4535" customFormat="1" ht="14.1" customHeight="1" x14ac:dyDescent="0.2"/>
    <row r="4536" customFormat="1" ht="14.1" customHeight="1" x14ac:dyDescent="0.2"/>
    <row r="4537" customFormat="1" ht="14.1" customHeight="1" x14ac:dyDescent="0.2"/>
    <row r="4538" customFormat="1" ht="14.1" customHeight="1" x14ac:dyDescent="0.2"/>
    <row r="4539" customFormat="1" ht="14.1" customHeight="1" x14ac:dyDescent="0.2"/>
    <row r="4540" customFormat="1" ht="14.1" customHeight="1" x14ac:dyDescent="0.2"/>
    <row r="4541" customFormat="1" ht="14.1" customHeight="1" x14ac:dyDescent="0.2"/>
    <row r="4542" customFormat="1" ht="14.1" customHeight="1" x14ac:dyDescent="0.2"/>
    <row r="4543" customFormat="1" ht="14.1" customHeight="1" x14ac:dyDescent="0.2"/>
    <row r="4544" customFormat="1" ht="14.1" customHeight="1" x14ac:dyDescent="0.2"/>
    <row r="4545" customFormat="1" ht="14.1" customHeight="1" x14ac:dyDescent="0.2"/>
    <row r="4546" customFormat="1" ht="14.1" customHeight="1" x14ac:dyDescent="0.2"/>
    <row r="4547" customFormat="1" ht="14.1" customHeight="1" x14ac:dyDescent="0.2"/>
    <row r="4548" customFormat="1" ht="14.1" customHeight="1" x14ac:dyDescent="0.2"/>
    <row r="4549" customFormat="1" ht="14.1" customHeight="1" x14ac:dyDescent="0.2"/>
    <row r="4550" customFormat="1" ht="14.1" customHeight="1" x14ac:dyDescent="0.2"/>
    <row r="4551" customFormat="1" ht="14.1" customHeight="1" x14ac:dyDescent="0.2"/>
    <row r="4552" customFormat="1" ht="14.1" customHeight="1" x14ac:dyDescent="0.2"/>
    <row r="4553" customFormat="1" ht="14.1" customHeight="1" x14ac:dyDescent="0.2"/>
    <row r="4554" customFormat="1" ht="14.1" customHeight="1" x14ac:dyDescent="0.2"/>
    <row r="4555" customFormat="1" ht="14.1" customHeight="1" x14ac:dyDescent="0.2"/>
    <row r="4556" customFormat="1" ht="14.1" customHeight="1" x14ac:dyDescent="0.2"/>
    <row r="4557" customFormat="1" ht="14.1" customHeight="1" x14ac:dyDescent="0.2"/>
    <row r="4558" customFormat="1" ht="14.1" customHeight="1" x14ac:dyDescent="0.2"/>
    <row r="4559" customFormat="1" ht="14.1" customHeight="1" x14ac:dyDescent="0.2"/>
    <row r="4560" customFormat="1" ht="14.1" customHeight="1" x14ac:dyDescent="0.2"/>
    <row r="4561" customFormat="1" ht="14.1" customHeight="1" x14ac:dyDescent="0.2"/>
    <row r="4562" customFormat="1" ht="14.1" customHeight="1" x14ac:dyDescent="0.2"/>
    <row r="4563" customFormat="1" ht="14.1" customHeight="1" x14ac:dyDescent="0.2"/>
    <row r="4564" customFormat="1" ht="14.1" customHeight="1" x14ac:dyDescent="0.2"/>
    <row r="4565" customFormat="1" ht="14.1" customHeight="1" x14ac:dyDescent="0.2"/>
    <row r="4566" customFormat="1" ht="14.1" customHeight="1" x14ac:dyDescent="0.2"/>
    <row r="4567" customFormat="1" ht="14.1" customHeight="1" x14ac:dyDescent="0.2"/>
    <row r="4568" customFormat="1" ht="14.1" customHeight="1" x14ac:dyDescent="0.2"/>
    <row r="4569" customFormat="1" ht="14.1" customHeight="1" x14ac:dyDescent="0.2"/>
    <row r="4570" customFormat="1" ht="14.1" customHeight="1" x14ac:dyDescent="0.2"/>
    <row r="4571" customFormat="1" ht="14.1" customHeight="1" x14ac:dyDescent="0.2"/>
    <row r="4572" customFormat="1" ht="14.1" customHeight="1" x14ac:dyDescent="0.2"/>
    <row r="4573" customFormat="1" ht="14.1" customHeight="1" x14ac:dyDescent="0.2"/>
    <row r="4574" customFormat="1" ht="14.1" customHeight="1" x14ac:dyDescent="0.2"/>
    <row r="4575" customFormat="1" ht="14.1" customHeight="1" x14ac:dyDescent="0.2"/>
    <row r="4576" customFormat="1" ht="14.1" customHeight="1" x14ac:dyDescent="0.2"/>
    <row r="4577" customFormat="1" ht="14.1" customHeight="1" x14ac:dyDescent="0.2"/>
    <row r="4578" customFormat="1" ht="14.1" customHeight="1" x14ac:dyDescent="0.2"/>
    <row r="4579" customFormat="1" ht="14.1" customHeight="1" x14ac:dyDescent="0.2"/>
    <row r="4580" customFormat="1" ht="14.1" customHeight="1" x14ac:dyDescent="0.2"/>
    <row r="4581" customFormat="1" ht="14.1" customHeight="1" x14ac:dyDescent="0.2"/>
    <row r="4582" customFormat="1" ht="14.1" customHeight="1" x14ac:dyDescent="0.2"/>
    <row r="4583" customFormat="1" ht="14.1" customHeight="1" x14ac:dyDescent="0.2"/>
    <row r="4584" customFormat="1" ht="14.1" customHeight="1" x14ac:dyDescent="0.2"/>
    <row r="4585" customFormat="1" ht="14.1" customHeight="1" x14ac:dyDescent="0.2"/>
    <row r="4586" customFormat="1" ht="14.1" customHeight="1" x14ac:dyDescent="0.2"/>
    <row r="4587" customFormat="1" ht="14.1" customHeight="1" x14ac:dyDescent="0.2"/>
    <row r="4588" customFormat="1" ht="14.1" customHeight="1" x14ac:dyDescent="0.2"/>
    <row r="4589" customFormat="1" ht="14.1" customHeight="1" x14ac:dyDescent="0.2"/>
    <row r="4590" customFormat="1" ht="14.1" customHeight="1" x14ac:dyDescent="0.2"/>
    <row r="4591" customFormat="1" ht="14.1" customHeight="1" x14ac:dyDescent="0.2"/>
    <row r="4592" customFormat="1" ht="14.1" customHeight="1" x14ac:dyDescent="0.2"/>
    <row r="4593" customFormat="1" ht="14.1" customHeight="1" x14ac:dyDescent="0.2"/>
    <row r="4594" customFormat="1" ht="14.1" customHeight="1" x14ac:dyDescent="0.2"/>
    <row r="4595" customFormat="1" ht="14.1" customHeight="1" x14ac:dyDescent="0.2"/>
    <row r="4596" customFormat="1" ht="14.1" customHeight="1" x14ac:dyDescent="0.2"/>
    <row r="4597" customFormat="1" ht="14.1" customHeight="1" x14ac:dyDescent="0.2"/>
    <row r="4598" customFormat="1" ht="14.1" customHeight="1" x14ac:dyDescent="0.2"/>
    <row r="4599" customFormat="1" ht="14.1" customHeight="1" x14ac:dyDescent="0.2"/>
    <row r="4600" customFormat="1" ht="14.1" customHeight="1" x14ac:dyDescent="0.2"/>
    <row r="4601" customFormat="1" ht="14.1" customHeight="1" x14ac:dyDescent="0.2"/>
    <row r="4602" customFormat="1" ht="14.1" customHeight="1" x14ac:dyDescent="0.2"/>
    <row r="4603" customFormat="1" ht="14.1" customHeight="1" x14ac:dyDescent="0.2"/>
    <row r="4604" customFormat="1" ht="14.1" customHeight="1" x14ac:dyDescent="0.2"/>
    <row r="4605" customFormat="1" ht="14.1" customHeight="1" x14ac:dyDescent="0.2"/>
    <row r="4606" customFormat="1" ht="14.1" customHeight="1" x14ac:dyDescent="0.2"/>
    <row r="4607" customFormat="1" ht="14.1" customHeight="1" x14ac:dyDescent="0.2"/>
    <row r="4608" customFormat="1" ht="14.1" customHeight="1" x14ac:dyDescent="0.2"/>
    <row r="4609" customFormat="1" ht="14.1" customHeight="1" x14ac:dyDescent="0.2"/>
    <row r="4610" customFormat="1" ht="14.1" customHeight="1" x14ac:dyDescent="0.2"/>
    <row r="4611" customFormat="1" ht="14.1" customHeight="1" x14ac:dyDescent="0.2"/>
    <row r="4612" customFormat="1" ht="14.1" customHeight="1" x14ac:dyDescent="0.2"/>
    <row r="4613" customFormat="1" ht="14.1" customHeight="1" x14ac:dyDescent="0.2"/>
    <row r="4614" customFormat="1" ht="14.1" customHeight="1" x14ac:dyDescent="0.2"/>
    <row r="4615" customFormat="1" ht="14.1" customHeight="1" x14ac:dyDescent="0.2"/>
    <row r="4616" customFormat="1" ht="14.1" customHeight="1" x14ac:dyDescent="0.2"/>
    <row r="4617" customFormat="1" ht="14.1" customHeight="1" x14ac:dyDescent="0.2"/>
    <row r="4618" customFormat="1" ht="14.1" customHeight="1" x14ac:dyDescent="0.2"/>
    <row r="4619" customFormat="1" ht="14.1" customHeight="1" x14ac:dyDescent="0.2"/>
    <row r="4620" customFormat="1" ht="14.1" customHeight="1" x14ac:dyDescent="0.2"/>
    <row r="4621" customFormat="1" ht="14.1" customHeight="1" x14ac:dyDescent="0.2"/>
    <row r="4622" customFormat="1" ht="14.1" customHeight="1" x14ac:dyDescent="0.2"/>
    <row r="4623" customFormat="1" ht="14.1" customHeight="1" x14ac:dyDescent="0.2"/>
    <row r="4624" customFormat="1" ht="14.1" customHeight="1" x14ac:dyDescent="0.2"/>
    <row r="4625" customFormat="1" ht="14.1" customHeight="1" x14ac:dyDescent="0.2"/>
    <row r="4626" customFormat="1" ht="14.1" customHeight="1" x14ac:dyDescent="0.2"/>
    <row r="4627" customFormat="1" ht="14.1" customHeight="1" x14ac:dyDescent="0.2"/>
    <row r="4628" customFormat="1" ht="14.1" customHeight="1" x14ac:dyDescent="0.2"/>
    <row r="4629" customFormat="1" ht="14.1" customHeight="1" x14ac:dyDescent="0.2"/>
    <row r="4630" customFormat="1" ht="14.1" customHeight="1" x14ac:dyDescent="0.2"/>
    <row r="4631" customFormat="1" ht="14.1" customHeight="1" x14ac:dyDescent="0.2"/>
    <row r="4632" customFormat="1" ht="14.1" customHeight="1" x14ac:dyDescent="0.2"/>
    <row r="4633" customFormat="1" ht="14.1" customHeight="1" x14ac:dyDescent="0.2"/>
    <row r="4634" customFormat="1" ht="14.1" customHeight="1" x14ac:dyDescent="0.2"/>
    <row r="4635" customFormat="1" ht="14.1" customHeight="1" x14ac:dyDescent="0.2"/>
    <row r="4636" customFormat="1" ht="14.1" customHeight="1" x14ac:dyDescent="0.2"/>
    <row r="4637" customFormat="1" ht="14.1" customHeight="1" x14ac:dyDescent="0.2"/>
    <row r="4638" customFormat="1" ht="14.1" customHeight="1" x14ac:dyDescent="0.2"/>
    <row r="4639" customFormat="1" ht="14.1" customHeight="1" x14ac:dyDescent="0.2"/>
    <row r="4640" customFormat="1" ht="14.1" customHeight="1" x14ac:dyDescent="0.2"/>
    <row r="4641" customFormat="1" ht="14.1" customHeight="1" x14ac:dyDescent="0.2"/>
    <row r="4642" customFormat="1" ht="14.1" customHeight="1" x14ac:dyDescent="0.2"/>
    <row r="4643" customFormat="1" ht="14.1" customHeight="1" x14ac:dyDescent="0.2"/>
    <row r="4644" customFormat="1" ht="14.1" customHeight="1" x14ac:dyDescent="0.2"/>
    <row r="4645" customFormat="1" ht="14.1" customHeight="1" x14ac:dyDescent="0.2"/>
    <row r="4646" customFormat="1" ht="14.1" customHeight="1" x14ac:dyDescent="0.2"/>
    <row r="4647" customFormat="1" ht="14.1" customHeight="1" x14ac:dyDescent="0.2"/>
    <row r="4648" customFormat="1" ht="14.1" customHeight="1" x14ac:dyDescent="0.2"/>
    <row r="4649" customFormat="1" ht="14.1" customHeight="1" x14ac:dyDescent="0.2"/>
    <row r="4650" customFormat="1" ht="14.1" customHeight="1" x14ac:dyDescent="0.2"/>
    <row r="4651" customFormat="1" ht="14.1" customHeight="1" x14ac:dyDescent="0.2"/>
    <row r="4652" customFormat="1" ht="14.1" customHeight="1" x14ac:dyDescent="0.2"/>
    <row r="4653" customFormat="1" ht="14.1" customHeight="1" x14ac:dyDescent="0.2"/>
    <row r="4654" customFormat="1" ht="14.1" customHeight="1" x14ac:dyDescent="0.2"/>
    <row r="4655" customFormat="1" ht="14.1" customHeight="1" x14ac:dyDescent="0.2"/>
    <row r="4656" customFormat="1" ht="14.1" customHeight="1" x14ac:dyDescent="0.2"/>
    <row r="4657" customFormat="1" ht="14.1" customHeight="1" x14ac:dyDescent="0.2"/>
    <row r="4658" customFormat="1" ht="14.1" customHeight="1" x14ac:dyDescent="0.2"/>
    <row r="4659" customFormat="1" ht="14.1" customHeight="1" x14ac:dyDescent="0.2"/>
    <row r="4660" customFormat="1" ht="14.1" customHeight="1" x14ac:dyDescent="0.2"/>
    <row r="4661" customFormat="1" ht="14.1" customHeight="1" x14ac:dyDescent="0.2"/>
    <row r="4662" customFormat="1" ht="14.1" customHeight="1" x14ac:dyDescent="0.2"/>
    <row r="4663" customFormat="1" ht="14.1" customHeight="1" x14ac:dyDescent="0.2"/>
    <row r="4664" customFormat="1" ht="14.1" customHeight="1" x14ac:dyDescent="0.2"/>
    <row r="4665" customFormat="1" ht="14.1" customHeight="1" x14ac:dyDescent="0.2"/>
    <row r="4666" customFormat="1" ht="14.1" customHeight="1" x14ac:dyDescent="0.2"/>
    <row r="4667" customFormat="1" ht="14.1" customHeight="1" x14ac:dyDescent="0.2"/>
    <row r="4668" customFormat="1" ht="14.1" customHeight="1" x14ac:dyDescent="0.2"/>
    <row r="4669" customFormat="1" ht="14.1" customHeight="1" x14ac:dyDescent="0.2"/>
    <row r="4670" customFormat="1" ht="14.1" customHeight="1" x14ac:dyDescent="0.2"/>
    <row r="4671" customFormat="1" ht="14.1" customHeight="1" x14ac:dyDescent="0.2"/>
    <row r="4672" customFormat="1" ht="14.1" customHeight="1" x14ac:dyDescent="0.2"/>
    <row r="4673" customFormat="1" ht="14.1" customHeight="1" x14ac:dyDescent="0.2"/>
    <row r="4674" customFormat="1" ht="14.1" customHeight="1" x14ac:dyDescent="0.2"/>
    <row r="4675" customFormat="1" ht="14.1" customHeight="1" x14ac:dyDescent="0.2"/>
    <row r="4676" customFormat="1" ht="14.1" customHeight="1" x14ac:dyDescent="0.2"/>
    <row r="4677" customFormat="1" ht="14.1" customHeight="1" x14ac:dyDescent="0.2"/>
    <row r="4678" customFormat="1" ht="14.1" customHeight="1" x14ac:dyDescent="0.2"/>
    <row r="4679" customFormat="1" ht="14.1" customHeight="1" x14ac:dyDescent="0.2"/>
    <row r="4680" customFormat="1" ht="14.1" customHeight="1" x14ac:dyDescent="0.2"/>
    <row r="4681" customFormat="1" ht="14.1" customHeight="1" x14ac:dyDescent="0.2"/>
    <row r="4682" customFormat="1" ht="14.1" customHeight="1" x14ac:dyDescent="0.2"/>
    <row r="4683" customFormat="1" ht="14.1" customHeight="1" x14ac:dyDescent="0.2"/>
    <row r="4684" customFormat="1" ht="14.1" customHeight="1" x14ac:dyDescent="0.2"/>
    <row r="4685" customFormat="1" ht="14.1" customHeight="1" x14ac:dyDescent="0.2"/>
    <row r="4686" customFormat="1" ht="14.1" customHeight="1" x14ac:dyDescent="0.2"/>
    <row r="4687" customFormat="1" ht="14.1" customHeight="1" x14ac:dyDescent="0.2"/>
    <row r="4688" customFormat="1" ht="14.1" customHeight="1" x14ac:dyDescent="0.2"/>
    <row r="4689" customFormat="1" ht="14.1" customHeight="1" x14ac:dyDescent="0.2"/>
    <row r="4690" customFormat="1" ht="14.1" customHeight="1" x14ac:dyDescent="0.2"/>
    <row r="4691" customFormat="1" ht="14.1" customHeight="1" x14ac:dyDescent="0.2"/>
    <row r="4692" customFormat="1" ht="14.1" customHeight="1" x14ac:dyDescent="0.2"/>
    <row r="4693" customFormat="1" ht="14.1" customHeight="1" x14ac:dyDescent="0.2"/>
    <row r="4694" customFormat="1" ht="14.1" customHeight="1" x14ac:dyDescent="0.2"/>
    <row r="4695" customFormat="1" ht="14.1" customHeight="1" x14ac:dyDescent="0.2"/>
    <row r="4696" customFormat="1" ht="14.1" customHeight="1" x14ac:dyDescent="0.2"/>
    <row r="4697" customFormat="1" ht="14.1" customHeight="1" x14ac:dyDescent="0.2"/>
    <row r="4698" customFormat="1" ht="14.1" customHeight="1" x14ac:dyDescent="0.2"/>
    <row r="4699" customFormat="1" ht="14.1" customHeight="1" x14ac:dyDescent="0.2"/>
    <row r="4700" customFormat="1" ht="14.1" customHeight="1" x14ac:dyDescent="0.2"/>
    <row r="4701" customFormat="1" ht="14.1" customHeight="1" x14ac:dyDescent="0.2"/>
    <row r="4702" customFormat="1" ht="14.1" customHeight="1" x14ac:dyDescent="0.2"/>
    <row r="4703" customFormat="1" ht="14.1" customHeight="1" x14ac:dyDescent="0.2"/>
    <row r="4704" customFormat="1" ht="14.1" customHeight="1" x14ac:dyDescent="0.2"/>
    <row r="4705" customFormat="1" ht="14.1" customHeight="1" x14ac:dyDescent="0.2"/>
    <row r="4706" customFormat="1" ht="14.1" customHeight="1" x14ac:dyDescent="0.2"/>
    <row r="4707" customFormat="1" ht="14.1" customHeight="1" x14ac:dyDescent="0.2"/>
    <row r="4708" customFormat="1" ht="14.1" customHeight="1" x14ac:dyDescent="0.2"/>
    <row r="4709" customFormat="1" ht="14.1" customHeight="1" x14ac:dyDescent="0.2"/>
    <row r="4710" customFormat="1" ht="14.1" customHeight="1" x14ac:dyDescent="0.2"/>
    <row r="4711" customFormat="1" ht="14.1" customHeight="1" x14ac:dyDescent="0.2"/>
    <row r="4712" customFormat="1" ht="14.1" customHeight="1" x14ac:dyDescent="0.2"/>
    <row r="4713" customFormat="1" ht="14.1" customHeight="1" x14ac:dyDescent="0.2"/>
    <row r="4714" customFormat="1" ht="14.1" customHeight="1" x14ac:dyDescent="0.2"/>
    <row r="4715" customFormat="1" ht="14.1" customHeight="1" x14ac:dyDescent="0.2"/>
    <row r="4716" customFormat="1" ht="14.1" customHeight="1" x14ac:dyDescent="0.2"/>
    <row r="4717" customFormat="1" ht="14.1" customHeight="1" x14ac:dyDescent="0.2"/>
    <row r="4718" customFormat="1" ht="14.1" customHeight="1" x14ac:dyDescent="0.2"/>
    <row r="4719" customFormat="1" ht="14.1" customHeight="1" x14ac:dyDescent="0.2"/>
    <row r="4720" customFormat="1" ht="14.1" customHeight="1" x14ac:dyDescent="0.2"/>
    <row r="4721" customFormat="1" ht="14.1" customHeight="1" x14ac:dyDescent="0.2"/>
    <row r="4722" customFormat="1" ht="14.1" customHeight="1" x14ac:dyDescent="0.2"/>
    <row r="4723" customFormat="1" ht="14.1" customHeight="1" x14ac:dyDescent="0.2"/>
    <row r="4724" customFormat="1" ht="14.1" customHeight="1" x14ac:dyDescent="0.2"/>
    <row r="4725" customFormat="1" ht="14.1" customHeight="1" x14ac:dyDescent="0.2"/>
    <row r="4726" customFormat="1" ht="14.1" customHeight="1" x14ac:dyDescent="0.2"/>
    <row r="4727" customFormat="1" ht="14.1" customHeight="1" x14ac:dyDescent="0.2"/>
    <row r="4728" customFormat="1" ht="14.1" customHeight="1" x14ac:dyDescent="0.2"/>
    <row r="4729" customFormat="1" ht="14.1" customHeight="1" x14ac:dyDescent="0.2"/>
    <row r="4730" customFormat="1" ht="14.1" customHeight="1" x14ac:dyDescent="0.2"/>
    <row r="4731" customFormat="1" ht="14.1" customHeight="1" x14ac:dyDescent="0.2"/>
    <row r="4732" customFormat="1" ht="14.1" customHeight="1" x14ac:dyDescent="0.2"/>
    <row r="4733" customFormat="1" ht="14.1" customHeight="1" x14ac:dyDescent="0.2"/>
    <row r="4734" customFormat="1" ht="14.1" customHeight="1" x14ac:dyDescent="0.2"/>
    <row r="4735" customFormat="1" ht="14.1" customHeight="1" x14ac:dyDescent="0.2"/>
    <row r="4736" customFormat="1" ht="14.1" customHeight="1" x14ac:dyDescent="0.2"/>
    <row r="4737" customFormat="1" ht="14.1" customHeight="1" x14ac:dyDescent="0.2"/>
    <row r="4738" customFormat="1" ht="14.1" customHeight="1" x14ac:dyDescent="0.2"/>
    <row r="4739" customFormat="1" ht="14.1" customHeight="1" x14ac:dyDescent="0.2"/>
    <row r="4740" customFormat="1" ht="14.1" customHeight="1" x14ac:dyDescent="0.2"/>
    <row r="4741" customFormat="1" ht="14.1" customHeight="1" x14ac:dyDescent="0.2"/>
    <row r="4742" customFormat="1" ht="14.1" customHeight="1" x14ac:dyDescent="0.2"/>
    <row r="4743" customFormat="1" ht="14.1" customHeight="1" x14ac:dyDescent="0.2"/>
    <row r="4744" customFormat="1" ht="14.1" customHeight="1" x14ac:dyDescent="0.2"/>
    <row r="4745" customFormat="1" ht="14.1" customHeight="1" x14ac:dyDescent="0.2"/>
    <row r="4746" customFormat="1" ht="14.1" customHeight="1" x14ac:dyDescent="0.2"/>
    <row r="4747" customFormat="1" ht="14.1" customHeight="1" x14ac:dyDescent="0.2"/>
    <row r="4748" customFormat="1" ht="14.1" customHeight="1" x14ac:dyDescent="0.2"/>
    <row r="4749" customFormat="1" ht="14.1" customHeight="1" x14ac:dyDescent="0.2"/>
    <row r="4750" customFormat="1" ht="14.1" customHeight="1" x14ac:dyDescent="0.2"/>
    <row r="4751" customFormat="1" ht="14.1" customHeight="1" x14ac:dyDescent="0.2"/>
    <row r="4752" customFormat="1" ht="14.1" customHeight="1" x14ac:dyDescent="0.2"/>
    <row r="4753" customFormat="1" ht="14.1" customHeight="1" x14ac:dyDescent="0.2"/>
    <row r="4754" customFormat="1" ht="14.1" customHeight="1" x14ac:dyDescent="0.2"/>
    <row r="4755" customFormat="1" ht="14.1" customHeight="1" x14ac:dyDescent="0.2"/>
    <row r="4756" customFormat="1" ht="14.1" customHeight="1" x14ac:dyDescent="0.2"/>
    <row r="4757" customFormat="1" ht="14.1" customHeight="1" x14ac:dyDescent="0.2"/>
    <row r="4758" customFormat="1" ht="14.1" customHeight="1" x14ac:dyDescent="0.2"/>
    <row r="4759" customFormat="1" ht="14.1" customHeight="1" x14ac:dyDescent="0.2"/>
    <row r="4760" customFormat="1" ht="14.1" customHeight="1" x14ac:dyDescent="0.2"/>
    <row r="4761" customFormat="1" ht="14.1" customHeight="1" x14ac:dyDescent="0.2"/>
    <row r="4762" customFormat="1" ht="14.1" customHeight="1" x14ac:dyDescent="0.2"/>
    <row r="4763" customFormat="1" ht="14.1" customHeight="1" x14ac:dyDescent="0.2"/>
    <row r="4764" customFormat="1" ht="14.1" customHeight="1" x14ac:dyDescent="0.2"/>
    <row r="4765" customFormat="1" ht="14.1" customHeight="1" x14ac:dyDescent="0.2"/>
    <row r="4766" customFormat="1" ht="14.1" customHeight="1" x14ac:dyDescent="0.2"/>
    <row r="4767" customFormat="1" ht="14.1" customHeight="1" x14ac:dyDescent="0.2"/>
    <row r="4768" customFormat="1" ht="14.1" customHeight="1" x14ac:dyDescent="0.2"/>
    <row r="4769" customFormat="1" ht="14.1" customHeight="1" x14ac:dyDescent="0.2"/>
    <row r="4770" customFormat="1" ht="14.1" customHeight="1" x14ac:dyDescent="0.2"/>
    <row r="4771" customFormat="1" ht="14.1" customHeight="1" x14ac:dyDescent="0.2"/>
    <row r="4772" customFormat="1" ht="14.1" customHeight="1" x14ac:dyDescent="0.2"/>
    <row r="4773" customFormat="1" ht="14.1" customHeight="1" x14ac:dyDescent="0.2"/>
    <row r="4774" customFormat="1" ht="14.1" customHeight="1" x14ac:dyDescent="0.2"/>
    <row r="4775" customFormat="1" ht="14.1" customHeight="1" x14ac:dyDescent="0.2"/>
    <row r="4776" customFormat="1" ht="14.1" customHeight="1" x14ac:dyDescent="0.2"/>
    <row r="4777" customFormat="1" ht="14.1" customHeight="1" x14ac:dyDescent="0.2"/>
    <row r="4778" customFormat="1" ht="14.1" customHeight="1" x14ac:dyDescent="0.2"/>
    <row r="4779" customFormat="1" ht="14.1" customHeight="1" x14ac:dyDescent="0.2"/>
    <row r="4780" customFormat="1" ht="14.1" customHeight="1" x14ac:dyDescent="0.2"/>
    <row r="4781" customFormat="1" ht="14.1" customHeight="1" x14ac:dyDescent="0.2"/>
    <row r="4782" customFormat="1" ht="14.1" customHeight="1" x14ac:dyDescent="0.2"/>
    <row r="4783" customFormat="1" ht="14.1" customHeight="1" x14ac:dyDescent="0.2"/>
    <row r="4784" customFormat="1" ht="14.1" customHeight="1" x14ac:dyDescent="0.2"/>
    <row r="4785" customFormat="1" ht="14.1" customHeight="1" x14ac:dyDescent="0.2"/>
    <row r="4786" customFormat="1" ht="14.1" customHeight="1" x14ac:dyDescent="0.2"/>
    <row r="4787" customFormat="1" ht="14.1" customHeight="1" x14ac:dyDescent="0.2"/>
    <row r="4788" customFormat="1" ht="14.1" customHeight="1" x14ac:dyDescent="0.2"/>
    <row r="4789" customFormat="1" ht="14.1" customHeight="1" x14ac:dyDescent="0.2"/>
    <row r="4790" customFormat="1" ht="14.1" customHeight="1" x14ac:dyDescent="0.2"/>
    <row r="4791" customFormat="1" ht="14.1" customHeight="1" x14ac:dyDescent="0.2"/>
    <row r="4792" customFormat="1" ht="14.1" customHeight="1" x14ac:dyDescent="0.2"/>
    <row r="4793" customFormat="1" ht="14.1" customHeight="1" x14ac:dyDescent="0.2"/>
    <row r="4794" customFormat="1" ht="14.1" customHeight="1" x14ac:dyDescent="0.2"/>
    <row r="4795" customFormat="1" ht="14.1" customHeight="1" x14ac:dyDescent="0.2"/>
    <row r="4796" customFormat="1" ht="14.1" customHeight="1" x14ac:dyDescent="0.2"/>
    <row r="4797" customFormat="1" ht="14.1" customHeight="1" x14ac:dyDescent="0.2"/>
    <row r="4798" customFormat="1" ht="14.1" customHeight="1" x14ac:dyDescent="0.2"/>
    <row r="4799" customFormat="1" ht="14.1" customHeight="1" x14ac:dyDescent="0.2"/>
    <row r="4800" customFormat="1" ht="14.1" customHeight="1" x14ac:dyDescent="0.2"/>
    <row r="4801" customFormat="1" ht="14.1" customHeight="1" x14ac:dyDescent="0.2"/>
    <row r="4802" customFormat="1" ht="14.1" customHeight="1" x14ac:dyDescent="0.2"/>
    <row r="4803" customFormat="1" ht="14.1" customHeight="1" x14ac:dyDescent="0.2"/>
    <row r="4804" customFormat="1" ht="14.1" customHeight="1" x14ac:dyDescent="0.2"/>
    <row r="4805" customFormat="1" ht="14.1" customHeight="1" x14ac:dyDescent="0.2"/>
    <row r="4806" customFormat="1" ht="14.1" customHeight="1" x14ac:dyDescent="0.2"/>
    <row r="4807" customFormat="1" ht="14.1" customHeight="1" x14ac:dyDescent="0.2"/>
    <row r="4808" customFormat="1" ht="14.1" customHeight="1" x14ac:dyDescent="0.2"/>
    <row r="4809" customFormat="1" ht="14.1" customHeight="1" x14ac:dyDescent="0.2"/>
    <row r="4810" customFormat="1" ht="14.1" customHeight="1" x14ac:dyDescent="0.2"/>
    <row r="4811" customFormat="1" ht="14.1" customHeight="1" x14ac:dyDescent="0.2"/>
    <row r="4812" customFormat="1" ht="14.1" customHeight="1" x14ac:dyDescent="0.2"/>
    <row r="4813" customFormat="1" ht="14.1" customHeight="1" x14ac:dyDescent="0.2"/>
    <row r="4814" customFormat="1" ht="14.1" customHeight="1" x14ac:dyDescent="0.2"/>
    <row r="4815" customFormat="1" ht="14.1" customHeight="1" x14ac:dyDescent="0.2"/>
    <row r="4816" customFormat="1" ht="14.1" customHeight="1" x14ac:dyDescent="0.2"/>
    <row r="4817" customFormat="1" ht="14.1" customHeight="1" x14ac:dyDescent="0.2"/>
    <row r="4818" customFormat="1" ht="14.1" customHeight="1" x14ac:dyDescent="0.2"/>
    <row r="4819" customFormat="1" ht="14.1" customHeight="1" x14ac:dyDescent="0.2"/>
    <row r="4820" customFormat="1" ht="14.1" customHeight="1" x14ac:dyDescent="0.2"/>
    <row r="4821" customFormat="1" ht="14.1" customHeight="1" x14ac:dyDescent="0.2"/>
    <row r="4822" customFormat="1" ht="14.1" customHeight="1" x14ac:dyDescent="0.2"/>
    <row r="4823" customFormat="1" ht="14.1" customHeight="1" x14ac:dyDescent="0.2"/>
    <row r="4824" customFormat="1" ht="14.1" customHeight="1" x14ac:dyDescent="0.2"/>
    <row r="4825" customFormat="1" ht="14.1" customHeight="1" x14ac:dyDescent="0.2"/>
    <row r="4826" customFormat="1" ht="14.1" customHeight="1" x14ac:dyDescent="0.2"/>
    <row r="4827" customFormat="1" ht="14.1" customHeight="1" x14ac:dyDescent="0.2"/>
    <row r="4828" customFormat="1" ht="14.1" customHeight="1" x14ac:dyDescent="0.2"/>
    <row r="4829" customFormat="1" ht="14.1" customHeight="1" x14ac:dyDescent="0.2"/>
    <row r="4830" customFormat="1" ht="14.1" customHeight="1" x14ac:dyDescent="0.2"/>
    <row r="4831" customFormat="1" ht="14.1" customHeight="1" x14ac:dyDescent="0.2"/>
    <row r="4832" customFormat="1" ht="14.1" customHeight="1" x14ac:dyDescent="0.2"/>
    <row r="4833" customFormat="1" ht="14.1" customHeight="1" x14ac:dyDescent="0.2"/>
    <row r="4834" customFormat="1" ht="14.1" customHeight="1" x14ac:dyDescent="0.2"/>
    <row r="4835" customFormat="1" ht="14.1" customHeight="1" x14ac:dyDescent="0.2"/>
    <row r="4836" customFormat="1" ht="14.1" customHeight="1" x14ac:dyDescent="0.2"/>
    <row r="4837" customFormat="1" ht="14.1" customHeight="1" x14ac:dyDescent="0.2"/>
    <row r="4838" customFormat="1" ht="14.1" customHeight="1" x14ac:dyDescent="0.2"/>
    <row r="4839" customFormat="1" ht="14.1" customHeight="1" x14ac:dyDescent="0.2"/>
    <row r="4840" customFormat="1" ht="14.1" customHeight="1" x14ac:dyDescent="0.2"/>
    <row r="4841" customFormat="1" ht="14.1" customHeight="1" x14ac:dyDescent="0.2"/>
    <row r="4842" customFormat="1" ht="14.1" customHeight="1" x14ac:dyDescent="0.2"/>
    <row r="4843" customFormat="1" ht="14.1" customHeight="1" x14ac:dyDescent="0.2"/>
    <row r="4844" customFormat="1" ht="14.1" customHeight="1" x14ac:dyDescent="0.2"/>
    <row r="4845" customFormat="1" ht="14.1" customHeight="1" x14ac:dyDescent="0.2"/>
    <row r="4846" customFormat="1" ht="14.1" customHeight="1" x14ac:dyDescent="0.2"/>
    <row r="4847" customFormat="1" ht="14.1" customHeight="1" x14ac:dyDescent="0.2"/>
    <row r="4848" customFormat="1" ht="14.1" customHeight="1" x14ac:dyDescent="0.2"/>
    <row r="4849" customFormat="1" ht="14.1" customHeight="1" x14ac:dyDescent="0.2"/>
    <row r="4850" customFormat="1" ht="14.1" customHeight="1" x14ac:dyDescent="0.2"/>
    <row r="4851" customFormat="1" ht="14.1" customHeight="1" x14ac:dyDescent="0.2"/>
    <row r="4852" customFormat="1" ht="14.1" customHeight="1" x14ac:dyDescent="0.2"/>
    <row r="4853" customFormat="1" ht="14.1" customHeight="1" x14ac:dyDescent="0.2"/>
    <row r="4854" customFormat="1" ht="14.1" customHeight="1" x14ac:dyDescent="0.2"/>
    <row r="4855" customFormat="1" ht="14.1" customHeight="1" x14ac:dyDescent="0.2"/>
    <row r="4856" customFormat="1" ht="14.1" customHeight="1" x14ac:dyDescent="0.2"/>
    <row r="4857" customFormat="1" ht="14.1" customHeight="1" x14ac:dyDescent="0.2"/>
    <row r="4858" customFormat="1" ht="14.1" customHeight="1" x14ac:dyDescent="0.2"/>
    <row r="4859" customFormat="1" ht="14.1" customHeight="1" x14ac:dyDescent="0.2"/>
    <row r="4860" customFormat="1" ht="14.1" customHeight="1" x14ac:dyDescent="0.2"/>
    <row r="4861" customFormat="1" ht="14.1" customHeight="1" x14ac:dyDescent="0.2"/>
    <row r="4862" customFormat="1" ht="14.1" customHeight="1" x14ac:dyDescent="0.2"/>
    <row r="4863" customFormat="1" ht="14.1" customHeight="1" x14ac:dyDescent="0.2"/>
    <row r="4864" customFormat="1" ht="14.1" customHeight="1" x14ac:dyDescent="0.2"/>
    <row r="4865" customFormat="1" ht="14.1" customHeight="1" x14ac:dyDescent="0.2"/>
    <row r="4866" customFormat="1" ht="14.1" customHeight="1" x14ac:dyDescent="0.2"/>
    <row r="4867" customFormat="1" ht="14.1" customHeight="1" x14ac:dyDescent="0.2"/>
    <row r="4868" customFormat="1" ht="14.1" customHeight="1" x14ac:dyDescent="0.2"/>
    <row r="4869" customFormat="1" ht="14.1" customHeight="1" x14ac:dyDescent="0.2"/>
    <row r="4870" customFormat="1" ht="14.1" customHeight="1" x14ac:dyDescent="0.2"/>
    <row r="4871" customFormat="1" ht="14.1" customHeight="1" x14ac:dyDescent="0.2"/>
    <row r="4872" customFormat="1" ht="14.1" customHeight="1" x14ac:dyDescent="0.2"/>
    <row r="4873" customFormat="1" ht="14.1" customHeight="1" x14ac:dyDescent="0.2"/>
    <row r="4874" customFormat="1" ht="14.1" customHeight="1" x14ac:dyDescent="0.2"/>
    <row r="4875" customFormat="1" ht="14.1" customHeight="1" x14ac:dyDescent="0.2"/>
    <row r="4876" customFormat="1" ht="14.1" customHeight="1" x14ac:dyDescent="0.2"/>
    <row r="4877" customFormat="1" ht="14.1" customHeight="1" x14ac:dyDescent="0.2"/>
    <row r="4878" customFormat="1" ht="14.1" customHeight="1" x14ac:dyDescent="0.2"/>
    <row r="4879" customFormat="1" ht="14.1" customHeight="1" x14ac:dyDescent="0.2"/>
    <row r="4880" customFormat="1" ht="14.1" customHeight="1" x14ac:dyDescent="0.2"/>
    <row r="4881" customFormat="1" ht="14.1" customHeight="1" x14ac:dyDescent="0.2"/>
    <row r="4882" customFormat="1" ht="14.1" customHeight="1" x14ac:dyDescent="0.2"/>
    <row r="4883" customFormat="1" ht="14.1" customHeight="1" x14ac:dyDescent="0.2"/>
    <row r="4884" customFormat="1" ht="14.1" customHeight="1" x14ac:dyDescent="0.2"/>
    <row r="4885" customFormat="1" ht="14.1" customHeight="1" x14ac:dyDescent="0.2"/>
    <row r="4886" customFormat="1" ht="14.1" customHeight="1" x14ac:dyDescent="0.2"/>
    <row r="4887" customFormat="1" ht="14.1" customHeight="1" x14ac:dyDescent="0.2"/>
    <row r="4888" customFormat="1" ht="14.1" customHeight="1" x14ac:dyDescent="0.2"/>
    <row r="4889" customFormat="1" ht="14.1" customHeight="1" x14ac:dyDescent="0.2"/>
    <row r="4890" customFormat="1" ht="14.1" customHeight="1" x14ac:dyDescent="0.2"/>
    <row r="4891" customFormat="1" ht="14.1" customHeight="1" x14ac:dyDescent="0.2"/>
    <row r="4892" customFormat="1" ht="14.1" customHeight="1" x14ac:dyDescent="0.2"/>
    <row r="4893" customFormat="1" ht="14.1" customHeight="1" x14ac:dyDescent="0.2"/>
    <row r="4894" customFormat="1" ht="14.1" customHeight="1" x14ac:dyDescent="0.2"/>
    <row r="4895" customFormat="1" ht="14.1" customHeight="1" x14ac:dyDescent="0.2"/>
    <row r="4896" customFormat="1" ht="14.1" customHeight="1" x14ac:dyDescent="0.2"/>
    <row r="4897" customFormat="1" ht="14.1" customHeight="1" x14ac:dyDescent="0.2"/>
    <row r="4898" customFormat="1" ht="14.1" customHeight="1" x14ac:dyDescent="0.2"/>
    <row r="4899" customFormat="1" ht="14.1" customHeight="1" x14ac:dyDescent="0.2"/>
    <row r="4900" customFormat="1" ht="14.1" customHeight="1" x14ac:dyDescent="0.2"/>
    <row r="4901" customFormat="1" ht="14.1" customHeight="1" x14ac:dyDescent="0.2"/>
    <row r="4902" customFormat="1" ht="14.1" customHeight="1" x14ac:dyDescent="0.2"/>
    <row r="4903" customFormat="1" ht="14.1" customHeight="1" x14ac:dyDescent="0.2"/>
    <row r="4904" customFormat="1" ht="14.1" customHeight="1" x14ac:dyDescent="0.2"/>
    <row r="4905" customFormat="1" ht="14.1" customHeight="1" x14ac:dyDescent="0.2"/>
    <row r="4906" customFormat="1" ht="14.1" customHeight="1" x14ac:dyDescent="0.2"/>
    <row r="4907" customFormat="1" ht="14.1" customHeight="1" x14ac:dyDescent="0.2"/>
    <row r="4908" customFormat="1" ht="14.1" customHeight="1" x14ac:dyDescent="0.2"/>
    <row r="4909" customFormat="1" ht="14.1" customHeight="1" x14ac:dyDescent="0.2"/>
    <row r="4910" customFormat="1" ht="14.1" customHeight="1" x14ac:dyDescent="0.2"/>
    <row r="4911" customFormat="1" ht="14.1" customHeight="1" x14ac:dyDescent="0.2"/>
    <row r="4912" customFormat="1" ht="14.1" customHeight="1" x14ac:dyDescent="0.2"/>
    <row r="4913" customFormat="1" ht="14.1" customHeight="1" x14ac:dyDescent="0.2"/>
    <row r="4914" customFormat="1" ht="14.1" customHeight="1" x14ac:dyDescent="0.2"/>
    <row r="4915" customFormat="1" ht="14.1" customHeight="1" x14ac:dyDescent="0.2"/>
    <row r="4916" customFormat="1" ht="14.1" customHeight="1" x14ac:dyDescent="0.2"/>
    <row r="4917" customFormat="1" ht="14.1" customHeight="1" x14ac:dyDescent="0.2"/>
    <row r="4918" customFormat="1" ht="14.1" customHeight="1" x14ac:dyDescent="0.2"/>
    <row r="4919" customFormat="1" ht="14.1" customHeight="1" x14ac:dyDescent="0.2"/>
    <row r="4920" customFormat="1" ht="14.1" customHeight="1" x14ac:dyDescent="0.2"/>
    <row r="4921" customFormat="1" ht="14.1" customHeight="1" x14ac:dyDescent="0.2"/>
    <row r="4922" customFormat="1" ht="14.1" customHeight="1" x14ac:dyDescent="0.2"/>
    <row r="4923" customFormat="1" ht="14.1" customHeight="1" x14ac:dyDescent="0.2"/>
    <row r="4924" customFormat="1" ht="14.1" customHeight="1" x14ac:dyDescent="0.2"/>
    <row r="4925" customFormat="1" ht="14.1" customHeight="1" x14ac:dyDescent="0.2"/>
    <row r="4926" customFormat="1" ht="14.1" customHeight="1" x14ac:dyDescent="0.2"/>
    <row r="4927" customFormat="1" ht="14.1" customHeight="1" x14ac:dyDescent="0.2"/>
    <row r="4928" customFormat="1" ht="14.1" customHeight="1" x14ac:dyDescent="0.2"/>
    <row r="4929" customFormat="1" ht="14.1" customHeight="1" x14ac:dyDescent="0.2"/>
    <row r="4930" customFormat="1" ht="14.1" customHeight="1" x14ac:dyDescent="0.2"/>
    <row r="4931" customFormat="1" ht="14.1" customHeight="1" x14ac:dyDescent="0.2"/>
    <row r="4932" customFormat="1" ht="14.1" customHeight="1" x14ac:dyDescent="0.2"/>
    <row r="4933" customFormat="1" ht="14.1" customHeight="1" x14ac:dyDescent="0.2"/>
    <row r="4934" customFormat="1" ht="14.1" customHeight="1" x14ac:dyDescent="0.2"/>
    <row r="4935" customFormat="1" ht="14.1" customHeight="1" x14ac:dyDescent="0.2"/>
    <row r="4936" customFormat="1" ht="14.1" customHeight="1" x14ac:dyDescent="0.2"/>
    <row r="4937" customFormat="1" ht="14.1" customHeight="1" x14ac:dyDescent="0.2"/>
    <row r="4938" customFormat="1" ht="14.1" customHeight="1" x14ac:dyDescent="0.2"/>
    <row r="4939" customFormat="1" ht="14.1" customHeight="1" x14ac:dyDescent="0.2"/>
    <row r="4940" customFormat="1" ht="14.1" customHeight="1" x14ac:dyDescent="0.2"/>
    <row r="4941" customFormat="1" ht="14.1" customHeight="1" x14ac:dyDescent="0.2"/>
    <row r="4942" customFormat="1" ht="14.1" customHeight="1" x14ac:dyDescent="0.2"/>
    <row r="4943" customFormat="1" ht="14.1" customHeight="1" x14ac:dyDescent="0.2"/>
    <row r="4944" customFormat="1" ht="14.1" customHeight="1" x14ac:dyDescent="0.2"/>
    <row r="4945" customFormat="1" ht="14.1" customHeight="1" x14ac:dyDescent="0.2"/>
    <row r="4946" customFormat="1" ht="14.1" customHeight="1" x14ac:dyDescent="0.2"/>
    <row r="4947" customFormat="1" ht="14.1" customHeight="1" x14ac:dyDescent="0.2"/>
    <row r="4948" customFormat="1" ht="14.1" customHeight="1" x14ac:dyDescent="0.2"/>
    <row r="4949" customFormat="1" ht="14.1" customHeight="1" x14ac:dyDescent="0.2"/>
    <row r="4950" customFormat="1" ht="14.1" customHeight="1" x14ac:dyDescent="0.2"/>
    <row r="4951" customFormat="1" ht="14.1" customHeight="1" x14ac:dyDescent="0.2"/>
    <row r="4952" customFormat="1" ht="14.1" customHeight="1" x14ac:dyDescent="0.2"/>
    <row r="4953" customFormat="1" ht="14.1" customHeight="1" x14ac:dyDescent="0.2"/>
    <row r="4954" customFormat="1" ht="14.1" customHeight="1" x14ac:dyDescent="0.2"/>
    <row r="4955" customFormat="1" ht="14.1" customHeight="1" x14ac:dyDescent="0.2"/>
    <row r="4956" customFormat="1" ht="14.1" customHeight="1" x14ac:dyDescent="0.2"/>
    <row r="4957" customFormat="1" ht="14.1" customHeight="1" x14ac:dyDescent="0.2"/>
    <row r="4958" customFormat="1" ht="14.1" customHeight="1" x14ac:dyDescent="0.2"/>
    <row r="4959" customFormat="1" ht="14.1" customHeight="1" x14ac:dyDescent="0.2"/>
    <row r="4960" customFormat="1" ht="14.1" customHeight="1" x14ac:dyDescent="0.2"/>
    <row r="4961" customFormat="1" ht="14.1" customHeight="1" x14ac:dyDescent="0.2"/>
    <row r="4962" customFormat="1" ht="14.1" customHeight="1" x14ac:dyDescent="0.2"/>
    <row r="4963" customFormat="1" ht="14.1" customHeight="1" x14ac:dyDescent="0.2"/>
    <row r="4964" customFormat="1" ht="14.1" customHeight="1" x14ac:dyDescent="0.2"/>
    <row r="4965" customFormat="1" ht="14.1" customHeight="1" x14ac:dyDescent="0.2"/>
    <row r="4966" customFormat="1" ht="14.1" customHeight="1" x14ac:dyDescent="0.2"/>
    <row r="4967" customFormat="1" ht="14.1" customHeight="1" x14ac:dyDescent="0.2"/>
    <row r="4968" customFormat="1" ht="14.1" customHeight="1" x14ac:dyDescent="0.2"/>
    <row r="4969" customFormat="1" ht="14.1" customHeight="1" x14ac:dyDescent="0.2"/>
    <row r="4970" customFormat="1" ht="14.1" customHeight="1" x14ac:dyDescent="0.2"/>
    <row r="4971" customFormat="1" ht="14.1" customHeight="1" x14ac:dyDescent="0.2"/>
    <row r="4972" customFormat="1" ht="14.1" customHeight="1" x14ac:dyDescent="0.2"/>
    <row r="4973" customFormat="1" ht="14.1" customHeight="1" x14ac:dyDescent="0.2"/>
    <row r="4974" customFormat="1" ht="14.1" customHeight="1" x14ac:dyDescent="0.2"/>
    <row r="4975" customFormat="1" ht="14.1" customHeight="1" x14ac:dyDescent="0.2"/>
    <row r="4976" customFormat="1" ht="14.1" customHeight="1" x14ac:dyDescent="0.2"/>
    <row r="4977" customFormat="1" ht="14.1" customHeight="1" x14ac:dyDescent="0.2"/>
    <row r="4978" customFormat="1" ht="14.1" customHeight="1" x14ac:dyDescent="0.2"/>
    <row r="4979" customFormat="1" ht="14.1" customHeight="1" x14ac:dyDescent="0.2"/>
    <row r="4980" customFormat="1" ht="14.1" customHeight="1" x14ac:dyDescent="0.2"/>
    <row r="4981" customFormat="1" ht="14.1" customHeight="1" x14ac:dyDescent="0.2"/>
    <row r="4982" customFormat="1" ht="14.1" customHeight="1" x14ac:dyDescent="0.2"/>
    <row r="4983" customFormat="1" ht="14.1" customHeight="1" x14ac:dyDescent="0.2"/>
    <row r="4984" customFormat="1" ht="14.1" customHeight="1" x14ac:dyDescent="0.2"/>
    <row r="4985" customFormat="1" ht="14.1" customHeight="1" x14ac:dyDescent="0.2"/>
    <row r="4986" customFormat="1" ht="14.1" customHeight="1" x14ac:dyDescent="0.2"/>
    <row r="4987" customFormat="1" ht="14.1" customHeight="1" x14ac:dyDescent="0.2"/>
    <row r="4988" customFormat="1" ht="14.1" customHeight="1" x14ac:dyDescent="0.2"/>
    <row r="4989" customFormat="1" ht="14.1" customHeight="1" x14ac:dyDescent="0.2"/>
    <row r="4990" customFormat="1" ht="14.1" customHeight="1" x14ac:dyDescent="0.2"/>
    <row r="4991" customFormat="1" ht="14.1" customHeight="1" x14ac:dyDescent="0.2"/>
    <row r="4992" customFormat="1" ht="14.1" customHeight="1" x14ac:dyDescent="0.2"/>
    <row r="4993" customFormat="1" ht="14.1" customHeight="1" x14ac:dyDescent="0.2"/>
    <row r="4994" customFormat="1" ht="14.1" customHeight="1" x14ac:dyDescent="0.2"/>
    <row r="4995" customFormat="1" ht="14.1" customHeight="1" x14ac:dyDescent="0.2"/>
    <row r="4996" customFormat="1" ht="14.1" customHeight="1" x14ac:dyDescent="0.2"/>
    <row r="4997" customFormat="1" ht="14.1" customHeight="1" x14ac:dyDescent="0.2"/>
    <row r="4998" customFormat="1" ht="14.1" customHeight="1" x14ac:dyDescent="0.2"/>
    <row r="4999" customFormat="1" ht="14.1" customHeight="1" x14ac:dyDescent="0.2"/>
    <row r="5000" customFormat="1" ht="14.1" customHeight="1" x14ac:dyDescent="0.2"/>
    <row r="5001" customFormat="1" ht="14.1" customHeight="1" x14ac:dyDescent="0.2"/>
    <row r="5002" customFormat="1" ht="14.1" customHeight="1" x14ac:dyDescent="0.2"/>
    <row r="5003" customFormat="1" ht="14.1" customHeight="1" x14ac:dyDescent="0.2"/>
    <row r="5004" customFormat="1" ht="14.1" customHeight="1" x14ac:dyDescent="0.2"/>
    <row r="5005" customFormat="1" ht="14.1" customHeight="1" x14ac:dyDescent="0.2"/>
    <row r="5006" customFormat="1" ht="14.1" customHeight="1" x14ac:dyDescent="0.2"/>
    <row r="5007" customFormat="1" ht="14.1" customHeight="1" x14ac:dyDescent="0.2"/>
    <row r="5008" customFormat="1" ht="14.1" customHeight="1" x14ac:dyDescent="0.2"/>
    <row r="5009" customFormat="1" ht="14.1" customHeight="1" x14ac:dyDescent="0.2"/>
    <row r="5010" customFormat="1" ht="14.1" customHeight="1" x14ac:dyDescent="0.2"/>
    <row r="5011" customFormat="1" ht="14.1" customHeight="1" x14ac:dyDescent="0.2"/>
    <row r="5012" customFormat="1" ht="14.1" customHeight="1" x14ac:dyDescent="0.2"/>
    <row r="5013" customFormat="1" ht="14.1" customHeight="1" x14ac:dyDescent="0.2"/>
    <row r="5014" customFormat="1" ht="14.1" customHeight="1" x14ac:dyDescent="0.2"/>
    <row r="5015" customFormat="1" ht="14.1" customHeight="1" x14ac:dyDescent="0.2"/>
    <row r="5016" customFormat="1" ht="14.1" customHeight="1" x14ac:dyDescent="0.2"/>
    <row r="5017" customFormat="1" ht="14.1" customHeight="1" x14ac:dyDescent="0.2"/>
    <row r="5018" customFormat="1" ht="14.1" customHeight="1" x14ac:dyDescent="0.2"/>
    <row r="5019" customFormat="1" ht="14.1" customHeight="1" x14ac:dyDescent="0.2"/>
    <row r="5020" customFormat="1" ht="14.1" customHeight="1" x14ac:dyDescent="0.2"/>
    <row r="5021" customFormat="1" ht="14.1" customHeight="1" x14ac:dyDescent="0.2"/>
    <row r="5022" customFormat="1" ht="14.1" customHeight="1" x14ac:dyDescent="0.2"/>
    <row r="5023" customFormat="1" ht="14.1" customHeight="1" x14ac:dyDescent="0.2"/>
    <row r="5024" customFormat="1" ht="14.1" customHeight="1" x14ac:dyDescent="0.2"/>
    <row r="5025" customFormat="1" ht="14.1" customHeight="1" x14ac:dyDescent="0.2"/>
    <row r="5026" customFormat="1" ht="14.1" customHeight="1" x14ac:dyDescent="0.2"/>
    <row r="5027" customFormat="1" ht="14.1" customHeight="1" x14ac:dyDescent="0.2"/>
    <row r="5028" customFormat="1" ht="14.1" customHeight="1" x14ac:dyDescent="0.2"/>
    <row r="5029" customFormat="1" ht="14.1" customHeight="1" x14ac:dyDescent="0.2"/>
    <row r="5030" customFormat="1" ht="14.1" customHeight="1" x14ac:dyDescent="0.2"/>
    <row r="5031" customFormat="1" ht="14.1" customHeight="1" x14ac:dyDescent="0.2"/>
    <row r="5032" customFormat="1" ht="14.1" customHeight="1" x14ac:dyDescent="0.2"/>
    <row r="5033" customFormat="1" ht="14.1" customHeight="1" x14ac:dyDescent="0.2"/>
    <row r="5034" customFormat="1" ht="14.1" customHeight="1" x14ac:dyDescent="0.2"/>
    <row r="5035" customFormat="1" ht="14.1" customHeight="1" x14ac:dyDescent="0.2"/>
    <row r="5036" customFormat="1" ht="14.1" customHeight="1" x14ac:dyDescent="0.2"/>
    <row r="5037" customFormat="1" ht="14.1" customHeight="1" x14ac:dyDescent="0.2"/>
    <row r="5038" customFormat="1" ht="14.1" customHeight="1" x14ac:dyDescent="0.2"/>
    <row r="5039" customFormat="1" ht="14.1" customHeight="1" x14ac:dyDescent="0.2"/>
    <row r="5040" customFormat="1" ht="14.1" customHeight="1" x14ac:dyDescent="0.2"/>
    <row r="5041" customFormat="1" ht="14.1" customHeight="1" x14ac:dyDescent="0.2"/>
    <row r="5042" customFormat="1" ht="14.1" customHeight="1" x14ac:dyDescent="0.2"/>
    <row r="5043" customFormat="1" ht="14.1" customHeight="1" x14ac:dyDescent="0.2"/>
    <row r="5044" customFormat="1" ht="14.1" customHeight="1" x14ac:dyDescent="0.2"/>
    <row r="5045" customFormat="1" ht="14.1" customHeight="1" x14ac:dyDescent="0.2"/>
    <row r="5046" customFormat="1" ht="14.1" customHeight="1" x14ac:dyDescent="0.2"/>
    <row r="5047" customFormat="1" ht="14.1" customHeight="1" x14ac:dyDescent="0.2"/>
    <row r="5048" customFormat="1" ht="14.1" customHeight="1" x14ac:dyDescent="0.2"/>
    <row r="5049" customFormat="1" ht="14.1" customHeight="1" x14ac:dyDescent="0.2"/>
    <row r="5050" customFormat="1" ht="14.1" customHeight="1" x14ac:dyDescent="0.2"/>
    <row r="5051" customFormat="1" ht="14.1" customHeight="1" x14ac:dyDescent="0.2"/>
    <row r="5052" customFormat="1" ht="14.1" customHeight="1" x14ac:dyDescent="0.2"/>
    <row r="5053" customFormat="1" ht="14.1" customHeight="1" x14ac:dyDescent="0.2"/>
    <row r="5054" customFormat="1" ht="14.1" customHeight="1" x14ac:dyDescent="0.2"/>
    <row r="5055" customFormat="1" ht="14.1" customHeight="1" x14ac:dyDescent="0.2"/>
    <row r="5056" customFormat="1" ht="14.1" customHeight="1" x14ac:dyDescent="0.2"/>
    <row r="5057" customFormat="1" ht="14.1" customHeight="1" x14ac:dyDescent="0.2"/>
    <row r="5058" customFormat="1" ht="14.1" customHeight="1" x14ac:dyDescent="0.2"/>
    <row r="5059" customFormat="1" ht="14.1" customHeight="1" x14ac:dyDescent="0.2"/>
    <row r="5060" customFormat="1" ht="14.1" customHeight="1" x14ac:dyDescent="0.2"/>
    <row r="5061" customFormat="1" ht="14.1" customHeight="1" x14ac:dyDescent="0.2"/>
    <row r="5062" customFormat="1" ht="14.1" customHeight="1" x14ac:dyDescent="0.2"/>
    <row r="5063" customFormat="1" ht="14.1" customHeight="1" x14ac:dyDescent="0.2"/>
    <row r="5064" customFormat="1" ht="14.1" customHeight="1" x14ac:dyDescent="0.2"/>
    <row r="5065" customFormat="1" ht="14.1" customHeight="1" x14ac:dyDescent="0.2"/>
    <row r="5066" customFormat="1" ht="14.1" customHeight="1" x14ac:dyDescent="0.2"/>
    <row r="5067" customFormat="1" ht="14.1" customHeight="1" x14ac:dyDescent="0.2"/>
    <row r="5068" customFormat="1" ht="14.1" customHeight="1" x14ac:dyDescent="0.2"/>
    <row r="5069" customFormat="1" ht="14.1" customHeight="1" x14ac:dyDescent="0.2"/>
    <row r="5070" customFormat="1" ht="14.1" customHeight="1" x14ac:dyDescent="0.2"/>
    <row r="5071" customFormat="1" ht="14.1" customHeight="1" x14ac:dyDescent="0.2"/>
    <row r="5072" customFormat="1" ht="14.1" customHeight="1" x14ac:dyDescent="0.2"/>
    <row r="5073" customFormat="1" ht="14.1" customHeight="1" x14ac:dyDescent="0.2"/>
    <row r="5074" customFormat="1" ht="14.1" customHeight="1" x14ac:dyDescent="0.2"/>
    <row r="5075" customFormat="1" ht="14.1" customHeight="1" x14ac:dyDescent="0.2"/>
    <row r="5076" customFormat="1" ht="14.1" customHeight="1" x14ac:dyDescent="0.2"/>
    <row r="5077" customFormat="1" ht="14.1" customHeight="1" x14ac:dyDescent="0.2"/>
    <row r="5078" customFormat="1" ht="14.1" customHeight="1" x14ac:dyDescent="0.2"/>
    <row r="5079" customFormat="1" ht="14.1" customHeight="1" x14ac:dyDescent="0.2"/>
    <row r="5080" customFormat="1" ht="14.1" customHeight="1" x14ac:dyDescent="0.2"/>
    <row r="5081" customFormat="1" ht="14.1" customHeight="1" x14ac:dyDescent="0.2"/>
    <row r="5082" customFormat="1" ht="14.1" customHeight="1" x14ac:dyDescent="0.2"/>
    <row r="5083" customFormat="1" ht="14.1" customHeight="1" x14ac:dyDescent="0.2"/>
    <row r="5084" customFormat="1" ht="14.1" customHeight="1" x14ac:dyDescent="0.2"/>
    <row r="5085" customFormat="1" ht="14.1" customHeight="1" x14ac:dyDescent="0.2"/>
    <row r="5086" customFormat="1" ht="14.1" customHeight="1" x14ac:dyDescent="0.2"/>
    <row r="5087" customFormat="1" ht="14.1" customHeight="1" x14ac:dyDescent="0.2"/>
    <row r="5088" customFormat="1" ht="14.1" customHeight="1" x14ac:dyDescent="0.2"/>
    <row r="5089" customFormat="1" ht="14.1" customHeight="1" x14ac:dyDescent="0.2"/>
    <row r="5090" customFormat="1" ht="14.1" customHeight="1" x14ac:dyDescent="0.2"/>
    <row r="5091" customFormat="1" ht="14.1" customHeight="1" x14ac:dyDescent="0.2"/>
    <row r="5092" customFormat="1" ht="14.1" customHeight="1" x14ac:dyDescent="0.2"/>
    <row r="5093" customFormat="1" ht="14.1" customHeight="1" x14ac:dyDescent="0.2"/>
    <row r="5094" customFormat="1" ht="14.1" customHeight="1" x14ac:dyDescent="0.2"/>
    <row r="5095" customFormat="1" ht="14.1" customHeight="1" x14ac:dyDescent="0.2"/>
    <row r="5096" customFormat="1" ht="14.1" customHeight="1" x14ac:dyDescent="0.2"/>
    <row r="5097" customFormat="1" ht="14.1" customHeight="1" x14ac:dyDescent="0.2"/>
    <row r="5098" customFormat="1" ht="14.1" customHeight="1" x14ac:dyDescent="0.2"/>
    <row r="5099" customFormat="1" ht="14.1" customHeight="1" x14ac:dyDescent="0.2"/>
    <row r="5100" customFormat="1" ht="14.1" customHeight="1" x14ac:dyDescent="0.2"/>
    <row r="5101" customFormat="1" ht="14.1" customHeight="1" x14ac:dyDescent="0.2"/>
    <row r="5102" customFormat="1" ht="14.1" customHeight="1" x14ac:dyDescent="0.2"/>
    <row r="5103" customFormat="1" ht="14.1" customHeight="1" x14ac:dyDescent="0.2"/>
    <row r="5104" customFormat="1" ht="14.1" customHeight="1" x14ac:dyDescent="0.2"/>
    <row r="5105" customFormat="1" ht="14.1" customHeight="1" x14ac:dyDescent="0.2"/>
    <row r="5106" customFormat="1" ht="14.1" customHeight="1" x14ac:dyDescent="0.2"/>
    <row r="5107" customFormat="1" ht="14.1" customHeight="1" x14ac:dyDescent="0.2"/>
    <row r="5108" customFormat="1" ht="14.1" customHeight="1" x14ac:dyDescent="0.2"/>
    <row r="5109" customFormat="1" ht="14.1" customHeight="1" x14ac:dyDescent="0.2"/>
    <row r="5110" customFormat="1" ht="14.1" customHeight="1" x14ac:dyDescent="0.2"/>
    <row r="5111" customFormat="1" ht="14.1" customHeight="1" x14ac:dyDescent="0.2"/>
    <row r="5112" customFormat="1" ht="14.1" customHeight="1" x14ac:dyDescent="0.2"/>
    <row r="5113" customFormat="1" ht="14.1" customHeight="1" x14ac:dyDescent="0.2"/>
    <row r="5114" customFormat="1" ht="14.1" customHeight="1" x14ac:dyDescent="0.2"/>
    <row r="5115" customFormat="1" ht="14.1" customHeight="1" x14ac:dyDescent="0.2"/>
    <row r="5116" customFormat="1" ht="14.1" customHeight="1" x14ac:dyDescent="0.2"/>
    <row r="5117" customFormat="1" ht="14.1" customHeight="1" x14ac:dyDescent="0.2"/>
    <row r="5118" customFormat="1" ht="14.1" customHeight="1" x14ac:dyDescent="0.2"/>
    <row r="5119" customFormat="1" ht="14.1" customHeight="1" x14ac:dyDescent="0.2"/>
    <row r="5120" customFormat="1" ht="14.1" customHeight="1" x14ac:dyDescent="0.2"/>
    <row r="5121" customFormat="1" ht="14.1" customHeight="1" x14ac:dyDescent="0.2"/>
    <row r="5122" customFormat="1" ht="14.1" customHeight="1" x14ac:dyDescent="0.2"/>
    <row r="5123" customFormat="1" ht="14.1" customHeight="1" x14ac:dyDescent="0.2"/>
    <row r="5124" customFormat="1" ht="14.1" customHeight="1" x14ac:dyDescent="0.2"/>
    <row r="5125" customFormat="1" ht="14.1" customHeight="1" x14ac:dyDescent="0.2"/>
    <row r="5126" customFormat="1" ht="14.1" customHeight="1" x14ac:dyDescent="0.2"/>
    <row r="5127" customFormat="1" ht="14.1" customHeight="1" x14ac:dyDescent="0.2"/>
    <row r="5128" customFormat="1" ht="14.1" customHeight="1" x14ac:dyDescent="0.2"/>
    <row r="5129" customFormat="1" ht="14.1" customHeight="1" x14ac:dyDescent="0.2"/>
    <row r="5130" customFormat="1" ht="14.1" customHeight="1" x14ac:dyDescent="0.2"/>
    <row r="5131" customFormat="1" ht="14.1" customHeight="1" x14ac:dyDescent="0.2"/>
    <row r="5132" customFormat="1" ht="14.1" customHeight="1" x14ac:dyDescent="0.2"/>
    <row r="5133" customFormat="1" ht="14.1" customHeight="1" x14ac:dyDescent="0.2"/>
    <row r="5134" customFormat="1" ht="14.1" customHeight="1" x14ac:dyDescent="0.2"/>
    <row r="5135" customFormat="1" ht="14.1" customHeight="1" x14ac:dyDescent="0.2"/>
    <row r="5136" customFormat="1" ht="14.1" customHeight="1" x14ac:dyDescent="0.2"/>
    <row r="5137" customFormat="1" ht="14.1" customHeight="1" x14ac:dyDescent="0.2"/>
    <row r="5138" customFormat="1" ht="14.1" customHeight="1" x14ac:dyDescent="0.2"/>
    <row r="5139" customFormat="1" ht="14.1" customHeight="1" x14ac:dyDescent="0.2"/>
    <row r="5140" customFormat="1" ht="14.1" customHeight="1" x14ac:dyDescent="0.2"/>
    <row r="5141" customFormat="1" ht="14.1" customHeight="1" x14ac:dyDescent="0.2"/>
    <row r="5142" customFormat="1" ht="14.1" customHeight="1" x14ac:dyDescent="0.2"/>
    <row r="5143" customFormat="1" ht="14.1" customHeight="1" x14ac:dyDescent="0.2"/>
    <row r="5144" customFormat="1" ht="14.1" customHeight="1" x14ac:dyDescent="0.2"/>
    <row r="5145" customFormat="1" ht="14.1" customHeight="1" x14ac:dyDescent="0.2"/>
    <row r="5146" customFormat="1" ht="14.1" customHeight="1" x14ac:dyDescent="0.2"/>
    <row r="5147" customFormat="1" ht="14.1" customHeight="1" x14ac:dyDescent="0.2"/>
    <row r="5148" customFormat="1" ht="14.1" customHeight="1" x14ac:dyDescent="0.2"/>
    <row r="5149" customFormat="1" ht="14.1" customHeight="1" x14ac:dyDescent="0.2"/>
    <row r="5150" customFormat="1" ht="14.1" customHeight="1" x14ac:dyDescent="0.2"/>
    <row r="5151" customFormat="1" ht="14.1" customHeight="1" x14ac:dyDescent="0.2"/>
    <row r="5152" customFormat="1" ht="14.1" customHeight="1" x14ac:dyDescent="0.2"/>
    <row r="5153" customFormat="1" ht="14.1" customHeight="1" x14ac:dyDescent="0.2"/>
    <row r="5154" customFormat="1" ht="14.1" customHeight="1" x14ac:dyDescent="0.2"/>
    <row r="5155" customFormat="1" ht="14.1" customHeight="1" x14ac:dyDescent="0.2"/>
    <row r="5156" customFormat="1" ht="14.1" customHeight="1" x14ac:dyDescent="0.2"/>
    <row r="5157" customFormat="1" ht="14.1" customHeight="1" x14ac:dyDescent="0.2"/>
    <row r="5158" customFormat="1" ht="14.1" customHeight="1" x14ac:dyDescent="0.2"/>
    <row r="5159" customFormat="1" ht="14.1" customHeight="1" x14ac:dyDescent="0.2"/>
    <row r="5160" customFormat="1" ht="14.1" customHeight="1" x14ac:dyDescent="0.2"/>
    <row r="5161" customFormat="1" ht="14.1" customHeight="1" x14ac:dyDescent="0.2"/>
    <row r="5162" customFormat="1" ht="14.1" customHeight="1" x14ac:dyDescent="0.2"/>
    <row r="5163" customFormat="1" ht="14.1" customHeight="1" x14ac:dyDescent="0.2"/>
    <row r="5164" customFormat="1" ht="14.1" customHeight="1" x14ac:dyDescent="0.2"/>
    <row r="5165" customFormat="1" ht="14.1" customHeight="1" x14ac:dyDescent="0.2"/>
    <row r="5166" customFormat="1" ht="14.1" customHeight="1" x14ac:dyDescent="0.2"/>
    <row r="5167" customFormat="1" ht="14.1" customHeight="1" x14ac:dyDescent="0.2"/>
    <row r="5168" customFormat="1" ht="14.1" customHeight="1" x14ac:dyDescent="0.2"/>
    <row r="5169" customFormat="1" ht="14.1" customHeight="1" x14ac:dyDescent="0.2"/>
    <row r="5170" customFormat="1" ht="14.1" customHeight="1" x14ac:dyDescent="0.2"/>
    <row r="5171" customFormat="1" ht="14.1" customHeight="1" x14ac:dyDescent="0.2"/>
    <row r="5172" customFormat="1" ht="14.1" customHeight="1" x14ac:dyDescent="0.2"/>
    <row r="5173" customFormat="1" ht="14.1" customHeight="1" x14ac:dyDescent="0.2"/>
    <row r="5174" customFormat="1" ht="14.1" customHeight="1" x14ac:dyDescent="0.2"/>
    <row r="5175" customFormat="1" ht="14.1" customHeight="1" x14ac:dyDescent="0.2"/>
    <row r="5176" customFormat="1" ht="14.1" customHeight="1" x14ac:dyDescent="0.2"/>
    <row r="5177" customFormat="1" ht="14.1" customHeight="1" x14ac:dyDescent="0.2"/>
    <row r="5178" customFormat="1" ht="14.1" customHeight="1" x14ac:dyDescent="0.2"/>
    <row r="5179" customFormat="1" ht="14.1" customHeight="1" x14ac:dyDescent="0.2"/>
    <row r="5180" customFormat="1" ht="14.1" customHeight="1" x14ac:dyDescent="0.2"/>
    <row r="5181" customFormat="1" ht="14.1" customHeight="1" x14ac:dyDescent="0.2"/>
    <row r="5182" customFormat="1" ht="14.1" customHeight="1" x14ac:dyDescent="0.2"/>
    <row r="5183" customFormat="1" ht="14.1" customHeight="1" x14ac:dyDescent="0.2"/>
    <row r="5184" customFormat="1" ht="14.1" customHeight="1" x14ac:dyDescent="0.2"/>
    <row r="5185" customFormat="1" ht="14.1" customHeight="1" x14ac:dyDescent="0.2"/>
    <row r="5186" customFormat="1" ht="14.1" customHeight="1" x14ac:dyDescent="0.2"/>
    <row r="5187" customFormat="1" ht="14.1" customHeight="1" x14ac:dyDescent="0.2"/>
    <row r="5188" customFormat="1" ht="14.1" customHeight="1" x14ac:dyDescent="0.2"/>
    <row r="5189" customFormat="1" ht="14.1" customHeight="1" x14ac:dyDescent="0.2"/>
    <row r="5190" customFormat="1" ht="14.1" customHeight="1" x14ac:dyDescent="0.2"/>
    <row r="5191" customFormat="1" ht="14.1" customHeight="1" x14ac:dyDescent="0.2"/>
    <row r="5192" customFormat="1" ht="14.1" customHeight="1" x14ac:dyDescent="0.2"/>
    <row r="5193" customFormat="1" ht="14.1" customHeight="1" x14ac:dyDescent="0.2"/>
    <row r="5194" customFormat="1" ht="14.1" customHeight="1" x14ac:dyDescent="0.2"/>
    <row r="5195" customFormat="1" ht="14.1" customHeight="1" x14ac:dyDescent="0.2"/>
    <row r="5196" customFormat="1" ht="14.1" customHeight="1" x14ac:dyDescent="0.2"/>
    <row r="5197" customFormat="1" ht="14.1" customHeight="1" x14ac:dyDescent="0.2"/>
    <row r="5198" customFormat="1" ht="14.1" customHeight="1" x14ac:dyDescent="0.2"/>
    <row r="5199" customFormat="1" ht="14.1" customHeight="1" x14ac:dyDescent="0.2"/>
    <row r="5200" customFormat="1" ht="14.1" customHeight="1" x14ac:dyDescent="0.2"/>
    <row r="5201" customFormat="1" ht="14.1" customHeight="1" x14ac:dyDescent="0.2"/>
    <row r="5202" customFormat="1" ht="14.1" customHeight="1" x14ac:dyDescent="0.2"/>
    <row r="5203" customFormat="1" ht="14.1" customHeight="1" x14ac:dyDescent="0.2"/>
    <row r="5204" customFormat="1" ht="14.1" customHeight="1" x14ac:dyDescent="0.2"/>
    <row r="5205" customFormat="1" ht="14.1" customHeight="1" x14ac:dyDescent="0.2"/>
    <row r="5206" customFormat="1" ht="14.1" customHeight="1" x14ac:dyDescent="0.2"/>
    <row r="5207" customFormat="1" ht="14.1" customHeight="1" x14ac:dyDescent="0.2"/>
    <row r="5208" customFormat="1" ht="14.1" customHeight="1" x14ac:dyDescent="0.2"/>
    <row r="5209" customFormat="1" ht="14.1" customHeight="1" x14ac:dyDescent="0.2"/>
    <row r="5210" customFormat="1" ht="14.1" customHeight="1" x14ac:dyDescent="0.2"/>
    <row r="5211" customFormat="1" ht="14.1" customHeight="1" x14ac:dyDescent="0.2"/>
    <row r="5212" customFormat="1" ht="14.1" customHeight="1" x14ac:dyDescent="0.2"/>
    <row r="5213" customFormat="1" ht="14.1" customHeight="1" x14ac:dyDescent="0.2"/>
    <row r="5214" customFormat="1" ht="14.1" customHeight="1" x14ac:dyDescent="0.2"/>
    <row r="5215" customFormat="1" ht="14.1" customHeight="1" x14ac:dyDescent="0.2"/>
    <row r="5216" customFormat="1" ht="14.1" customHeight="1" x14ac:dyDescent="0.2"/>
    <row r="5217" customFormat="1" ht="14.1" customHeight="1" x14ac:dyDescent="0.2"/>
    <row r="5218" customFormat="1" ht="14.1" customHeight="1" x14ac:dyDescent="0.2"/>
    <row r="5219" customFormat="1" ht="14.1" customHeight="1" x14ac:dyDescent="0.2"/>
    <row r="5220" customFormat="1" ht="14.1" customHeight="1" x14ac:dyDescent="0.2"/>
    <row r="5221" customFormat="1" ht="14.1" customHeight="1" x14ac:dyDescent="0.2"/>
    <row r="5222" customFormat="1" ht="14.1" customHeight="1" x14ac:dyDescent="0.2"/>
    <row r="5223" customFormat="1" ht="14.1" customHeight="1" x14ac:dyDescent="0.2"/>
    <row r="5224" customFormat="1" ht="14.1" customHeight="1" x14ac:dyDescent="0.2"/>
    <row r="5225" customFormat="1" ht="14.1" customHeight="1" x14ac:dyDescent="0.2"/>
    <row r="5226" customFormat="1" ht="14.1" customHeight="1" x14ac:dyDescent="0.2"/>
    <row r="5227" customFormat="1" ht="14.1" customHeight="1" x14ac:dyDescent="0.2"/>
    <row r="5228" customFormat="1" ht="14.1" customHeight="1" x14ac:dyDescent="0.2"/>
    <row r="5229" customFormat="1" ht="14.1" customHeight="1" x14ac:dyDescent="0.2"/>
    <row r="5230" customFormat="1" ht="14.1" customHeight="1" x14ac:dyDescent="0.2"/>
    <row r="5231" customFormat="1" ht="14.1" customHeight="1" x14ac:dyDescent="0.2"/>
    <row r="5232" customFormat="1" ht="14.1" customHeight="1" x14ac:dyDescent="0.2"/>
    <row r="5233" customFormat="1" ht="14.1" customHeight="1" x14ac:dyDescent="0.2"/>
    <row r="5234" customFormat="1" ht="14.1" customHeight="1" x14ac:dyDescent="0.2"/>
    <row r="5235" customFormat="1" ht="14.1" customHeight="1" x14ac:dyDescent="0.2"/>
    <row r="5236" customFormat="1" ht="14.1" customHeight="1" x14ac:dyDescent="0.2"/>
    <row r="5237" customFormat="1" ht="14.1" customHeight="1" x14ac:dyDescent="0.2"/>
    <row r="5238" customFormat="1" ht="14.1" customHeight="1" x14ac:dyDescent="0.2"/>
    <row r="5239" customFormat="1" ht="14.1" customHeight="1" x14ac:dyDescent="0.2"/>
    <row r="5240" customFormat="1" ht="14.1" customHeight="1" x14ac:dyDescent="0.2"/>
    <row r="5241" customFormat="1" ht="14.1" customHeight="1" x14ac:dyDescent="0.2"/>
    <row r="5242" customFormat="1" ht="14.1" customHeight="1" x14ac:dyDescent="0.2"/>
    <row r="5243" customFormat="1" ht="14.1" customHeight="1" x14ac:dyDescent="0.2"/>
    <row r="5244" customFormat="1" ht="14.1" customHeight="1" x14ac:dyDescent="0.2"/>
    <row r="5245" customFormat="1" ht="14.1" customHeight="1" x14ac:dyDescent="0.2"/>
    <row r="5246" customFormat="1" ht="14.1" customHeight="1" x14ac:dyDescent="0.2"/>
    <row r="5247" customFormat="1" ht="14.1" customHeight="1" x14ac:dyDescent="0.2"/>
    <row r="5248" customFormat="1" ht="14.1" customHeight="1" x14ac:dyDescent="0.2"/>
    <row r="5249" customFormat="1" ht="14.1" customHeight="1" x14ac:dyDescent="0.2"/>
    <row r="5250" customFormat="1" ht="14.1" customHeight="1" x14ac:dyDescent="0.2"/>
    <row r="5251" customFormat="1" ht="14.1" customHeight="1" x14ac:dyDescent="0.2"/>
    <row r="5252" customFormat="1" ht="14.1" customHeight="1" x14ac:dyDescent="0.2"/>
    <row r="5253" customFormat="1" ht="14.1" customHeight="1" x14ac:dyDescent="0.2"/>
    <row r="5254" customFormat="1" ht="14.1" customHeight="1" x14ac:dyDescent="0.2"/>
    <row r="5255" customFormat="1" ht="14.1" customHeight="1" x14ac:dyDescent="0.2"/>
    <row r="5256" customFormat="1" ht="14.1" customHeight="1" x14ac:dyDescent="0.2"/>
    <row r="5257" customFormat="1" ht="14.1" customHeight="1" x14ac:dyDescent="0.2"/>
    <row r="5258" customFormat="1" ht="14.1" customHeight="1" x14ac:dyDescent="0.2"/>
    <row r="5259" customFormat="1" ht="14.1" customHeight="1" x14ac:dyDescent="0.2"/>
    <row r="5260" customFormat="1" ht="14.1" customHeight="1" x14ac:dyDescent="0.2"/>
    <row r="5261" customFormat="1" ht="14.1" customHeight="1" x14ac:dyDescent="0.2"/>
    <row r="5262" customFormat="1" ht="14.1" customHeight="1" x14ac:dyDescent="0.2"/>
    <row r="5263" customFormat="1" ht="14.1" customHeight="1" x14ac:dyDescent="0.2"/>
    <row r="5264" customFormat="1" ht="14.1" customHeight="1" x14ac:dyDescent="0.2"/>
    <row r="5265" customFormat="1" ht="14.1" customHeight="1" x14ac:dyDescent="0.2"/>
    <row r="5266" customFormat="1" ht="14.1" customHeight="1" x14ac:dyDescent="0.2"/>
    <row r="5267" customFormat="1" ht="14.1" customHeight="1" x14ac:dyDescent="0.2"/>
    <row r="5268" customFormat="1" ht="14.1" customHeight="1" x14ac:dyDescent="0.2"/>
    <row r="5269" customFormat="1" ht="14.1" customHeight="1" x14ac:dyDescent="0.2"/>
    <row r="5270" customFormat="1" ht="14.1" customHeight="1" x14ac:dyDescent="0.2"/>
    <row r="5271" customFormat="1" ht="14.1" customHeight="1" x14ac:dyDescent="0.2"/>
    <row r="5272" customFormat="1" ht="14.1" customHeight="1" x14ac:dyDescent="0.2"/>
    <row r="5273" customFormat="1" ht="14.1" customHeight="1" x14ac:dyDescent="0.2"/>
    <row r="5274" customFormat="1" ht="14.1" customHeight="1" x14ac:dyDescent="0.2"/>
    <row r="5275" customFormat="1" ht="14.1" customHeight="1" x14ac:dyDescent="0.2"/>
    <row r="5276" customFormat="1" ht="14.1" customHeight="1" x14ac:dyDescent="0.2"/>
    <row r="5277" customFormat="1" ht="14.1" customHeight="1" x14ac:dyDescent="0.2"/>
    <row r="5278" customFormat="1" ht="14.1" customHeight="1" x14ac:dyDescent="0.2"/>
    <row r="5279" customFormat="1" ht="14.1" customHeight="1" x14ac:dyDescent="0.2"/>
    <row r="5280" customFormat="1" ht="14.1" customHeight="1" x14ac:dyDescent="0.2"/>
    <row r="5281" customFormat="1" ht="14.1" customHeight="1" x14ac:dyDescent="0.2"/>
    <row r="5282" customFormat="1" ht="14.1" customHeight="1" x14ac:dyDescent="0.2"/>
    <row r="5283" customFormat="1" ht="14.1" customHeight="1" x14ac:dyDescent="0.2"/>
    <row r="5284" customFormat="1" ht="14.1" customHeight="1" x14ac:dyDescent="0.2"/>
    <row r="5285" customFormat="1" ht="14.1" customHeight="1" x14ac:dyDescent="0.2"/>
    <row r="5286" customFormat="1" ht="14.1" customHeight="1" x14ac:dyDescent="0.2"/>
    <row r="5287" customFormat="1" ht="14.1" customHeight="1" x14ac:dyDescent="0.2"/>
    <row r="5288" customFormat="1" ht="14.1" customHeight="1" x14ac:dyDescent="0.2"/>
    <row r="5289" customFormat="1" ht="14.1" customHeight="1" x14ac:dyDescent="0.2"/>
    <row r="5290" customFormat="1" ht="14.1" customHeight="1" x14ac:dyDescent="0.2"/>
    <row r="5291" customFormat="1" ht="14.1" customHeight="1" x14ac:dyDescent="0.2"/>
    <row r="5292" customFormat="1" ht="14.1" customHeight="1" x14ac:dyDescent="0.2"/>
    <row r="5293" customFormat="1" ht="14.1" customHeight="1" x14ac:dyDescent="0.2"/>
    <row r="5294" customFormat="1" ht="14.1" customHeight="1" x14ac:dyDescent="0.2"/>
    <row r="5295" customFormat="1" ht="14.1" customHeight="1" x14ac:dyDescent="0.2"/>
    <row r="5296" customFormat="1" ht="14.1" customHeight="1" x14ac:dyDescent="0.2"/>
    <row r="5297" customFormat="1" ht="14.1" customHeight="1" x14ac:dyDescent="0.2"/>
    <row r="5298" customFormat="1" ht="14.1" customHeight="1" x14ac:dyDescent="0.2"/>
    <row r="5299" customFormat="1" ht="14.1" customHeight="1" x14ac:dyDescent="0.2"/>
    <row r="5300" customFormat="1" ht="14.1" customHeight="1" x14ac:dyDescent="0.2"/>
    <row r="5301" customFormat="1" ht="14.1" customHeight="1" x14ac:dyDescent="0.2"/>
    <row r="5302" customFormat="1" ht="14.1" customHeight="1" x14ac:dyDescent="0.2"/>
    <row r="5303" customFormat="1" ht="14.1" customHeight="1" x14ac:dyDescent="0.2"/>
    <row r="5304" customFormat="1" ht="14.1" customHeight="1" x14ac:dyDescent="0.2"/>
    <row r="5305" customFormat="1" ht="14.1" customHeight="1" x14ac:dyDescent="0.2"/>
    <row r="5306" customFormat="1" ht="14.1" customHeight="1" x14ac:dyDescent="0.2"/>
    <row r="5307" customFormat="1" ht="14.1" customHeight="1" x14ac:dyDescent="0.2"/>
    <row r="5308" customFormat="1" ht="14.1" customHeight="1" x14ac:dyDescent="0.2"/>
    <row r="5309" customFormat="1" ht="14.1" customHeight="1" x14ac:dyDescent="0.2"/>
    <row r="5310" customFormat="1" ht="14.1" customHeight="1" x14ac:dyDescent="0.2"/>
    <row r="5311" customFormat="1" ht="14.1" customHeight="1" x14ac:dyDescent="0.2"/>
    <row r="5312" customFormat="1" ht="14.1" customHeight="1" x14ac:dyDescent="0.2"/>
    <row r="5313" customFormat="1" ht="14.1" customHeight="1" x14ac:dyDescent="0.2"/>
    <row r="5314" customFormat="1" ht="14.1" customHeight="1" x14ac:dyDescent="0.2"/>
    <row r="5315" customFormat="1" ht="14.1" customHeight="1" x14ac:dyDescent="0.2"/>
    <row r="5316" customFormat="1" ht="14.1" customHeight="1" x14ac:dyDescent="0.2"/>
    <row r="5317" customFormat="1" ht="14.1" customHeight="1" x14ac:dyDescent="0.2"/>
    <row r="5318" customFormat="1" ht="14.1" customHeight="1" x14ac:dyDescent="0.2"/>
    <row r="5319" customFormat="1" ht="14.1" customHeight="1" x14ac:dyDescent="0.2"/>
    <row r="5320" customFormat="1" ht="14.1" customHeight="1" x14ac:dyDescent="0.2"/>
    <row r="5321" customFormat="1" ht="14.1" customHeight="1" x14ac:dyDescent="0.2"/>
    <row r="5322" customFormat="1" ht="14.1" customHeight="1" x14ac:dyDescent="0.2"/>
    <row r="5323" customFormat="1" ht="14.1" customHeight="1" x14ac:dyDescent="0.2"/>
    <row r="5324" customFormat="1" ht="14.1" customHeight="1" x14ac:dyDescent="0.2"/>
    <row r="5325" customFormat="1" ht="14.1" customHeight="1" x14ac:dyDescent="0.2"/>
    <row r="5326" customFormat="1" ht="14.1" customHeight="1" x14ac:dyDescent="0.2"/>
    <row r="5327" customFormat="1" ht="14.1" customHeight="1" x14ac:dyDescent="0.2"/>
    <row r="5328" customFormat="1" ht="14.1" customHeight="1" x14ac:dyDescent="0.2"/>
    <row r="5329" customFormat="1" ht="14.1" customHeight="1" x14ac:dyDescent="0.2"/>
    <row r="5330" customFormat="1" ht="14.1" customHeight="1" x14ac:dyDescent="0.2"/>
    <row r="5331" customFormat="1" ht="14.1" customHeight="1" x14ac:dyDescent="0.2"/>
    <row r="5332" customFormat="1" ht="14.1" customHeight="1" x14ac:dyDescent="0.2"/>
    <row r="5333" customFormat="1" ht="14.1" customHeight="1" x14ac:dyDescent="0.2"/>
    <row r="5334" customFormat="1" ht="14.1" customHeight="1" x14ac:dyDescent="0.2"/>
    <row r="5335" customFormat="1" ht="14.1" customHeight="1" x14ac:dyDescent="0.2"/>
    <row r="5336" customFormat="1" ht="14.1" customHeight="1" x14ac:dyDescent="0.2"/>
    <row r="5337" customFormat="1" ht="14.1" customHeight="1" x14ac:dyDescent="0.2"/>
    <row r="5338" customFormat="1" ht="14.1" customHeight="1" x14ac:dyDescent="0.2"/>
    <row r="5339" customFormat="1" ht="14.1" customHeight="1" x14ac:dyDescent="0.2"/>
    <row r="5340" customFormat="1" ht="14.1" customHeight="1" x14ac:dyDescent="0.2"/>
    <row r="5341" customFormat="1" ht="14.1" customHeight="1" x14ac:dyDescent="0.2"/>
    <row r="5342" customFormat="1" ht="14.1" customHeight="1" x14ac:dyDescent="0.2"/>
    <row r="5343" customFormat="1" ht="14.1" customHeight="1" x14ac:dyDescent="0.2"/>
    <row r="5344" customFormat="1" ht="14.1" customHeight="1" x14ac:dyDescent="0.2"/>
    <row r="5345" customFormat="1" ht="14.1" customHeight="1" x14ac:dyDescent="0.2"/>
    <row r="5346" customFormat="1" ht="14.1" customHeight="1" x14ac:dyDescent="0.2"/>
    <row r="5347" customFormat="1" ht="14.1" customHeight="1" x14ac:dyDescent="0.2"/>
    <row r="5348" customFormat="1" ht="14.1" customHeight="1" x14ac:dyDescent="0.2"/>
    <row r="5349" customFormat="1" ht="14.1" customHeight="1" x14ac:dyDescent="0.2"/>
    <row r="5350" customFormat="1" ht="14.1" customHeight="1" x14ac:dyDescent="0.2"/>
    <row r="5351" customFormat="1" ht="14.1" customHeight="1" x14ac:dyDescent="0.2"/>
    <row r="5352" customFormat="1" ht="14.1" customHeight="1" x14ac:dyDescent="0.2"/>
    <row r="5353" customFormat="1" ht="14.1" customHeight="1" x14ac:dyDescent="0.2"/>
    <row r="5354" customFormat="1" ht="14.1" customHeight="1" x14ac:dyDescent="0.2"/>
    <row r="5355" customFormat="1" ht="14.1" customHeight="1" x14ac:dyDescent="0.2"/>
    <row r="5356" customFormat="1" ht="14.1" customHeight="1" x14ac:dyDescent="0.2"/>
    <row r="5357" customFormat="1" ht="14.1" customHeight="1" x14ac:dyDescent="0.2"/>
    <row r="5358" customFormat="1" ht="14.1" customHeight="1" x14ac:dyDescent="0.2"/>
    <row r="5359" customFormat="1" ht="14.1" customHeight="1" x14ac:dyDescent="0.2"/>
    <row r="5360" customFormat="1" ht="14.1" customHeight="1" x14ac:dyDescent="0.2"/>
    <row r="5361" customFormat="1" ht="14.1" customHeight="1" x14ac:dyDescent="0.2"/>
    <row r="5362" customFormat="1" ht="14.1" customHeight="1" x14ac:dyDescent="0.2"/>
    <row r="5363" customFormat="1" ht="14.1" customHeight="1" x14ac:dyDescent="0.2"/>
    <row r="5364" customFormat="1" ht="14.1" customHeight="1" x14ac:dyDescent="0.2"/>
    <row r="5365" customFormat="1" ht="14.1" customHeight="1" x14ac:dyDescent="0.2"/>
    <row r="5366" customFormat="1" ht="14.1" customHeight="1" x14ac:dyDescent="0.2"/>
    <row r="5367" customFormat="1" ht="14.1" customHeight="1" x14ac:dyDescent="0.2"/>
    <row r="5368" customFormat="1" ht="14.1" customHeight="1" x14ac:dyDescent="0.2"/>
    <row r="5369" customFormat="1" ht="14.1" customHeight="1" x14ac:dyDescent="0.2"/>
    <row r="5370" customFormat="1" ht="14.1" customHeight="1" x14ac:dyDescent="0.2"/>
    <row r="5371" customFormat="1" ht="14.1" customHeight="1" x14ac:dyDescent="0.2"/>
    <row r="5372" customFormat="1" ht="14.1" customHeight="1" x14ac:dyDescent="0.2"/>
    <row r="5373" customFormat="1" ht="14.1" customHeight="1" x14ac:dyDescent="0.2"/>
    <row r="5374" customFormat="1" ht="14.1" customHeight="1" x14ac:dyDescent="0.2"/>
    <row r="5375" customFormat="1" ht="14.1" customHeight="1" x14ac:dyDescent="0.2"/>
    <row r="5376" customFormat="1" ht="14.1" customHeight="1" x14ac:dyDescent="0.2"/>
    <row r="5377" customFormat="1" ht="14.1" customHeight="1" x14ac:dyDescent="0.2"/>
    <row r="5378" customFormat="1" ht="14.1" customHeight="1" x14ac:dyDescent="0.2"/>
    <row r="5379" customFormat="1" ht="14.1" customHeight="1" x14ac:dyDescent="0.2"/>
    <row r="5380" customFormat="1" ht="14.1" customHeight="1" x14ac:dyDescent="0.2"/>
    <row r="5381" customFormat="1" ht="14.1" customHeight="1" x14ac:dyDescent="0.2"/>
    <row r="5382" customFormat="1" ht="14.1" customHeight="1" x14ac:dyDescent="0.2"/>
    <row r="5383" customFormat="1" ht="14.1" customHeight="1" x14ac:dyDescent="0.2"/>
    <row r="5384" customFormat="1" ht="14.1" customHeight="1" x14ac:dyDescent="0.2"/>
    <row r="5385" customFormat="1" ht="14.1" customHeight="1" x14ac:dyDescent="0.2"/>
    <row r="5386" customFormat="1" ht="14.1" customHeight="1" x14ac:dyDescent="0.2"/>
    <row r="5387" customFormat="1" ht="14.1" customHeight="1" x14ac:dyDescent="0.2"/>
    <row r="5388" customFormat="1" ht="14.1" customHeight="1" x14ac:dyDescent="0.2"/>
    <row r="5389" customFormat="1" ht="14.1" customHeight="1" x14ac:dyDescent="0.2"/>
    <row r="5390" customFormat="1" ht="14.1" customHeight="1" x14ac:dyDescent="0.2"/>
    <row r="5391" customFormat="1" ht="14.1" customHeight="1" x14ac:dyDescent="0.2"/>
    <row r="5392" customFormat="1" ht="14.1" customHeight="1" x14ac:dyDescent="0.2"/>
    <row r="5393" customFormat="1" ht="14.1" customHeight="1" x14ac:dyDescent="0.2"/>
    <row r="5394" customFormat="1" ht="14.1" customHeight="1" x14ac:dyDescent="0.2"/>
    <row r="5395" customFormat="1" ht="14.1" customHeight="1" x14ac:dyDescent="0.2"/>
    <row r="5396" customFormat="1" ht="14.1" customHeight="1" x14ac:dyDescent="0.2"/>
    <row r="5397" customFormat="1" ht="14.1" customHeight="1" x14ac:dyDescent="0.2"/>
    <row r="5398" customFormat="1" ht="14.1" customHeight="1" x14ac:dyDescent="0.2"/>
    <row r="5399" customFormat="1" ht="14.1" customHeight="1" x14ac:dyDescent="0.2"/>
    <row r="5400" customFormat="1" ht="14.1" customHeight="1" x14ac:dyDescent="0.2"/>
    <row r="5401" customFormat="1" ht="14.1" customHeight="1" x14ac:dyDescent="0.2"/>
    <row r="5402" customFormat="1" ht="14.1" customHeight="1" x14ac:dyDescent="0.2"/>
    <row r="5403" customFormat="1" ht="14.1" customHeight="1" x14ac:dyDescent="0.2"/>
    <row r="5404" customFormat="1" ht="14.1" customHeight="1" x14ac:dyDescent="0.2"/>
    <row r="5405" customFormat="1" ht="14.1" customHeight="1" x14ac:dyDescent="0.2"/>
    <row r="5406" customFormat="1" ht="14.1" customHeight="1" x14ac:dyDescent="0.2"/>
    <row r="5407" customFormat="1" ht="14.1" customHeight="1" x14ac:dyDescent="0.2"/>
    <row r="5408" customFormat="1" ht="14.1" customHeight="1" x14ac:dyDescent="0.2"/>
    <row r="5409" customFormat="1" ht="14.1" customHeight="1" x14ac:dyDescent="0.2"/>
    <row r="5410" customFormat="1" ht="14.1" customHeight="1" x14ac:dyDescent="0.2"/>
    <row r="5411" customFormat="1" ht="14.1" customHeight="1" x14ac:dyDescent="0.2"/>
    <row r="5412" customFormat="1" ht="14.1" customHeight="1" x14ac:dyDescent="0.2"/>
    <row r="5413" customFormat="1" ht="14.1" customHeight="1" x14ac:dyDescent="0.2"/>
    <row r="5414" customFormat="1" ht="14.1" customHeight="1" x14ac:dyDescent="0.2"/>
    <row r="5415" customFormat="1" ht="14.1" customHeight="1" x14ac:dyDescent="0.2"/>
    <row r="5416" customFormat="1" ht="14.1" customHeight="1" x14ac:dyDescent="0.2"/>
    <row r="5417" customFormat="1" ht="14.1" customHeight="1" x14ac:dyDescent="0.2"/>
    <row r="5418" customFormat="1" ht="14.1" customHeight="1" x14ac:dyDescent="0.2"/>
    <row r="5419" customFormat="1" ht="14.1" customHeight="1" x14ac:dyDescent="0.2"/>
    <row r="5420" customFormat="1" ht="14.1" customHeight="1" x14ac:dyDescent="0.2"/>
    <row r="5421" customFormat="1" ht="14.1" customHeight="1" x14ac:dyDescent="0.2"/>
    <row r="5422" customFormat="1" ht="14.1" customHeight="1" x14ac:dyDescent="0.2"/>
    <row r="5423" customFormat="1" ht="14.1" customHeight="1" x14ac:dyDescent="0.2"/>
    <row r="5424" customFormat="1" ht="14.1" customHeight="1" x14ac:dyDescent="0.2"/>
    <row r="5425" customFormat="1" ht="14.1" customHeight="1" x14ac:dyDescent="0.2"/>
    <row r="5426" customFormat="1" ht="14.1" customHeight="1" x14ac:dyDescent="0.2"/>
    <row r="5427" customFormat="1" ht="14.1" customHeight="1" x14ac:dyDescent="0.2"/>
    <row r="5428" customFormat="1" ht="14.1" customHeight="1" x14ac:dyDescent="0.2"/>
    <row r="5429" customFormat="1" ht="14.1" customHeight="1" x14ac:dyDescent="0.2"/>
    <row r="5430" customFormat="1" ht="14.1" customHeight="1" x14ac:dyDescent="0.2"/>
    <row r="5431" customFormat="1" ht="14.1" customHeight="1" x14ac:dyDescent="0.2"/>
    <row r="5432" customFormat="1" ht="14.1" customHeight="1" x14ac:dyDescent="0.2"/>
    <row r="5433" customFormat="1" ht="14.1" customHeight="1" x14ac:dyDescent="0.2"/>
    <row r="5434" customFormat="1" ht="14.1" customHeight="1" x14ac:dyDescent="0.2"/>
    <row r="5435" customFormat="1" ht="14.1" customHeight="1" x14ac:dyDescent="0.2"/>
    <row r="5436" customFormat="1" ht="14.1" customHeight="1" x14ac:dyDescent="0.2"/>
    <row r="5437" customFormat="1" ht="14.1" customHeight="1" x14ac:dyDescent="0.2"/>
    <row r="5438" customFormat="1" ht="14.1" customHeight="1" x14ac:dyDescent="0.2"/>
    <row r="5439" customFormat="1" ht="14.1" customHeight="1" x14ac:dyDescent="0.2"/>
    <row r="5440" customFormat="1" ht="14.1" customHeight="1" x14ac:dyDescent="0.2"/>
    <row r="5441" customFormat="1" ht="14.1" customHeight="1" x14ac:dyDescent="0.2"/>
    <row r="5442" customFormat="1" ht="14.1" customHeight="1" x14ac:dyDescent="0.2"/>
    <row r="5443" customFormat="1" ht="14.1" customHeight="1" x14ac:dyDescent="0.2"/>
    <row r="5444" customFormat="1" ht="14.1" customHeight="1" x14ac:dyDescent="0.2"/>
    <row r="5445" customFormat="1" ht="14.1" customHeight="1" x14ac:dyDescent="0.2"/>
    <row r="5446" customFormat="1" ht="14.1" customHeight="1" x14ac:dyDescent="0.2"/>
    <row r="5447" customFormat="1" ht="14.1" customHeight="1" x14ac:dyDescent="0.2"/>
    <row r="5448" customFormat="1" ht="14.1" customHeight="1" x14ac:dyDescent="0.2"/>
    <row r="5449" customFormat="1" ht="14.1" customHeight="1" x14ac:dyDescent="0.2"/>
    <row r="5450" customFormat="1" ht="14.1" customHeight="1" x14ac:dyDescent="0.2"/>
    <row r="5451" customFormat="1" ht="14.1" customHeight="1" x14ac:dyDescent="0.2"/>
    <row r="5452" customFormat="1" ht="14.1" customHeight="1" x14ac:dyDescent="0.2"/>
    <row r="5453" customFormat="1" ht="14.1" customHeight="1" x14ac:dyDescent="0.2"/>
    <row r="5454" customFormat="1" ht="14.1" customHeight="1" x14ac:dyDescent="0.2"/>
    <row r="5455" customFormat="1" ht="14.1" customHeight="1" x14ac:dyDescent="0.2"/>
    <row r="5456" customFormat="1" ht="14.1" customHeight="1" x14ac:dyDescent="0.2"/>
    <row r="5457" customFormat="1" ht="14.1" customHeight="1" x14ac:dyDescent="0.2"/>
    <row r="5458" customFormat="1" ht="14.1" customHeight="1" x14ac:dyDescent="0.2"/>
    <row r="5459" customFormat="1" ht="14.1" customHeight="1" x14ac:dyDescent="0.2"/>
    <row r="5460" customFormat="1" ht="14.1" customHeight="1" x14ac:dyDescent="0.2"/>
    <row r="5461" customFormat="1" ht="14.1" customHeight="1" x14ac:dyDescent="0.2"/>
    <row r="5462" customFormat="1" ht="14.1" customHeight="1" x14ac:dyDescent="0.2"/>
    <row r="5463" customFormat="1" ht="14.1" customHeight="1" x14ac:dyDescent="0.2"/>
    <row r="5464" customFormat="1" ht="14.1" customHeight="1" x14ac:dyDescent="0.2"/>
    <row r="5465" customFormat="1" ht="14.1" customHeight="1" x14ac:dyDescent="0.2"/>
    <row r="5466" customFormat="1" ht="14.1" customHeight="1" x14ac:dyDescent="0.2"/>
    <row r="5467" customFormat="1" ht="14.1" customHeight="1" x14ac:dyDescent="0.2"/>
    <row r="5468" customFormat="1" ht="14.1" customHeight="1" x14ac:dyDescent="0.2"/>
    <row r="5469" customFormat="1" ht="14.1" customHeight="1" x14ac:dyDescent="0.2"/>
    <row r="5470" customFormat="1" ht="14.1" customHeight="1" x14ac:dyDescent="0.2"/>
    <row r="5471" customFormat="1" ht="14.1" customHeight="1" x14ac:dyDescent="0.2"/>
    <row r="5472" customFormat="1" ht="14.1" customHeight="1" x14ac:dyDescent="0.2"/>
    <row r="5473" customFormat="1" ht="14.1" customHeight="1" x14ac:dyDescent="0.2"/>
    <row r="5474" customFormat="1" ht="14.1" customHeight="1" x14ac:dyDescent="0.2"/>
    <row r="5475" customFormat="1" ht="14.1" customHeight="1" x14ac:dyDescent="0.2"/>
    <row r="5476" customFormat="1" ht="14.1" customHeight="1" x14ac:dyDescent="0.2"/>
    <row r="5477" customFormat="1" ht="14.1" customHeight="1" x14ac:dyDescent="0.2"/>
    <row r="5478" customFormat="1" ht="14.1" customHeight="1" x14ac:dyDescent="0.2"/>
    <row r="5479" customFormat="1" ht="14.1" customHeight="1" x14ac:dyDescent="0.2"/>
    <row r="5480" customFormat="1" ht="14.1" customHeight="1" x14ac:dyDescent="0.2"/>
    <row r="5481" customFormat="1" ht="14.1" customHeight="1" x14ac:dyDescent="0.2"/>
    <row r="5482" customFormat="1" ht="14.1" customHeight="1" x14ac:dyDescent="0.2"/>
    <row r="5483" customFormat="1" ht="14.1" customHeight="1" x14ac:dyDescent="0.2"/>
    <row r="5484" customFormat="1" ht="14.1" customHeight="1" x14ac:dyDescent="0.2"/>
    <row r="5485" customFormat="1" ht="14.1" customHeight="1" x14ac:dyDescent="0.2"/>
    <row r="5486" customFormat="1" ht="14.1" customHeight="1" x14ac:dyDescent="0.2"/>
    <row r="5487" customFormat="1" ht="14.1" customHeight="1" x14ac:dyDescent="0.2"/>
    <row r="5488" customFormat="1" ht="14.1" customHeight="1" x14ac:dyDescent="0.2"/>
    <row r="5489" customFormat="1" ht="14.1" customHeight="1" x14ac:dyDescent="0.2"/>
    <row r="5490" customFormat="1" ht="14.1" customHeight="1" x14ac:dyDescent="0.2"/>
    <row r="5491" customFormat="1" ht="14.1" customHeight="1" x14ac:dyDescent="0.2"/>
    <row r="5492" customFormat="1" ht="14.1" customHeight="1" x14ac:dyDescent="0.2"/>
    <row r="5493" customFormat="1" ht="14.1" customHeight="1" x14ac:dyDescent="0.2"/>
    <row r="5494" customFormat="1" ht="14.1" customHeight="1" x14ac:dyDescent="0.2"/>
    <row r="5495" customFormat="1" ht="14.1" customHeight="1" x14ac:dyDescent="0.2"/>
    <row r="5496" customFormat="1" ht="14.1" customHeight="1" x14ac:dyDescent="0.2"/>
    <row r="5497" customFormat="1" ht="14.1" customHeight="1" x14ac:dyDescent="0.2"/>
    <row r="5498" customFormat="1" ht="14.1" customHeight="1" x14ac:dyDescent="0.2"/>
    <row r="5499" customFormat="1" ht="14.1" customHeight="1" x14ac:dyDescent="0.2"/>
    <row r="5500" customFormat="1" ht="14.1" customHeight="1" x14ac:dyDescent="0.2"/>
    <row r="5501" customFormat="1" ht="14.1" customHeight="1" x14ac:dyDescent="0.2"/>
    <row r="5502" customFormat="1" ht="14.1" customHeight="1" x14ac:dyDescent="0.2"/>
    <row r="5503" customFormat="1" ht="14.1" customHeight="1" x14ac:dyDescent="0.2"/>
    <row r="5504" customFormat="1" ht="14.1" customHeight="1" x14ac:dyDescent="0.2"/>
    <row r="5505" customFormat="1" ht="14.1" customHeight="1" x14ac:dyDescent="0.2"/>
    <row r="5506" customFormat="1" ht="14.1" customHeight="1" x14ac:dyDescent="0.2"/>
    <row r="5507" customFormat="1" ht="14.1" customHeight="1" x14ac:dyDescent="0.2"/>
    <row r="5508" customFormat="1" ht="14.1" customHeight="1" x14ac:dyDescent="0.2"/>
    <row r="5509" customFormat="1" ht="14.1" customHeight="1" x14ac:dyDescent="0.2"/>
    <row r="5510" customFormat="1" ht="14.1" customHeight="1" x14ac:dyDescent="0.2"/>
    <row r="5511" customFormat="1" ht="14.1" customHeight="1" x14ac:dyDescent="0.2"/>
    <row r="5512" customFormat="1" ht="14.1" customHeight="1" x14ac:dyDescent="0.2"/>
    <row r="5513" customFormat="1" ht="14.1" customHeight="1" x14ac:dyDescent="0.2"/>
    <row r="5514" customFormat="1" ht="14.1" customHeight="1" x14ac:dyDescent="0.2"/>
    <row r="5515" customFormat="1" ht="14.1" customHeight="1" x14ac:dyDescent="0.2"/>
    <row r="5516" customFormat="1" ht="14.1" customHeight="1" x14ac:dyDescent="0.2"/>
    <row r="5517" customFormat="1" ht="14.1" customHeight="1" x14ac:dyDescent="0.2"/>
    <row r="5518" customFormat="1" ht="14.1" customHeight="1" x14ac:dyDescent="0.2"/>
    <row r="5519" customFormat="1" ht="14.1" customHeight="1" x14ac:dyDescent="0.2"/>
    <row r="5520" customFormat="1" ht="14.1" customHeight="1" x14ac:dyDescent="0.2"/>
    <row r="5521" customFormat="1" ht="14.1" customHeight="1" x14ac:dyDescent="0.2"/>
    <row r="5522" customFormat="1" ht="14.1" customHeight="1" x14ac:dyDescent="0.2"/>
    <row r="5523" customFormat="1" ht="14.1" customHeight="1" x14ac:dyDescent="0.2"/>
    <row r="5524" customFormat="1" ht="14.1" customHeight="1" x14ac:dyDescent="0.2"/>
    <row r="5525" customFormat="1" ht="14.1" customHeight="1" x14ac:dyDescent="0.2"/>
    <row r="5526" customFormat="1" ht="14.1" customHeight="1" x14ac:dyDescent="0.2"/>
    <row r="5527" customFormat="1" ht="14.1" customHeight="1" x14ac:dyDescent="0.2"/>
    <row r="5528" customFormat="1" ht="14.1" customHeight="1" x14ac:dyDescent="0.2"/>
    <row r="5529" customFormat="1" ht="14.1" customHeight="1" x14ac:dyDescent="0.2"/>
    <row r="5530" customFormat="1" ht="14.1" customHeight="1" x14ac:dyDescent="0.2"/>
    <row r="5531" customFormat="1" ht="14.1" customHeight="1" x14ac:dyDescent="0.2"/>
    <row r="5532" customFormat="1" ht="14.1" customHeight="1" x14ac:dyDescent="0.2"/>
    <row r="5533" customFormat="1" ht="14.1" customHeight="1" x14ac:dyDescent="0.2"/>
    <row r="5534" customFormat="1" ht="14.1" customHeight="1" x14ac:dyDescent="0.2"/>
    <row r="5535" customFormat="1" ht="14.1" customHeight="1" x14ac:dyDescent="0.2"/>
    <row r="5536" customFormat="1" ht="14.1" customHeight="1" x14ac:dyDescent="0.2"/>
    <row r="5537" customFormat="1" ht="14.1" customHeight="1" x14ac:dyDescent="0.2"/>
    <row r="5538" customFormat="1" ht="14.1" customHeight="1" x14ac:dyDescent="0.2"/>
    <row r="5539" customFormat="1" ht="14.1" customHeight="1" x14ac:dyDescent="0.2"/>
    <row r="5540" customFormat="1" ht="14.1" customHeight="1" x14ac:dyDescent="0.2"/>
    <row r="5541" customFormat="1" ht="14.1" customHeight="1" x14ac:dyDescent="0.2"/>
    <row r="5542" customFormat="1" ht="14.1" customHeight="1" x14ac:dyDescent="0.2"/>
    <row r="5543" customFormat="1" ht="14.1" customHeight="1" x14ac:dyDescent="0.2"/>
    <row r="5544" customFormat="1" ht="14.1" customHeight="1" x14ac:dyDescent="0.2"/>
    <row r="5545" customFormat="1" ht="14.1" customHeight="1" x14ac:dyDescent="0.2"/>
    <row r="5546" customFormat="1" ht="14.1" customHeight="1" x14ac:dyDescent="0.2"/>
    <row r="5547" customFormat="1" ht="14.1" customHeight="1" x14ac:dyDescent="0.2"/>
    <row r="5548" customFormat="1" ht="14.1" customHeight="1" x14ac:dyDescent="0.2"/>
    <row r="5549" customFormat="1" ht="14.1" customHeight="1" x14ac:dyDescent="0.2"/>
    <row r="5550" customFormat="1" ht="14.1" customHeight="1" x14ac:dyDescent="0.2"/>
    <row r="5551" customFormat="1" ht="14.1" customHeight="1" x14ac:dyDescent="0.2"/>
    <row r="5552" customFormat="1" ht="14.1" customHeight="1" x14ac:dyDescent="0.2"/>
    <row r="5553" customFormat="1" ht="14.1" customHeight="1" x14ac:dyDescent="0.2"/>
    <row r="5554" customFormat="1" ht="14.1" customHeight="1" x14ac:dyDescent="0.2"/>
    <row r="5555" customFormat="1" ht="14.1" customHeight="1" x14ac:dyDescent="0.2"/>
    <row r="5556" customFormat="1" ht="14.1" customHeight="1" x14ac:dyDescent="0.2"/>
    <row r="5557" customFormat="1" ht="14.1" customHeight="1" x14ac:dyDescent="0.2"/>
    <row r="5558" customFormat="1" ht="14.1" customHeight="1" x14ac:dyDescent="0.2"/>
    <row r="5559" customFormat="1" ht="14.1" customHeight="1" x14ac:dyDescent="0.2"/>
    <row r="5560" customFormat="1" ht="14.1" customHeight="1" x14ac:dyDescent="0.2"/>
    <row r="5561" customFormat="1" ht="14.1" customHeight="1" x14ac:dyDescent="0.2"/>
    <row r="5562" customFormat="1" ht="14.1" customHeight="1" x14ac:dyDescent="0.2"/>
    <row r="5563" customFormat="1" ht="14.1" customHeight="1" x14ac:dyDescent="0.2"/>
    <row r="5564" customFormat="1" ht="14.1" customHeight="1" x14ac:dyDescent="0.2"/>
    <row r="5565" customFormat="1" ht="14.1" customHeight="1" x14ac:dyDescent="0.2"/>
    <row r="5566" customFormat="1" ht="14.1" customHeight="1" x14ac:dyDescent="0.2"/>
    <row r="5567" customFormat="1" ht="14.1" customHeight="1" x14ac:dyDescent="0.2"/>
    <row r="5568" customFormat="1" ht="14.1" customHeight="1" x14ac:dyDescent="0.2"/>
    <row r="5569" customFormat="1" ht="14.1" customHeight="1" x14ac:dyDescent="0.2"/>
    <row r="5570" customFormat="1" ht="14.1" customHeight="1" x14ac:dyDescent="0.2"/>
    <row r="5571" customFormat="1" ht="14.1" customHeight="1" x14ac:dyDescent="0.2"/>
    <row r="5572" customFormat="1" ht="14.1" customHeight="1" x14ac:dyDescent="0.2"/>
    <row r="5573" customFormat="1" ht="14.1" customHeight="1" x14ac:dyDescent="0.2"/>
    <row r="5574" customFormat="1" ht="14.1" customHeight="1" x14ac:dyDescent="0.2"/>
    <row r="5575" customFormat="1" ht="14.1" customHeight="1" x14ac:dyDescent="0.2"/>
    <row r="5576" customFormat="1" ht="14.1" customHeight="1" x14ac:dyDescent="0.2"/>
    <row r="5577" customFormat="1" ht="14.1" customHeight="1" x14ac:dyDescent="0.2"/>
    <row r="5578" customFormat="1" ht="14.1" customHeight="1" x14ac:dyDescent="0.2"/>
    <row r="5579" customFormat="1" ht="14.1" customHeight="1" x14ac:dyDescent="0.2"/>
    <row r="5580" customFormat="1" ht="14.1" customHeight="1" x14ac:dyDescent="0.2"/>
    <row r="5581" customFormat="1" ht="14.1" customHeight="1" x14ac:dyDescent="0.2"/>
    <row r="5582" customFormat="1" ht="14.1" customHeight="1" x14ac:dyDescent="0.2"/>
    <row r="5583" customFormat="1" ht="14.1" customHeight="1" x14ac:dyDescent="0.2"/>
    <row r="5584" customFormat="1" ht="14.1" customHeight="1" x14ac:dyDescent="0.2"/>
    <row r="5585" customFormat="1" ht="14.1" customHeight="1" x14ac:dyDescent="0.2"/>
    <row r="5586" customFormat="1" ht="14.1" customHeight="1" x14ac:dyDescent="0.2"/>
    <row r="5587" customFormat="1" ht="14.1" customHeight="1" x14ac:dyDescent="0.2"/>
    <row r="5588" customFormat="1" ht="14.1" customHeight="1" x14ac:dyDescent="0.2"/>
    <row r="5589" customFormat="1" ht="14.1" customHeight="1" x14ac:dyDescent="0.2"/>
    <row r="5590" customFormat="1" ht="14.1" customHeight="1" x14ac:dyDescent="0.2"/>
    <row r="5591" customFormat="1" ht="14.1" customHeight="1" x14ac:dyDescent="0.2"/>
    <row r="5592" customFormat="1" ht="14.1" customHeight="1" x14ac:dyDescent="0.2"/>
    <row r="5593" customFormat="1" ht="14.1" customHeight="1" x14ac:dyDescent="0.2"/>
    <row r="5594" customFormat="1" ht="14.1" customHeight="1" x14ac:dyDescent="0.2"/>
    <row r="5595" customFormat="1" ht="14.1" customHeight="1" x14ac:dyDescent="0.2"/>
    <row r="5596" customFormat="1" ht="14.1" customHeight="1" x14ac:dyDescent="0.2"/>
    <row r="5597" customFormat="1" ht="14.1" customHeight="1" x14ac:dyDescent="0.2"/>
    <row r="5598" customFormat="1" ht="14.1" customHeight="1" x14ac:dyDescent="0.2"/>
    <row r="5599" customFormat="1" ht="14.1" customHeight="1" x14ac:dyDescent="0.2"/>
    <row r="5600" customFormat="1" ht="14.1" customHeight="1" x14ac:dyDescent="0.2"/>
    <row r="5601" customFormat="1" ht="14.1" customHeight="1" x14ac:dyDescent="0.2"/>
    <row r="5602" customFormat="1" ht="14.1" customHeight="1" x14ac:dyDescent="0.2"/>
    <row r="5603" customFormat="1" ht="14.1" customHeight="1" x14ac:dyDescent="0.2"/>
    <row r="5604" customFormat="1" ht="14.1" customHeight="1" x14ac:dyDescent="0.2"/>
    <row r="5605" customFormat="1" ht="14.1" customHeight="1" x14ac:dyDescent="0.2"/>
    <row r="5606" customFormat="1" ht="14.1" customHeight="1" x14ac:dyDescent="0.2"/>
    <row r="5607" customFormat="1" ht="14.1" customHeight="1" x14ac:dyDescent="0.2"/>
    <row r="5608" customFormat="1" ht="14.1" customHeight="1" x14ac:dyDescent="0.2"/>
    <row r="5609" customFormat="1" ht="14.1" customHeight="1" x14ac:dyDescent="0.2"/>
    <row r="5610" customFormat="1" ht="14.1" customHeight="1" x14ac:dyDescent="0.2"/>
    <row r="5611" customFormat="1" ht="14.1" customHeight="1" x14ac:dyDescent="0.2"/>
    <row r="5612" customFormat="1" ht="14.1" customHeight="1" x14ac:dyDescent="0.2"/>
    <row r="5613" customFormat="1" ht="14.1" customHeight="1" x14ac:dyDescent="0.2"/>
    <row r="5614" customFormat="1" ht="14.1" customHeight="1" x14ac:dyDescent="0.2"/>
    <row r="5615" customFormat="1" ht="14.1" customHeight="1" x14ac:dyDescent="0.2"/>
    <row r="5616" customFormat="1" ht="14.1" customHeight="1" x14ac:dyDescent="0.2"/>
    <row r="5617" customFormat="1" ht="14.1" customHeight="1" x14ac:dyDescent="0.2"/>
    <row r="5618" customFormat="1" ht="14.1" customHeight="1" x14ac:dyDescent="0.2"/>
    <row r="5619" customFormat="1" ht="14.1" customHeight="1" x14ac:dyDescent="0.2"/>
    <row r="5620" customFormat="1" ht="14.1" customHeight="1" x14ac:dyDescent="0.2"/>
    <row r="5621" customFormat="1" ht="14.1" customHeight="1" x14ac:dyDescent="0.2"/>
    <row r="5622" customFormat="1" ht="14.1" customHeight="1" x14ac:dyDescent="0.2"/>
    <row r="5623" customFormat="1" ht="14.1" customHeight="1" x14ac:dyDescent="0.2"/>
    <row r="5624" customFormat="1" ht="14.1" customHeight="1" x14ac:dyDescent="0.2"/>
    <row r="5625" customFormat="1" ht="14.1" customHeight="1" x14ac:dyDescent="0.2"/>
    <row r="5626" customFormat="1" ht="14.1" customHeight="1" x14ac:dyDescent="0.2"/>
    <row r="5627" customFormat="1" ht="14.1" customHeight="1" x14ac:dyDescent="0.2"/>
    <row r="5628" customFormat="1" ht="14.1" customHeight="1" x14ac:dyDescent="0.2"/>
    <row r="5629" customFormat="1" ht="14.1" customHeight="1" x14ac:dyDescent="0.2"/>
    <row r="5630" customFormat="1" ht="14.1" customHeight="1" x14ac:dyDescent="0.2"/>
    <row r="5631" customFormat="1" ht="14.1" customHeight="1" x14ac:dyDescent="0.2"/>
    <row r="5632" customFormat="1" ht="14.1" customHeight="1" x14ac:dyDescent="0.2"/>
    <row r="5633" customFormat="1" ht="14.1" customHeight="1" x14ac:dyDescent="0.2"/>
    <row r="5634" customFormat="1" ht="14.1" customHeight="1" x14ac:dyDescent="0.2"/>
    <row r="5635" customFormat="1" ht="14.1" customHeight="1" x14ac:dyDescent="0.2"/>
    <row r="5636" customFormat="1" ht="14.1" customHeight="1" x14ac:dyDescent="0.2"/>
    <row r="5637" customFormat="1" ht="14.1" customHeight="1" x14ac:dyDescent="0.2"/>
    <row r="5638" customFormat="1" ht="14.1" customHeight="1" x14ac:dyDescent="0.2"/>
    <row r="5639" customFormat="1" ht="14.1" customHeight="1" x14ac:dyDescent="0.2"/>
    <row r="5640" customFormat="1" ht="14.1" customHeight="1" x14ac:dyDescent="0.2"/>
    <row r="5641" customFormat="1" ht="14.1" customHeight="1" x14ac:dyDescent="0.2"/>
    <row r="5642" customFormat="1" ht="14.1" customHeight="1" x14ac:dyDescent="0.2"/>
    <row r="5643" customFormat="1" ht="14.1" customHeight="1" x14ac:dyDescent="0.2"/>
    <row r="5644" customFormat="1" ht="14.1" customHeight="1" x14ac:dyDescent="0.2"/>
    <row r="5645" customFormat="1" ht="14.1" customHeight="1" x14ac:dyDescent="0.2"/>
    <row r="5646" customFormat="1" ht="14.1" customHeight="1" x14ac:dyDescent="0.2"/>
    <row r="5647" customFormat="1" ht="14.1" customHeight="1" x14ac:dyDescent="0.2"/>
    <row r="5648" customFormat="1" ht="14.1" customHeight="1" x14ac:dyDescent="0.2"/>
    <row r="5649" customFormat="1" ht="14.1" customHeight="1" x14ac:dyDescent="0.2"/>
    <row r="5650" customFormat="1" ht="14.1" customHeight="1" x14ac:dyDescent="0.2"/>
    <row r="5651" customFormat="1" ht="14.1" customHeight="1" x14ac:dyDescent="0.2"/>
    <row r="5652" customFormat="1" ht="14.1" customHeight="1" x14ac:dyDescent="0.2"/>
    <row r="5653" customFormat="1" ht="14.1" customHeight="1" x14ac:dyDescent="0.2"/>
    <row r="5654" customFormat="1" ht="14.1" customHeight="1" x14ac:dyDescent="0.2"/>
    <row r="5655" customFormat="1" ht="14.1" customHeight="1" x14ac:dyDescent="0.2"/>
    <row r="5656" customFormat="1" ht="14.1" customHeight="1" x14ac:dyDescent="0.2"/>
    <row r="5657" customFormat="1" ht="14.1" customHeight="1" x14ac:dyDescent="0.2"/>
    <row r="5658" customFormat="1" ht="14.1" customHeight="1" x14ac:dyDescent="0.2"/>
    <row r="5659" customFormat="1" ht="14.1" customHeight="1" x14ac:dyDescent="0.2"/>
    <row r="5660" customFormat="1" ht="14.1" customHeight="1" x14ac:dyDescent="0.2"/>
    <row r="5661" customFormat="1" ht="14.1" customHeight="1" x14ac:dyDescent="0.2"/>
    <row r="5662" customFormat="1" ht="14.1" customHeight="1" x14ac:dyDescent="0.2"/>
    <row r="5663" customFormat="1" ht="14.1" customHeight="1" x14ac:dyDescent="0.2"/>
    <row r="5664" customFormat="1" ht="14.1" customHeight="1" x14ac:dyDescent="0.2"/>
    <row r="5665" customFormat="1" ht="14.1" customHeight="1" x14ac:dyDescent="0.2"/>
    <row r="5666" customFormat="1" ht="14.1" customHeight="1" x14ac:dyDescent="0.2"/>
    <row r="5667" customFormat="1" ht="14.1" customHeight="1" x14ac:dyDescent="0.2"/>
    <row r="5668" customFormat="1" ht="14.1" customHeight="1" x14ac:dyDescent="0.2"/>
    <row r="5669" customFormat="1" ht="14.1" customHeight="1" x14ac:dyDescent="0.2"/>
    <row r="5670" customFormat="1" ht="14.1" customHeight="1" x14ac:dyDescent="0.2"/>
    <row r="5671" customFormat="1" ht="14.1" customHeight="1" x14ac:dyDescent="0.2"/>
    <row r="5672" customFormat="1" ht="14.1" customHeight="1" x14ac:dyDescent="0.2"/>
    <row r="5673" customFormat="1" ht="14.1" customHeight="1" x14ac:dyDescent="0.2"/>
    <row r="5674" customFormat="1" ht="14.1" customHeight="1" x14ac:dyDescent="0.2"/>
    <row r="5675" customFormat="1" ht="14.1" customHeight="1" x14ac:dyDescent="0.2"/>
    <row r="5676" customFormat="1" ht="14.1" customHeight="1" x14ac:dyDescent="0.2"/>
    <row r="5677" customFormat="1" ht="14.1" customHeight="1" x14ac:dyDescent="0.2"/>
    <row r="5678" customFormat="1" ht="14.1" customHeight="1" x14ac:dyDescent="0.2"/>
    <row r="5679" customFormat="1" ht="14.1" customHeight="1" x14ac:dyDescent="0.2"/>
    <row r="5680" customFormat="1" ht="14.1" customHeight="1" x14ac:dyDescent="0.2"/>
    <row r="5681" customFormat="1" ht="14.1" customHeight="1" x14ac:dyDescent="0.2"/>
    <row r="5682" customFormat="1" ht="14.1" customHeight="1" x14ac:dyDescent="0.2"/>
    <row r="5683" customFormat="1" ht="14.1" customHeight="1" x14ac:dyDescent="0.2"/>
    <row r="5684" customFormat="1" ht="14.1" customHeight="1" x14ac:dyDescent="0.2"/>
    <row r="5685" customFormat="1" ht="14.1" customHeight="1" x14ac:dyDescent="0.2"/>
    <row r="5686" customFormat="1" ht="14.1" customHeight="1" x14ac:dyDescent="0.2"/>
    <row r="5687" customFormat="1" ht="14.1" customHeight="1" x14ac:dyDescent="0.2"/>
    <row r="5688" customFormat="1" ht="14.1" customHeight="1" x14ac:dyDescent="0.2"/>
    <row r="5689" customFormat="1" ht="14.1" customHeight="1" x14ac:dyDescent="0.2"/>
    <row r="5690" customFormat="1" ht="14.1" customHeight="1" x14ac:dyDescent="0.2"/>
    <row r="5691" customFormat="1" ht="14.1" customHeight="1" x14ac:dyDescent="0.2"/>
    <row r="5692" customFormat="1" ht="14.1" customHeight="1" x14ac:dyDescent="0.2"/>
    <row r="5693" customFormat="1" ht="14.1" customHeight="1" x14ac:dyDescent="0.2"/>
    <row r="5694" customFormat="1" ht="14.1" customHeight="1" x14ac:dyDescent="0.2"/>
    <row r="5695" customFormat="1" ht="14.1" customHeight="1" x14ac:dyDescent="0.2"/>
    <row r="5696" customFormat="1" ht="14.1" customHeight="1" x14ac:dyDescent="0.2"/>
    <row r="5697" customFormat="1" ht="14.1" customHeight="1" x14ac:dyDescent="0.2"/>
    <row r="5698" customFormat="1" ht="14.1" customHeight="1" x14ac:dyDescent="0.2"/>
    <row r="5699" customFormat="1" ht="14.1" customHeight="1" x14ac:dyDescent="0.2"/>
    <row r="5700" customFormat="1" ht="14.1" customHeight="1" x14ac:dyDescent="0.2"/>
    <row r="5701" customFormat="1" ht="14.1" customHeight="1" x14ac:dyDescent="0.2"/>
    <row r="5702" customFormat="1" ht="14.1" customHeight="1" x14ac:dyDescent="0.2"/>
    <row r="5703" customFormat="1" ht="14.1" customHeight="1" x14ac:dyDescent="0.2"/>
    <row r="5704" customFormat="1" ht="14.1" customHeight="1" x14ac:dyDescent="0.2"/>
    <row r="5705" customFormat="1" ht="14.1" customHeight="1" x14ac:dyDescent="0.2"/>
    <row r="5706" customFormat="1" ht="14.1" customHeight="1" x14ac:dyDescent="0.2"/>
    <row r="5707" customFormat="1" ht="14.1" customHeight="1" x14ac:dyDescent="0.2"/>
    <row r="5708" customFormat="1" ht="14.1" customHeight="1" x14ac:dyDescent="0.2"/>
    <row r="5709" customFormat="1" ht="14.1" customHeight="1" x14ac:dyDescent="0.2"/>
    <row r="5710" customFormat="1" ht="14.1" customHeight="1" x14ac:dyDescent="0.2"/>
    <row r="5711" customFormat="1" ht="14.1" customHeight="1" x14ac:dyDescent="0.2"/>
    <row r="5712" customFormat="1" ht="14.1" customHeight="1" x14ac:dyDescent="0.2"/>
    <row r="5713" customFormat="1" ht="14.1" customHeight="1" x14ac:dyDescent="0.2"/>
    <row r="5714" customFormat="1" ht="14.1" customHeight="1" x14ac:dyDescent="0.2"/>
    <row r="5715" customFormat="1" ht="14.1" customHeight="1" x14ac:dyDescent="0.2"/>
    <row r="5716" customFormat="1" ht="14.1" customHeight="1" x14ac:dyDescent="0.2"/>
    <row r="5717" customFormat="1" ht="14.1" customHeight="1" x14ac:dyDescent="0.2"/>
    <row r="5718" customFormat="1" ht="14.1" customHeight="1" x14ac:dyDescent="0.2"/>
    <row r="5719" customFormat="1" ht="14.1" customHeight="1" x14ac:dyDescent="0.2"/>
    <row r="5720" customFormat="1" ht="14.1" customHeight="1" x14ac:dyDescent="0.2"/>
    <row r="5721" customFormat="1" ht="14.1" customHeight="1" x14ac:dyDescent="0.2"/>
    <row r="5722" customFormat="1" ht="14.1" customHeight="1" x14ac:dyDescent="0.2"/>
    <row r="5723" customFormat="1" ht="14.1" customHeight="1" x14ac:dyDescent="0.2"/>
    <row r="5724" customFormat="1" ht="14.1" customHeight="1" x14ac:dyDescent="0.2"/>
    <row r="5725" customFormat="1" ht="14.1" customHeight="1" x14ac:dyDescent="0.2"/>
    <row r="5726" customFormat="1" ht="14.1" customHeight="1" x14ac:dyDescent="0.2"/>
    <row r="5727" customFormat="1" ht="14.1" customHeight="1" x14ac:dyDescent="0.2"/>
    <row r="5728" customFormat="1" ht="14.1" customHeight="1" x14ac:dyDescent="0.2"/>
    <row r="5729" customFormat="1" ht="14.1" customHeight="1" x14ac:dyDescent="0.2"/>
    <row r="5730" customFormat="1" ht="14.1" customHeight="1" x14ac:dyDescent="0.2"/>
    <row r="5731" customFormat="1" ht="14.1" customHeight="1" x14ac:dyDescent="0.2"/>
    <row r="5732" customFormat="1" ht="14.1" customHeight="1" x14ac:dyDescent="0.2"/>
    <row r="5733" customFormat="1" ht="14.1" customHeight="1" x14ac:dyDescent="0.2"/>
    <row r="5734" customFormat="1" ht="14.1" customHeight="1" x14ac:dyDescent="0.2"/>
    <row r="5735" customFormat="1" ht="14.1" customHeight="1" x14ac:dyDescent="0.2"/>
    <row r="5736" customFormat="1" ht="14.1" customHeight="1" x14ac:dyDescent="0.2"/>
    <row r="5737" customFormat="1" ht="14.1" customHeight="1" x14ac:dyDescent="0.2"/>
    <row r="5738" customFormat="1" ht="14.1" customHeight="1" x14ac:dyDescent="0.2"/>
    <row r="5739" customFormat="1" ht="14.1" customHeight="1" x14ac:dyDescent="0.2"/>
    <row r="5740" customFormat="1" ht="14.1" customHeight="1" x14ac:dyDescent="0.2"/>
    <row r="5741" customFormat="1" ht="14.1" customHeight="1" x14ac:dyDescent="0.2"/>
    <row r="5742" customFormat="1" ht="14.1" customHeight="1" x14ac:dyDescent="0.2"/>
    <row r="5743" customFormat="1" ht="14.1" customHeight="1" x14ac:dyDescent="0.2"/>
    <row r="5744" customFormat="1" ht="14.1" customHeight="1" x14ac:dyDescent="0.2"/>
    <row r="5745" customFormat="1" ht="14.1" customHeight="1" x14ac:dyDescent="0.2"/>
    <row r="5746" customFormat="1" ht="14.1" customHeight="1" x14ac:dyDescent="0.2"/>
    <row r="5747" customFormat="1" ht="14.1" customHeight="1" x14ac:dyDescent="0.2"/>
    <row r="5748" customFormat="1" ht="14.1" customHeight="1" x14ac:dyDescent="0.2"/>
    <row r="5749" customFormat="1" ht="14.1" customHeight="1" x14ac:dyDescent="0.2"/>
    <row r="5750" customFormat="1" ht="14.1" customHeight="1" x14ac:dyDescent="0.2"/>
    <row r="5751" customFormat="1" ht="14.1" customHeight="1" x14ac:dyDescent="0.2"/>
    <row r="5752" customFormat="1" ht="14.1" customHeight="1" x14ac:dyDescent="0.2"/>
    <row r="5753" customFormat="1" ht="14.1" customHeight="1" x14ac:dyDescent="0.2"/>
    <row r="5754" customFormat="1" ht="14.1" customHeight="1" x14ac:dyDescent="0.2"/>
    <row r="5755" customFormat="1" ht="14.1" customHeight="1" x14ac:dyDescent="0.2"/>
    <row r="5756" customFormat="1" ht="14.1" customHeight="1" x14ac:dyDescent="0.2"/>
    <row r="5757" customFormat="1" ht="14.1" customHeight="1" x14ac:dyDescent="0.2"/>
    <row r="5758" customFormat="1" ht="14.1" customHeight="1" x14ac:dyDescent="0.2"/>
    <row r="5759" customFormat="1" ht="14.1" customHeight="1" x14ac:dyDescent="0.2"/>
    <row r="5760" customFormat="1" ht="14.1" customHeight="1" x14ac:dyDescent="0.2"/>
    <row r="5761" customFormat="1" ht="14.1" customHeight="1" x14ac:dyDescent="0.2"/>
    <row r="5762" customFormat="1" ht="14.1" customHeight="1" x14ac:dyDescent="0.2"/>
    <row r="5763" customFormat="1" ht="14.1" customHeight="1" x14ac:dyDescent="0.2"/>
    <row r="5764" customFormat="1" ht="14.1" customHeight="1" x14ac:dyDescent="0.2"/>
    <row r="5765" customFormat="1" ht="14.1" customHeight="1" x14ac:dyDescent="0.2"/>
    <row r="5766" customFormat="1" ht="14.1" customHeight="1" x14ac:dyDescent="0.2"/>
    <row r="5767" customFormat="1" ht="14.1" customHeight="1" x14ac:dyDescent="0.2"/>
    <row r="5768" customFormat="1" ht="14.1" customHeight="1" x14ac:dyDescent="0.2"/>
    <row r="5769" customFormat="1" ht="14.1" customHeight="1" x14ac:dyDescent="0.2"/>
    <row r="5770" customFormat="1" ht="14.1" customHeight="1" x14ac:dyDescent="0.2"/>
    <row r="5771" customFormat="1" ht="14.1" customHeight="1" x14ac:dyDescent="0.2"/>
    <row r="5772" customFormat="1" ht="14.1" customHeight="1" x14ac:dyDescent="0.2"/>
    <row r="5773" customFormat="1" ht="14.1" customHeight="1" x14ac:dyDescent="0.2"/>
    <row r="5774" customFormat="1" ht="14.1" customHeight="1" x14ac:dyDescent="0.2"/>
    <row r="5775" customFormat="1" ht="14.1" customHeight="1" x14ac:dyDescent="0.2"/>
    <row r="5776" customFormat="1" ht="14.1" customHeight="1" x14ac:dyDescent="0.2"/>
    <row r="5777" customFormat="1" ht="14.1" customHeight="1" x14ac:dyDescent="0.2"/>
    <row r="5778" customFormat="1" ht="14.1" customHeight="1" x14ac:dyDescent="0.2"/>
    <row r="5779" customFormat="1" ht="14.1" customHeight="1" x14ac:dyDescent="0.2"/>
    <row r="5780" customFormat="1" ht="14.1" customHeight="1" x14ac:dyDescent="0.2"/>
    <row r="5781" customFormat="1" ht="14.1" customHeight="1" x14ac:dyDescent="0.2"/>
    <row r="5782" customFormat="1" ht="14.1" customHeight="1" x14ac:dyDescent="0.2"/>
    <row r="5783" customFormat="1" ht="14.1" customHeight="1" x14ac:dyDescent="0.2"/>
    <row r="5784" customFormat="1" ht="14.1" customHeight="1" x14ac:dyDescent="0.2"/>
    <row r="5785" customFormat="1" ht="14.1" customHeight="1" x14ac:dyDescent="0.2"/>
    <row r="5786" customFormat="1" ht="14.1" customHeight="1" x14ac:dyDescent="0.2"/>
    <row r="5787" customFormat="1" ht="14.1" customHeight="1" x14ac:dyDescent="0.2"/>
    <row r="5788" customFormat="1" ht="14.1" customHeight="1" x14ac:dyDescent="0.2"/>
    <row r="5789" customFormat="1" ht="14.1" customHeight="1" x14ac:dyDescent="0.2"/>
    <row r="5790" customFormat="1" ht="14.1" customHeight="1" x14ac:dyDescent="0.2"/>
    <row r="5791" customFormat="1" ht="14.1" customHeight="1" x14ac:dyDescent="0.2"/>
    <row r="5792" customFormat="1" ht="14.1" customHeight="1" x14ac:dyDescent="0.2"/>
    <row r="5793" customFormat="1" ht="14.1" customHeight="1" x14ac:dyDescent="0.2"/>
    <row r="5794" customFormat="1" ht="14.1" customHeight="1" x14ac:dyDescent="0.2"/>
    <row r="5795" customFormat="1" ht="14.1" customHeight="1" x14ac:dyDescent="0.2"/>
    <row r="5796" customFormat="1" ht="14.1" customHeight="1" x14ac:dyDescent="0.2"/>
    <row r="5797" customFormat="1" ht="14.1" customHeight="1" x14ac:dyDescent="0.2"/>
    <row r="5798" customFormat="1" ht="14.1" customHeight="1" x14ac:dyDescent="0.2"/>
    <row r="5799" customFormat="1" ht="14.1" customHeight="1" x14ac:dyDescent="0.2"/>
    <row r="5800" customFormat="1" ht="14.1" customHeight="1" x14ac:dyDescent="0.2"/>
    <row r="5801" customFormat="1" ht="14.1" customHeight="1" x14ac:dyDescent="0.2"/>
    <row r="5802" customFormat="1" ht="14.1" customHeight="1" x14ac:dyDescent="0.2"/>
    <row r="5803" customFormat="1" ht="14.1" customHeight="1" x14ac:dyDescent="0.2"/>
    <row r="5804" customFormat="1" ht="14.1" customHeight="1" x14ac:dyDescent="0.2"/>
    <row r="5805" customFormat="1" ht="14.1" customHeight="1" x14ac:dyDescent="0.2"/>
    <row r="5806" customFormat="1" ht="14.1" customHeight="1" x14ac:dyDescent="0.2"/>
    <row r="5807" customFormat="1" ht="14.1" customHeight="1" x14ac:dyDescent="0.2"/>
    <row r="5808" customFormat="1" ht="14.1" customHeight="1" x14ac:dyDescent="0.2"/>
    <row r="5809" customFormat="1" ht="14.1" customHeight="1" x14ac:dyDescent="0.2"/>
    <row r="5810" customFormat="1" ht="14.1" customHeight="1" x14ac:dyDescent="0.2"/>
    <row r="5811" customFormat="1" ht="14.1" customHeight="1" x14ac:dyDescent="0.2"/>
    <row r="5812" customFormat="1" ht="14.1" customHeight="1" x14ac:dyDescent="0.2"/>
    <row r="5813" customFormat="1" ht="14.1" customHeight="1" x14ac:dyDescent="0.2"/>
    <row r="5814" customFormat="1" ht="14.1" customHeight="1" x14ac:dyDescent="0.2"/>
    <row r="5815" customFormat="1" ht="14.1" customHeight="1" x14ac:dyDescent="0.2"/>
    <row r="5816" customFormat="1" ht="14.1" customHeight="1" x14ac:dyDescent="0.2"/>
    <row r="5817" customFormat="1" ht="14.1" customHeight="1" x14ac:dyDescent="0.2"/>
    <row r="5818" customFormat="1" ht="14.1" customHeight="1" x14ac:dyDescent="0.2"/>
    <row r="5819" customFormat="1" ht="14.1" customHeight="1" x14ac:dyDescent="0.2"/>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10764" priority="39">
      <formula>$B11="SUBETAPA"</formula>
    </cfRule>
  </conditionalFormatting>
  <conditionalFormatting sqref="A102:B113">
    <cfRule type="expression" dxfId="10763" priority="54">
      <formula>$B102="SUBETAPA"</formula>
    </cfRule>
  </conditionalFormatting>
  <conditionalFormatting sqref="A98:C101">
    <cfRule type="expression" dxfId="10762" priority="118">
      <formula>$B98="ETAPA"</formula>
    </cfRule>
  </conditionalFormatting>
  <conditionalFormatting sqref="A102:C105">
    <cfRule type="expression" dxfId="10761" priority="52">
      <formula>$B102="ETAPA"</formula>
    </cfRule>
  </conditionalFormatting>
  <conditionalFormatting sqref="A77:D79">
    <cfRule type="expression" dxfId="10760" priority="160">
      <formula>$B77="ETAPA"</formula>
    </cfRule>
  </conditionalFormatting>
  <conditionalFormatting sqref="A85:D85">
    <cfRule type="expression" dxfId="10759" priority="38">
      <formula>$B85="ETAPA"</formula>
    </cfRule>
  </conditionalFormatting>
  <conditionalFormatting sqref="A139:D147">
    <cfRule type="expression" dxfId="10758" priority="108">
      <formula>$B139="ETAPA"</formula>
    </cfRule>
  </conditionalFormatting>
  <conditionalFormatting sqref="A144:D147">
    <cfRule type="expression" dxfId="10757" priority="16">
      <formula>$B144="CÉLULA CONSTRUTIVA"</formula>
    </cfRule>
  </conditionalFormatting>
  <conditionalFormatting sqref="A150:D150 G59:G79 I87:J97 F108:F109 F110:G113">
    <cfRule type="expression" dxfId="10756" priority="94">
      <formula>$B59="CÉLULA CONSTRUTIVA"</formula>
    </cfRule>
  </conditionalFormatting>
  <conditionalFormatting sqref="A83:E84">
    <cfRule type="expression" dxfId="10755" priority="146">
      <formula>$B83="SUBETAPA"</formula>
    </cfRule>
  </conditionalFormatting>
  <conditionalFormatting sqref="A85:E85">
    <cfRule type="expression" dxfId="10754" priority="32">
      <formula>$B85="CÉLULA CONSTRUTIVA"</formula>
    </cfRule>
  </conditionalFormatting>
  <conditionalFormatting sqref="A150:E150">
    <cfRule type="expression" dxfId="10753" priority="57">
      <formula>$B150="SUBETAPA"</formula>
    </cfRule>
  </conditionalFormatting>
  <conditionalFormatting sqref="A59:F77">
    <cfRule type="expression" dxfId="10752" priority="191">
      <formula>$B59="SUBETAPA"</formula>
    </cfRule>
    <cfRule type="expression" dxfId="10751" priority="192">
      <formula>$B59="CÉLULA CONSTRUTIVA"</formula>
    </cfRule>
  </conditionalFormatting>
  <conditionalFormatting sqref="A58:G58">
    <cfRule type="expression" dxfId="10750" priority="166">
      <formula>$B58="SUBETAPA"</formula>
    </cfRule>
    <cfRule type="expression" dxfId="10749" priority="167">
      <formula>$B58="CÉLULA CONSTRUTIVA"</formula>
    </cfRule>
    <cfRule type="expression" dxfId="10748" priority="170">
      <formula>$B58="ETAPA"</formula>
    </cfRule>
  </conditionalFormatting>
  <conditionalFormatting sqref="A83:G84">
    <cfRule type="expression" dxfId="10747" priority="78">
      <formula>$B83="CÉLULA CONSTRUTIVA"</formula>
    </cfRule>
  </conditionalFormatting>
  <conditionalFormatting sqref="A87:G98">
    <cfRule type="expression" dxfId="10746" priority="106">
      <formula>$B87="CÉLULA CONSTRUTIVA"</formula>
    </cfRule>
  </conditionalFormatting>
  <conditionalFormatting sqref="A102:G102">
    <cfRule type="expression" dxfId="10745" priority="51">
      <formula>$B102="CÉLULA CONSTRUTIVA"</formula>
    </cfRule>
  </conditionalFormatting>
  <conditionalFormatting sqref="A114:G114">
    <cfRule type="expression" dxfId="10744" priority="122">
      <formula>$B114="CÉLULA CONSTRUTIVA"</formula>
    </cfRule>
    <cfRule type="expression" dxfId="10743" priority="123">
      <formula>$B114="ETAPA"</formula>
    </cfRule>
  </conditionalFormatting>
  <conditionalFormatting sqref="A148:G148">
    <cfRule type="expression" dxfId="10742" priority="92">
      <formula>$B148="CÉLULA CONSTRUTIVA"</formula>
    </cfRule>
    <cfRule type="expression" dxfId="10741" priority="93">
      <formula>$B148="ETAPA"</formula>
    </cfRule>
  </conditionalFormatting>
  <conditionalFormatting sqref="A8:H56">
    <cfRule type="expression" dxfId="10740" priority="133">
      <formula>$B8="SUBETAPA"</formula>
    </cfRule>
  </conditionalFormatting>
  <conditionalFormatting sqref="A11:H19">
    <cfRule type="expression" dxfId="10739" priority="48">
      <formula>$B11="CÉLULA CONSTRUTIVA"</formula>
    </cfRule>
    <cfRule type="expression" dxfId="10738" priority="49">
      <formula>$B11="ETAPA"</formula>
    </cfRule>
  </conditionalFormatting>
  <conditionalFormatting sqref="A114:H114">
    <cfRule type="expression" dxfId="10737" priority="124">
      <formula>$B114="SUBETAPA"</formula>
    </cfRule>
  </conditionalFormatting>
  <conditionalFormatting sqref="A133:H133">
    <cfRule type="expression" dxfId="10736" priority="120">
      <formula>$B133="CÉLULA CONSTRUTIVA"</formula>
    </cfRule>
  </conditionalFormatting>
  <conditionalFormatting sqref="A8:J10">
    <cfRule type="expression" dxfId="10735" priority="215">
      <formula>$B8="ETAPA"</formula>
    </cfRule>
  </conditionalFormatting>
  <conditionalFormatting sqref="A57:J57">
    <cfRule type="expression" dxfId="10734" priority="188">
      <formula>$B57="SUBETAPA"</formula>
    </cfRule>
    <cfRule type="expression" dxfId="10733" priority="189">
      <formula>$B57="CÉLULA CONSTRUTIVA"</formula>
    </cfRule>
    <cfRule type="expression" dxfId="10732" priority="190">
      <formula>$B57="ETAPA"</formula>
    </cfRule>
  </conditionalFormatting>
  <conditionalFormatting sqref="A80:J82">
    <cfRule type="expression" dxfId="10731" priority="148">
      <formula>$B80="SUBETAPA"</formula>
    </cfRule>
    <cfRule type="expression" dxfId="10730" priority="149">
      <formula>$B80="CÉLULA CONSTRUTIVA"</formula>
    </cfRule>
    <cfRule type="expression" dxfId="10729" priority="150">
      <formula>$B80="ETAPA"</formula>
    </cfRule>
  </conditionalFormatting>
  <conditionalFormatting sqref="A115:J132">
    <cfRule type="expression" dxfId="10728" priority="112">
      <formula>$B115="ETAPA"</formula>
    </cfRule>
  </conditionalFormatting>
  <conditionalFormatting sqref="A133:J133">
    <cfRule type="expression" dxfId="10727" priority="119">
      <formula>$B133="SUBETAPA"</formula>
    </cfRule>
  </conditionalFormatting>
  <conditionalFormatting sqref="A133:J138">
    <cfRule type="expression" dxfId="10726" priority="132">
      <formula>$B133="ETAPA"</formula>
    </cfRule>
  </conditionalFormatting>
  <conditionalFormatting sqref="A148:J149">
    <cfRule type="expression" dxfId="10725" priority="81">
      <formula>$B148="SUBETAPA"</formula>
    </cfRule>
  </conditionalFormatting>
  <conditionalFormatting sqref="A149:J149">
    <cfRule type="expression" dxfId="10724" priority="103">
      <formula>$B149="CÉLULA CONSTRUTIVA"</formula>
    </cfRule>
    <cfRule type="expression" dxfId="10723" priority="104">
      <formula>$B149="ETAPA"</formula>
    </cfRule>
  </conditionalFormatting>
  <conditionalFormatting sqref="C106:C108">
    <cfRule type="expression" dxfId="10722" priority="129">
      <formula>$B106="ETAPA"</formula>
    </cfRule>
  </conditionalFormatting>
  <conditionalFormatting sqref="C85:E85">
    <cfRule type="expression" dxfId="10721" priority="23">
      <formula>$B85="SUBETAPA"</formula>
    </cfRule>
  </conditionalFormatting>
  <conditionalFormatting sqref="C99:E101">
    <cfRule type="expression" dxfId="10720" priority="8">
      <formula>$B99="SUBETAPA"</formula>
    </cfRule>
  </conditionalFormatting>
  <conditionalFormatting sqref="C103:E105">
    <cfRule type="expression" dxfId="10719" priority="5">
      <formula>$B103="SUBETAPA"</formula>
    </cfRule>
  </conditionalFormatting>
  <conditionalFormatting sqref="C98:G98">
    <cfRule type="expression" dxfId="10718" priority="105">
      <formula>$B98="SUBETAPA"</formula>
    </cfRule>
  </conditionalFormatting>
  <conditionalFormatting sqref="C102:G102">
    <cfRule type="expression" dxfId="10717" priority="50">
      <formula>$B102="SUBETAPA"</formula>
    </cfRule>
  </conditionalFormatting>
  <conditionalFormatting sqref="D85">
    <cfRule type="expression" dxfId="10716" priority="31">
      <formula>$B85="ETAPA"</formula>
    </cfRule>
  </conditionalFormatting>
  <conditionalFormatting sqref="D108:E108">
    <cfRule type="expression" dxfId="10715" priority="128">
      <formula>$B108="ETAPA"</formula>
    </cfRule>
  </conditionalFormatting>
  <conditionalFormatting sqref="D99:F101">
    <cfRule type="expression" dxfId="10714" priority="10">
      <formula>$B99="ETAPA"</formula>
    </cfRule>
  </conditionalFormatting>
  <conditionalFormatting sqref="D103:F105">
    <cfRule type="expression" dxfId="10713" priority="7">
      <formula>$B103="ETAPA"</formula>
    </cfRule>
  </conditionalFormatting>
  <conditionalFormatting sqref="D106:F107">
    <cfRule type="expression" dxfId="10712" priority="127">
      <formula>$B106="ETAPA"</formula>
    </cfRule>
  </conditionalFormatting>
  <conditionalFormatting sqref="D102:G102">
    <cfRule type="expression" dxfId="10711" priority="53">
      <formula>$B102="ETAPA"</formula>
    </cfRule>
  </conditionalFormatting>
  <conditionalFormatting sqref="E83">
    <cfRule type="expression" dxfId="10710" priority="139">
      <formula>$B83="ETAPA"</formula>
    </cfRule>
  </conditionalFormatting>
  <conditionalFormatting sqref="E99:E101">
    <cfRule type="expression" dxfId="10709" priority="9">
      <formula>$B99="CÉLULA CONSTRUTIVA"</formula>
    </cfRule>
  </conditionalFormatting>
  <conditionalFormatting sqref="E103:F105">
    <cfRule type="expression" dxfId="10708" priority="6">
      <formula>$B103="CÉLULA CONSTRUTIVA"</formula>
    </cfRule>
  </conditionalFormatting>
  <conditionalFormatting sqref="E139:G147">
    <cfRule type="expression" dxfId="10707" priority="2">
      <formula>$B139="ETAPA"</formula>
    </cfRule>
    <cfRule type="expression" dxfId="10706" priority="4">
      <formula>$B139="CÉLULA CONSTRUTIVA"</formula>
    </cfRule>
  </conditionalFormatting>
  <conditionalFormatting sqref="E150:G150">
    <cfRule type="expression" dxfId="10705" priority="55">
      <formula>$B150="CÉLULA CONSTRUTIVA"</formula>
    </cfRule>
    <cfRule type="expression" dxfId="10704" priority="56">
      <formula>$B150="ETAPA"</formula>
    </cfRule>
  </conditionalFormatting>
  <conditionalFormatting sqref="E139:J147">
    <cfRule type="expression" dxfId="10703" priority="3">
      <formula>$B139="SUBETAPA"</formula>
    </cfRule>
  </conditionalFormatting>
  <conditionalFormatting sqref="F83:F84 F103:F105">
    <cfRule type="expression" dxfId="10702" priority="76">
      <formula>$B83="ETAPA"</formula>
    </cfRule>
    <cfRule type="expression" dxfId="10701" priority="77">
      <formula>$B83="SUBETAPA"</formula>
    </cfRule>
  </conditionalFormatting>
  <conditionalFormatting sqref="F83:F85">
    <cfRule type="expression" dxfId="10700" priority="26">
      <formula>$B83="CÉLULA CONSTRUTIVA"</formula>
    </cfRule>
    <cfRule type="expression" dxfId="10699" priority="27">
      <formula>$B83="ETAPA"</formula>
    </cfRule>
  </conditionalFormatting>
  <conditionalFormatting sqref="F85">
    <cfRule type="expression" dxfId="10698" priority="24">
      <formula>$B85="CÉLULA CONSTRUTIVA"</formula>
    </cfRule>
    <cfRule type="expression" dxfId="10697" priority="25">
      <formula>$B85="ETAPA"</formula>
    </cfRule>
    <cfRule type="expression" dxfId="10696" priority="28">
      <formula>$B85="SUBETAPA"</formula>
    </cfRule>
  </conditionalFormatting>
  <conditionalFormatting sqref="F99:F101">
    <cfRule type="expression" dxfId="10695" priority="67">
      <formula>$B99="CÉLULA CONSTRUTIVA"</formula>
    </cfRule>
    <cfRule type="expression" dxfId="10694" priority="68">
      <formula>$B99="ETAPA"</formula>
    </cfRule>
    <cfRule type="expression" dxfId="10693" priority="69">
      <formula>$B99="SUBETAPA"</formula>
    </cfRule>
  </conditionalFormatting>
  <conditionalFormatting sqref="F103:F105 F83:F84">
    <cfRule type="expression" dxfId="10692" priority="75">
      <formula>$B83="CÉLULA CONSTRUTIVA"</formula>
    </cfRule>
  </conditionalFormatting>
  <conditionalFormatting sqref="F103:F105">
    <cfRule type="expression" dxfId="10691" priority="70">
      <formula>$B103="CÉLULA CONSTRUTIVA"</formula>
    </cfRule>
    <cfRule type="expression" dxfId="10690" priority="71">
      <formula>$B103="ETAPA"</formula>
    </cfRule>
  </conditionalFormatting>
  <conditionalFormatting sqref="F83:G84">
    <cfRule type="expression" dxfId="10689" priority="79">
      <formula>$B83="ETAPA"</formula>
    </cfRule>
  </conditionalFormatting>
  <conditionalFormatting sqref="F85:G85">
    <cfRule type="expression" dxfId="10688" priority="30">
      <formula>$B85="ETAPA"</formula>
    </cfRule>
  </conditionalFormatting>
  <conditionalFormatting sqref="F139:G147">
    <cfRule type="expression" dxfId="10687" priority="1">
      <formula>$B139="CÉLULA CONSTRUTIVA"</formula>
    </cfRule>
  </conditionalFormatting>
  <conditionalFormatting sqref="F150:G150">
    <cfRule type="expression" dxfId="10686" priority="58">
      <formula>$B150="CÉLULA CONSTRUTIVA"</formula>
    </cfRule>
    <cfRule type="expression" dxfId="10685" priority="59">
      <formula>$B150="ETAPA"</formula>
    </cfRule>
  </conditionalFormatting>
  <conditionalFormatting sqref="F85:H85">
    <cfRule type="expression" dxfId="10684" priority="29">
      <formula>$B85="CÉLULA CONSTRUTIVA"</formula>
    </cfRule>
  </conditionalFormatting>
  <conditionalFormatting sqref="F150:H150">
    <cfRule type="expression" dxfId="10683" priority="60">
      <formula>$B150="SUBETAPA"</formula>
    </cfRule>
    <cfRule type="expression" dxfId="10682" priority="61">
      <formula>$B150="CÉLULA CONSTRUTIVA"</formula>
    </cfRule>
    <cfRule type="expression" dxfId="10681" priority="62">
      <formula>$B150="ETAPA"</formula>
    </cfRule>
  </conditionalFormatting>
  <conditionalFormatting sqref="G11:G19">
    <cfRule type="expression" dxfId="10680" priority="63">
      <formula>$B11="CÉLULA CONSTRUTIVA"</formula>
    </cfRule>
    <cfRule type="expression" dxfId="10679" priority="64">
      <formula>$B11="ETAPA"</formula>
    </cfRule>
    <cfRule type="expression" dxfId="10678" priority="65">
      <formula>$B11="CÉLULA CONSTRUTIVA"</formula>
    </cfRule>
    <cfRule type="expression" dxfId="10677" priority="66">
      <formula>$B11="ETAPA"</formula>
    </cfRule>
  </conditionalFormatting>
  <conditionalFormatting sqref="G42:G45">
    <cfRule type="expression" dxfId="10676" priority="89">
      <formula>$B42="CÉLULA CONSTRUTIVA"</formula>
    </cfRule>
    <cfRule type="expression" dxfId="10675" priority="90">
      <formula>$B42="ETAPA"</formula>
    </cfRule>
  </conditionalFormatting>
  <conditionalFormatting sqref="G47:G56">
    <cfRule type="expression" dxfId="10674" priority="46">
      <formula>$B47="CÉLULA CONSTRUTIVA"</formula>
    </cfRule>
    <cfRule type="expression" dxfId="10673" priority="47">
      <formula>$B47="ETAPA"</formula>
    </cfRule>
  </conditionalFormatting>
  <conditionalFormatting sqref="G59:G79 I87:J97 F108:F109 F110:G113 A150:D150">
    <cfRule type="expression" dxfId="10672" priority="95">
      <formula>$B59="ETAPA"</formula>
    </cfRule>
  </conditionalFormatting>
  <conditionalFormatting sqref="G59:G79 J95:J97 C106:F109 C110:G113 A20:H56 G83:G85 F99:G101 A103:D105 A106:B113 A78:F79 A86:J86 H87:H114 A99:D101 G103:G109 A115:J132 A134:J138 A139:D143 A151:J181 A8:J10">
    <cfRule type="expression" dxfId="10671" priority="107">
      <formula>$B8="CÉLULA CONSTRUTIVA"</formula>
    </cfRule>
  </conditionalFormatting>
  <conditionalFormatting sqref="G83:G85">
    <cfRule type="expression" dxfId="10670" priority="187">
      <formula>$B83="ETAPA"</formula>
    </cfRule>
  </conditionalFormatting>
  <conditionalFormatting sqref="G103:G109 G83:G85 F108:F109 F110:G113">
    <cfRule type="expression" dxfId="10669" priority="184">
      <formula>$B83="ETAPA"</formula>
    </cfRule>
  </conditionalFormatting>
  <conditionalFormatting sqref="G103:G109">
    <cfRule type="expression" dxfId="10668" priority="182">
      <formula>$B103="ETAPA"</formula>
    </cfRule>
    <cfRule type="expression" dxfId="10667" priority="183">
      <formula>$B103="CÉLULA CONSTRUTIVA"</formula>
    </cfRule>
  </conditionalFormatting>
  <conditionalFormatting sqref="G187">
    <cfRule type="expression" dxfId="10666" priority="203">
      <formula>$B184="SUBETAPA"</formula>
    </cfRule>
    <cfRule type="expression" dxfId="10665" priority="204">
      <formula>$B184="CÉLULA CONSTRUTIVA"</formula>
    </cfRule>
    <cfRule type="expression" dxfId="10664" priority="205">
      <formula>$B184="ETAPA"</formula>
    </cfRule>
  </conditionalFormatting>
  <conditionalFormatting sqref="G83:H84">
    <cfRule type="expression" dxfId="10663" priority="185">
      <formula>$B83="SUBETAPA"</formula>
    </cfRule>
    <cfRule type="expression" dxfId="10662" priority="186">
      <formula>$B83="CÉLULA CONSTRUTIVA"</formula>
    </cfRule>
  </conditionalFormatting>
  <conditionalFormatting sqref="G183:H187">
    <cfRule type="expression" dxfId="10661" priority="200">
      <formula>$B183="SUBETAPA"</formula>
    </cfRule>
    <cfRule type="expression" dxfId="10660" priority="201">
      <formula>$B183="CÉLULA CONSTRUTIVA"</formula>
    </cfRule>
    <cfRule type="expression" dxfId="10659" priority="202">
      <formula>$B183="ETAPA"</formula>
    </cfRule>
  </conditionalFormatting>
  <conditionalFormatting sqref="H77:H79">
    <cfRule type="expression" dxfId="10658" priority="159">
      <formula>$B77="ETAPA"</formula>
    </cfRule>
  </conditionalFormatting>
  <conditionalFormatting sqref="H84:H85">
    <cfRule type="expression" dxfId="10657" priority="40">
      <formula>$B84="ETAPA"</formula>
    </cfRule>
  </conditionalFormatting>
  <conditionalFormatting sqref="H58:J79">
    <cfRule type="expression" dxfId="10656" priority="147">
      <formula>$B58="CÉLULA CONSTRUTIVA"</formula>
    </cfRule>
  </conditionalFormatting>
  <conditionalFormatting sqref="H85:J85">
    <cfRule type="expression" dxfId="10655" priority="20">
      <formula>$B85="SUBETAPA"</formula>
    </cfRule>
  </conditionalFormatting>
  <conditionalFormatting sqref="H139:J148">
    <cfRule type="expression" dxfId="10654" priority="82">
      <formula>$B139="CÉLULA CONSTRUTIVA"</formula>
    </cfRule>
    <cfRule type="expression" dxfId="10653" priority="83">
      <formula>$B139="ETAPA"</formula>
    </cfRule>
  </conditionalFormatting>
  <conditionalFormatting sqref="I11:I56">
    <cfRule type="expression" dxfId="10652" priority="156">
      <formula>$B11="ETAPA"</formula>
    </cfRule>
    <cfRule type="expression" dxfId="10651" priority="157">
      <formula>$B11="SUBETAPA"</formula>
    </cfRule>
    <cfRule type="expression" dxfId="10650" priority="158">
      <formula>$B11="CÉLULA CONSTRUTIVA"</formula>
    </cfRule>
  </conditionalFormatting>
  <conditionalFormatting sqref="I150">
    <cfRule type="expression" dxfId="10649" priority="17">
      <formula>$B150="SUBETAPA"</formula>
    </cfRule>
  </conditionalFormatting>
  <conditionalFormatting sqref="I8:J10">
    <cfRule type="expression" dxfId="10648" priority="232">
      <formula>$B8="SUBETAPA"</formula>
    </cfRule>
  </conditionalFormatting>
  <conditionalFormatting sqref="I77:J79">
    <cfRule type="expression" dxfId="10647" priority="80">
      <formula>$B77="ETAPA"</formula>
    </cfRule>
  </conditionalFormatting>
  <conditionalFormatting sqref="I83:J84">
    <cfRule type="expression" dxfId="10646" priority="73">
      <formula>$B83="CÉLULA CONSTRUTIVA"</formula>
    </cfRule>
    <cfRule type="expression" dxfId="10645" priority="74">
      <formula>$B83="ETAPA"</formula>
    </cfRule>
  </conditionalFormatting>
  <conditionalFormatting sqref="I85:J85">
    <cfRule type="expression" dxfId="10644" priority="21">
      <formula>$B85="CÉLULA CONSTRUTIVA"</formula>
    </cfRule>
    <cfRule type="expression" dxfId="10643" priority="22">
      <formula>$B85="ETAPA"</formula>
    </cfRule>
  </conditionalFormatting>
  <conditionalFormatting sqref="I87:J114">
    <cfRule type="expression" dxfId="10642" priority="109">
      <formula>$B87="SUBETAPA"</formula>
    </cfRule>
  </conditionalFormatting>
  <conditionalFormatting sqref="I98:J114">
    <cfRule type="expression" dxfId="10641" priority="110">
      <formula>$B98="CÉLULA CONSTRUTIVA"</formula>
    </cfRule>
    <cfRule type="expression" dxfId="10640" priority="121">
      <formula>$B98="ETAPA"</formula>
    </cfRule>
  </conditionalFormatting>
  <conditionalFormatting sqref="I133:J133">
    <cfRule type="expression" dxfId="10639" priority="111">
      <formula>$B133="CÉLULA CONSTRUTIVA"</formula>
    </cfRule>
  </conditionalFormatting>
  <conditionalFormatting sqref="I150:J150">
    <cfRule type="expression" dxfId="10638" priority="18">
      <formula>$B150="CÉLULA CONSTRUTIVA"</formula>
    </cfRule>
    <cfRule type="expression" dxfId="10637"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10636" priority="226">
      <formula>$B11="ETAPA"</formula>
    </cfRule>
  </conditionalFormatting>
  <conditionalFormatting sqref="J11:J56">
    <cfRule type="expression" dxfId="10635" priority="214">
      <formula>$B11="CÉLULA CONSTRUTIVA"</formula>
    </cfRule>
  </conditionalFormatting>
  <conditionalFormatting sqref="J41">
    <cfRule type="expression" dxfId="10634" priority="199">
      <formula>$B41="ETAPA"</formula>
    </cfRule>
  </conditionalFormatting>
  <conditionalFormatting sqref="J46">
    <cfRule type="expression" dxfId="10633" priority="198">
      <formula>$B46="ETAPA"</formula>
    </cfRule>
  </conditionalFormatting>
  <conditionalFormatting sqref="J150">
    <cfRule type="expression" dxfId="10632"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abSelected="1" topLeftCell="F1" zoomScaleNormal="100" workbookViewId="0">
      <pane ySplit="7" topLeftCell="A8" activePane="bottomLeft" state="frozen"/>
      <selection pane="bottomLeft" activeCell="J22" sqref="J22"/>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4"/>
      <c r="B1" s="4"/>
      <c r="C1" s="4"/>
      <c r="D1" s="4"/>
      <c r="E1" s="4"/>
      <c r="F1" s="4"/>
      <c r="G1" s="5"/>
      <c r="H1" s="5"/>
      <c r="I1" s="5"/>
      <c r="J1" s="7"/>
      <c r="K1" s="6"/>
      <c r="L1" s="7"/>
      <c r="M1" s="7"/>
      <c r="N1" s="8"/>
      <c r="O1" s="7"/>
      <c r="P1" s="9"/>
    </row>
    <row r="2" spans="1:16" ht="17.25" customHeight="1" x14ac:dyDescent="0.2">
      <c r="A2" s="10"/>
      <c r="B2" s="10"/>
      <c r="C2" s="10"/>
      <c r="D2" s="10"/>
      <c r="E2" s="10"/>
      <c r="F2" s="10"/>
      <c r="G2" s="11"/>
      <c r="H2" s="12"/>
      <c r="I2" s="12"/>
      <c r="J2" s="12"/>
      <c r="K2" s="13"/>
      <c r="L2" s="13"/>
      <c r="M2" s="13"/>
      <c r="N2" s="14"/>
      <c r="O2" s="15"/>
      <c r="P2" s="16"/>
    </row>
    <row r="3" spans="1:16" ht="18" customHeight="1" x14ac:dyDescent="0.2">
      <c r="A3" s="10"/>
      <c r="B3" s="10"/>
      <c r="C3" s="10"/>
      <c r="D3" s="10"/>
      <c r="E3" s="10"/>
      <c r="F3" s="10"/>
      <c r="G3" s="17"/>
      <c r="H3" s="18"/>
      <c r="I3" s="18"/>
      <c r="J3" s="18"/>
      <c r="K3" s="19"/>
      <c r="L3" s="19"/>
      <c r="M3" s="19"/>
      <c r="N3" s="20"/>
      <c r="O3" s="21"/>
      <c r="P3" s="22"/>
    </row>
    <row r="4" spans="1:16" ht="15" customHeight="1" x14ac:dyDescent="0.2">
      <c r="A4" s="3"/>
      <c r="B4" s="3"/>
      <c r="C4" s="3"/>
      <c r="D4" s="3"/>
      <c r="E4" s="3"/>
      <c r="F4" s="3"/>
      <c r="G4" s="23"/>
      <c r="H4" s="24" t="s">
        <v>166</v>
      </c>
      <c r="I4" s="2" t="s">
        <v>1307</v>
      </c>
      <c r="J4" s="2"/>
      <c r="K4" s="3"/>
      <c r="L4" s="3"/>
      <c r="M4" s="3"/>
      <c r="N4" s="25"/>
      <c r="O4" s="24" t="s">
        <v>167</v>
      </c>
      <c r="P4" s="26" t="s">
        <v>168</v>
      </c>
    </row>
    <row r="5" spans="1:16" ht="15" customHeight="1" x14ac:dyDescent="0.2">
      <c r="A5" s="2"/>
      <c r="B5" s="2"/>
      <c r="C5" s="2"/>
      <c r="D5" s="2"/>
      <c r="E5" s="2"/>
      <c r="F5" s="2"/>
      <c r="G5" s="27"/>
      <c r="H5" s="28" t="s">
        <v>169</v>
      </c>
      <c r="I5" s="2" t="s">
        <v>1306</v>
      </c>
      <c r="J5" s="2"/>
      <c r="K5" s="2"/>
      <c r="L5" s="2"/>
      <c r="M5" s="2"/>
      <c r="N5" s="29"/>
      <c r="O5" s="30" t="s">
        <v>190</v>
      </c>
      <c r="P5" s="31"/>
    </row>
    <row r="6" spans="1:16" ht="18" customHeight="1" x14ac:dyDescent="0.2">
      <c r="A6" s="32" t="s">
        <v>170</v>
      </c>
      <c r="B6" s="32" t="s">
        <v>171</v>
      </c>
      <c r="C6" s="32" t="s">
        <v>56</v>
      </c>
      <c r="D6" s="32" t="s">
        <v>172</v>
      </c>
      <c r="E6" s="32" t="s">
        <v>57</v>
      </c>
      <c r="F6" s="2"/>
      <c r="G6" s="390" t="s">
        <v>6</v>
      </c>
      <c r="H6" s="391"/>
      <c r="I6" s="391"/>
      <c r="J6" s="391"/>
      <c r="K6" s="391"/>
      <c r="L6" s="391"/>
      <c r="M6" s="391"/>
      <c r="N6" s="391"/>
      <c r="O6" s="391"/>
      <c r="P6" s="392"/>
    </row>
    <row r="7" spans="1:16" ht="24" customHeight="1" x14ac:dyDescent="0.2">
      <c r="A7" s="33">
        <v>0</v>
      </c>
      <c r="B7" s="33">
        <v>0</v>
      </c>
      <c r="C7" s="33">
        <v>0</v>
      </c>
      <c r="D7" s="34">
        <v>0</v>
      </c>
      <c r="E7" s="34">
        <v>0</v>
      </c>
      <c r="G7" s="35" t="s">
        <v>406</v>
      </c>
      <c r="H7" s="36" t="s">
        <v>174</v>
      </c>
      <c r="I7" s="37" t="s">
        <v>175</v>
      </c>
      <c r="J7" s="38" t="s">
        <v>54</v>
      </c>
      <c r="K7" s="39" t="s">
        <v>164</v>
      </c>
      <c r="L7" s="40" t="s">
        <v>176</v>
      </c>
      <c r="M7" s="40" t="s">
        <v>177</v>
      </c>
      <c r="N7" s="40" t="s">
        <v>178</v>
      </c>
      <c r="O7" s="41" t="s">
        <v>179</v>
      </c>
      <c r="P7" s="42" t="s">
        <v>180</v>
      </c>
    </row>
    <row r="8" spans="1:16" ht="13.5" customHeight="1" collapsed="1" x14ac:dyDescent="0.2">
      <c r="A8" s="191">
        <v>0</v>
      </c>
      <c r="B8" s="191">
        <v>1</v>
      </c>
      <c r="C8" s="191">
        <v>0</v>
      </c>
      <c r="D8" s="192">
        <v>0</v>
      </c>
      <c r="E8" s="192">
        <v>0</v>
      </c>
      <c r="F8" s="193"/>
      <c r="G8" s="240"/>
      <c r="H8" s="241" t="s">
        <v>181</v>
      </c>
      <c r="I8" s="242" t="s">
        <v>1308</v>
      </c>
      <c r="J8" s="243" t="s">
        <v>36</v>
      </c>
      <c r="K8" s="244"/>
      <c r="L8" s="245"/>
      <c r="M8" s="245"/>
      <c r="N8" s="246"/>
      <c r="O8" s="237"/>
      <c r="P8" s="232"/>
    </row>
    <row r="9" spans="1:16" ht="13.5" hidden="1" customHeight="1" outlineLevel="1" x14ac:dyDescent="0.2">
      <c r="A9" s="191">
        <v>0</v>
      </c>
      <c r="B9" s="191">
        <v>1</v>
      </c>
      <c r="C9" s="191">
        <v>1</v>
      </c>
      <c r="D9" s="192">
        <v>0</v>
      </c>
      <c r="E9" s="192">
        <v>0</v>
      </c>
      <c r="G9" s="247"/>
      <c r="H9" s="248" t="s">
        <v>34</v>
      </c>
      <c r="I9" s="249" t="s">
        <v>1309</v>
      </c>
      <c r="J9" s="250" t="s">
        <v>456</v>
      </c>
      <c r="K9" s="251"/>
      <c r="L9" s="252"/>
      <c r="M9" s="252"/>
      <c r="N9" s="253">
        <v>26235.3138666667</v>
      </c>
      <c r="O9" s="236">
        <v>1.56631825383226</v>
      </c>
      <c r="P9" s="233"/>
    </row>
    <row r="10" spans="1:16" ht="13.5" hidden="1" customHeight="1" outlineLevel="2" x14ac:dyDescent="0.2">
      <c r="A10" s="191">
        <v>0</v>
      </c>
      <c r="B10" s="191">
        <v>1</v>
      </c>
      <c r="C10" s="191">
        <v>1</v>
      </c>
      <c r="D10" s="192">
        <v>1</v>
      </c>
      <c r="E10" s="192">
        <v>0</v>
      </c>
      <c r="G10" s="254"/>
      <c r="H10" s="255" t="s">
        <v>182</v>
      </c>
      <c r="I10" s="256" t="s">
        <v>1310</v>
      </c>
      <c r="J10" s="257" t="s">
        <v>467</v>
      </c>
      <c r="K10" s="258"/>
      <c r="L10" s="259"/>
      <c r="M10" s="259"/>
      <c r="N10" s="260">
        <v>26235.3138666667</v>
      </c>
      <c r="O10" s="261">
        <v>1.56631825383226</v>
      </c>
      <c r="P10" s="234"/>
    </row>
    <row r="11" spans="1:16" ht="13.5" hidden="1" customHeight="1" outlineLevel="3" x14ac:dyDescent="0.2">
      <c r="A11" s="191">
        <v>0</v>
      </c>
      <c r="B11" s="191">
        <v>1</v>
      </c>
      <c r="C11" s="191">
        <v>1</v>
      </c>
      <c r="D11" s="192">
        <v>1</v>
      </c>
      <c r="E11" s="192">
        <v>1</v>
      </c>
      <c r="G11" s="262" t="s">
        <v>36</v>
      </c>
      <c r="H11" s="263" t="s">
        <v>183</v>
      </c>
      <c r="I11" s="264" t="s">
        <v>1311</v>
      </c>
      <c r="J11" s="265" t="s">
        <v>58</v>
      </c>
      <c r="K11" s="266" t="s">
        <v>119</v>
      </c>
      <c r="L11" s="267"/>
      <c r="M11" s="267"/>
      <c r="N11" s="268">
        <v>26235.3138666667</v>
      </c>
      <c r="O11" s="269"/>
      <c r="P11" s="235" t="s">
        <v>4710</v>
      </c>
    </row>
    <row r="12" spans="1:16" ht="13.5" hidden="1" customHeight="1" outlineLevel="1" x14ac:dyDescent="0.2">
      <c r="A12" s="191">
        <v>0</v>
      </c>
      <c r="B12" s="191">
        <v>1</v>
      </c>
      <c r="C12" s="191">
        <v>2</v>
      </c>
      <c r="D12" s="192">
        <v>0</v>
      </c>
      <c r="E12" s="192">
        <v>1</v>
      </c>
      <c r="G12" s="247"/>
      <c r="H12" s="248" t="s">
        <v>34</v>
      </c>
      <c r="I12" s="249" t="s">
        <v>1312</v>
      </c>
      <c r="J12" s="270" t="s">
        <v>340</v>
      </c>
      <c r="K12" s="271"/>
      <c r="L12" s="252"/>
      <c r="M12" s="252"/>
      <c r="N12" s="253"/>
      <c r="O12" s="236"/>
      <c r="P12" s="233"/>
    </row>
    <row r="13" spans="1:16" ht="13.5" hidden="1" customHeight="1" outlineLevel="2" x14ac:dyDescent="0.2">
      <c r="A13" s="191">
        <v>0</v>
      </c>
      <c r="B13" s="191">
        <v>1</v>
      </c>
      <c r="C13" s="191">
        <v>2</v>
      </c>
      <c r="D13" s="192">
        <v>1</v>
      </c>
      <c r="E13" s="192">
        <v>0</v>
      </c>
      <c r="G13" s="254"/>
      <c r="H13" s="255" t="s">
        <v>182</v>
      </c>
      <c r="I13" s="256" t="s">
        <v>1313</v>
      </c>
      <c r="J13" s="272" t="s">
        <v>983</v>
      </c>
      <c r="K13" s="273"/>
      <c r="L13" s="259"/>
      <c r="M13" s="259"/>
      <c r="N13" s="260"/>
      <c r="O13" s="261"/>
      <c r="P13" s="234"/>
    </row>
    <row r="14" spans="1:16" ht="13.5" hidden="1" customHeight="1" outlineLevel="3" x14ac:dyDescent="0.2">
      <c r="A14" s="191">
        <v>0</v>
      </c>
      <c r="B14" s="191">
        <v>1</v>
      </c>
      <c r="C14" s="191">
        <v>2</v>
      </c>
      <c r="D14" s="192">
        <v>1</v>
      </c>
      <c r="E14" s="192">
        <v>1</v>
      </c>
      <c r="G14" s="262" t="s">
        <v>36</v>
      </c>
      <c r="H14" s="263" t="s">
        <v>183</v>
      </c>
      <c r="I14" s="264" t="s">
        <v>1314</v>
      </c>
      <c r="J14" s="274" t="s">
        <v>341</v>
      </c>
      <c r="K14" s="275" t="s">
        <v>119</v>
      </c>
      <c r="L14" s="267"/>
      <c r="M14" s="267"/>
      <c r="N14" s="268"/>
      <c r="O14" s="275"/>
      <c r="P14" s="235" t="s">
        <v>4710</v>
      </c>
    </row>
    <row r="15" spans="1:16" ht="13.5" hidden="1" customHeight="1" outlineLevel="3" x14ac:dyDescent="0.2">
      <c r="A15" s="191">
        <v>0</v>
      </c>
      <c r="B15" s="191">
        <v>1</v>
      </c>
      <c r="C15" s="191">
        <v>2</v>
      </c>
      <c r="D15" s="192">
        <v>1</v>
      </c>
      <c r="E15" s="192">
        <v>2</v>
      </c>
      <c r="G15" s="262" t="s">
        <v>36</v>
      </c>
      <c r="H15" s="263" t="s">
        <v>183</v>
      </c>
      <c r="I15" s="264" t="s">
        <v>1315</v>
      </c>
      <c r="J15" s="274" t="s">
        <v>309</v>
      </c>
      <c r="K15" s="275"/>
      <c r="L15" s="267"/>
      <c r="M15" s="267"/>
      <c r="N15" s="268"/>
      <c r="O15" s="275"/>
      <c r="P15" s="235" t="s">
        <v>4710</v>
      </c>
    </row>
    <row r="16" spans="1:16" ht="13.5" hidden="1" customHeight="1" outlineLevel="2" x14ac:dyDescent="0.2">
      <c r="A16" s="191">
        <v>0</v>
      </c>
      <c r="B16" s="191">
        <v>1</v>
      </c>
      <c r="C16" s="191">
        <v>2</v>
      </c>
      <c r="D16" s="192">
        <v>2</v>
      </c>
      <c r="E16" s="192">
        <v>0</v>
      </c>
      <c r="G16" s="254"/>
      <c r="H16" s="255" t="s">
        <v>182</v>
      </c>
      <c r="I16" s="256" t="s">
        <v>1316</v>
      </c>
      <c r="J16" s="272" t="s">
        <v>984</v>
      </c>
      <c r="K16" s="273"/>
      <c r="L16" s="276"/>
      <c r="M16" s="276"/>
      <c r="N16" s="260"/>
      <c r="O16" s="261"/>
      <c r="P16" s="234"/>
    </row>
    <row r="17" spans="1:16" ht="13.5" hidden="1" customHeight="1" outlineLevel="3" x14ac:dyDescent="0.2">
      <c r="A17" s="191">
        <v>0</v>
      </c>
      <c r="B17" s="191">
        <v>1</v>
      </c>
      <c r="C17" s="191">
        <v>2</v>
      </c>
      <c r="D17" s="192">
        <v>2</v>
      </c>
      <c r="E17" s="192">
        <v>1</v>
      </c>
      <c r="G17" s="262" t="s">
        <v>36</v>
      </c>
      <c r="H17" s="263" t="s">
        <v>183</v>
      </c>
      <c r="I17" s="264" t="s">
        <v>1317</v>
      </c>
      <c r="J17" s="274" t="s">
        <v>984</v>
      </c>
      <c r="K17" s="275" t="s">
        <v>158</v>
      </c>
      <c r="L17" s="275"/>
      <c r="M17" s="275"/>
      <c r="N17" s="268"/>
      <c r="O17" s="275"/>
      <c r="P17" s="235" t="s">
        <v>4710</v>
      </c>
    </row>
    <row r="18" spans="1:16" ht="13.5" hidden="1" customHeight="1" outlineLevel="1" x14ac:dyDescent="0.2">
      <c r="A18" s="191">
        <v>0</v>
      </c>
      <c r="B18" s="191">
        <v>1</v>
      </c>
      <c r="C18" s="191">
        <v>3</v>
      </c>
      <c r="D18" s="192">
        <v>0</v>
      </c>
      <c r="E18" s="192">
        <v>1</v>
      </c>
      <c r="G18" s="277"/>
      <c r="H18" s="248" t="s">
        <v>34</v>
      </c>
      <c r="I18" s="249" t="s">
        <v>1318</v>
      </c>
      <c r="J18" s="250" t="s">
        <v>457</v>
      </c>
      <c r="K18" s="251"/>
      <c r="L18" s="252"/>
      <c r="M18" s="252"/>
      <c r="N18" s="253">
        <v>271126.18986759399</v>
      </c>
      <c r="O18" s="236">
        <v>16.186957108264998</v>
      </c>
      <c r="P18" s="233"/>
    </row>
    <row r="19" spans="1:16" ht="13.5" hidden="1" customHeight="1" outlineLevel="2" x14ac:dyDescent="0.2">
      <c r="A19" s="191">
        <v>0</v>
      </c>
      <c r="B19" s="191">
        <v>1</v>
      </c>
      <c r="C19" s="191">
        <v>3</v>
      </c>
      <c r="D19" s="192">
        <v>1</v>
      </c>
      <c r="E19" s="192">
        <v>0</v>
      </c>
      <c r="G19" s="278"/>
      <c r="H19" s="255" t="s">
        <v>182</v>
      </c>
      <c r="I19" s="256" t="s">
        <v>1319</v>
      </c>
      <c r="J19" s="257" t="s">
        <v>929</v>
      </c>
      <c r="K19" s="258"/>
      <c r="L19" s="259"/>
      <c r="M19" s="259"/>
      <c r="N19" s="260">
        <v>271126.18986759399</v>
      </c>
      <c r="O19" s="261">
        <v>16.186957108264998</v>
      </c>
      <c r="P19" s="234"/>
    </row>
    <row r="20" spans="1:16" ht="13.5" hidden="1" customHeight="1" outlineLevel="3" x14ac:dyDescent="0.2">
      <c r="A20" s="191">
        <v>0</v>
      </c>
      <c r="B20" s="191">
        <v>1</v>
      </c>
      <c r="C20" s="191">
        <v>3</v>
      </c>
      <c r="D20" s="192">
        <v>1</v>
      </c>
      <c r="E20" s="192">
        <v>1</v>
      </c>
      <c r="G20" s="262" t="s">
        <v>36</v>
      </c>
      <c r="H20" s="263" t="s">
        <v>183</v>
      </c>
      <c r="I20" s="264" t="s">
        <v>1320</v>
      </c>
      <c r="J20" s="265" t="s">
        <v>4709</v>
      </c>
      <c r="K20" s="266" t="s">
        <v>158</v>
      </c>
      <c r="L20" s="267"/>
      <c r="M20" s="267"/>
      <c r="N20" s="268">
        <v>233000</v>
      </c>
      <c r="O20" s="275"/>
      <c r="P20" s="235" t="s">
        <v>4710</v>
      </c>
    </row>
    <row r="21" spans="1:16" ht="13.5" hidden="1" customHeight="1" outlineLevel="1" x14ac:dyDescent="0.2">
      <c r="A21" s="191">
        <v>0</v>
      </c>
      <c r="B21" s="191">
        <v>1</v>
      </c>
      <c r="C21" s="191">
        <v>4</v>
      </c>
      <c r="D21" s="192">
        <v>0</v>
      </c>
      <c r="E21" s="192">
        <v>2</v>
      </c>
      <c r="G21" s="247"/>
      <c r="H21" s="248" t="s">
        <v>34</v>
      </c>
      <c r="I21" s="249" t="s">
        <v>1321</v>
      </c>
      <c r="J21" s="250" t="s">
        <v>930</v>
      </c>
      <c r="K21" s="251"/>
      <c r="L21" s="252"/>
      <c r="M21" s="252"/>
      <c r="N21" s="253">
        <v>80000</v>
      </c>
      <c r="O21" s="236">
        <v>4.77621350151973</v>
      </c>
      <c r="P21" s="236"/>
    </row>
    <row r="22" spans="1:16" ht="13.5" hidden="1" customHeight="1" outlineLevel="2" x14ac:dyDescent="0.2">
      <c r="A22" s="191">
        <v>0</v>
      </c>
      <c r="B22" s="191">
        <v>1</v>
      </c>
      <c r="C22" s="191">
        <v>4</v>
      </c>
      <c r="D22" s="192">
        <v>1</v>
      </c>
      <c r="E22" s="192">
        <v>0</v>
      </c>
      <c r="G22" s="278"/>
      <c r="H22" s="255" t="s">
        <v>182</v>
      </c>
      <c r="I22" s="256" t="s">
        <v>1322</v>
      </c>
      <c r="J22" s="257" t="s">
        <v>468</v>
      </c>
      <c r="K22" s="258"/>
      <c r="L22" s="259"/>
      <c r="M22" s="259"/>
      <c r="N22" s="260">
        <v>80000</v>
      </c>
      <c r="O22" s="261">
        <v>4.77621350151973</v>
      </c>
      <c r="P22" s="234"/>
    </row>
    <row r="23" spans="1:16" ht="13.5" hidden="1" customHeight="1" outlineLevel="3" x14ac:dyDescent="0.2">
      <c r="A23" s="191">
        <v>0</v>
      </c>
      <c r="B23" s="191">
        <v>1</v>
      </c>
      <c r="C23" s="191">
        <v>4</v>
      </c>
      <c r="D23" s="192">
        <v>1</v>
      </c>
      <c r="E23" s="192">
        <v>1</v>
      </c>
      <c r="G23" s="262" t="s">
        <v>36</v>
      </c>
      <c r="H23" s="263" t="s">
        <v>183</v>
      </c>
      <c r="I23" s="264" t="s">
        <v>1323</v>
      </c>
      <c r="J23" s="265" t="s">
        <v>64</v>
      </c>
      <c r="K23" s="266" t="s">
        <v>158</v>
      </c>
      <c r="L23" s="267"/>
      <c r="M23" s="267"/>
      <c r="N23" s="268">
        <v>80000</v>
      </c>
      <c r="O23" s="275"/>
      <c r="P23" s="235" t="s">
        <v>4710</v>
      </c>
    </row>
    <row r="24" spans="1:16" ht="13.5" customHeight="1" collapsed="1" x14ac:dyDescent="0.2">
      <c r="A24" s="191">
        <v>0</v>
      </c>
      <c r="B24" s="191">
        <v>2</v>
      </c>
      <c r="C24" s="191">
        <v>0</v>
      </c>
      <c r="D24" s="192">
        <v>1</v>
      </c>
      <c r="E24" s="192">
        <v>1</v>
      </c>
      <c r="F24" s="193"/>
      <c r="G24" s="240"/>
      <c r="H24" s="241" t="s">
        <v>181</v>
      </c>
      <c r="I24" s="242" t="s">
        <v>1324</v>
      </c>
      <c r="J24" s="243" t="s">
        <v>259</v>
      </c>
      <c r="K24" s="244"/>
      <c r="L24" s="245"/>
      <c r="M24" s="245"/>
      <c r="N24" s="246">
        <v>772006.62631222699</v>
      </c>
      <c r="O24" s="237">
        <v>46.090855898189503</v>
      </c>
      <c r="P24" s="237"/>
    </row>
    <row r="25" spans="1:16" ht="13.5" hidden="1" customHeight="1" outlineLevel="1" x14ac:dyDescent="0.2">
      <c r="A25" s="191">
        <v>0</v>
      </c>
      <c r="B25" s="191">
        <v>2</v>
      </c>
      <c r="C25" s="191">
        <v>1</v>
      </c>
      <c r="D25" s="192">
        <v>0</v>
      </c>
      <c r="E25" s="192">
        <v>1</v>
      </c>
      <c r="G25" s="247"/>
      <c r="H25" s="248" t="s">
        <v>34</v>
      </c>
      <c r="I25" s="249" t="s">
        <v>1325</v>
      </c>
      <c r="J25" s="250" t="s">
        <v>458</v>
      </c>
      <c r="K25" s="251"/>
      <c r="L25" s="252"/>
      <c r="M25" s="252"/>
      <c r="N25" s="253">
        <v>18739.388998006099</v>
      </c>
      <c r="O25" s="236">
        <v>1.1187915342813399</v>
      </c>
      <c r="P25" s="233"/>
    </row>
    <row r="26" spans="1:16" ht="13.5" hidden="1" customHeight="1" outlineLevel="2" x14ac:dyDescent="0.2">
      <c r="A26" s="191">
        <v>0</v>
      </c>
      <c r="B26" s="191">
        <v>2</v>
      </c>
      <c r="C26" s="191">
        <v>1</v>
      </c>
      <c r="D26" s="192">
        <v>1</v>
      </c>
      <c r="E26" s="192">
        <v>0</v>
      </c>
      <c r="G26" s="254"/>
      <c r="H26" s="255" t="s">
        <v>182</v>
      </c>
      <c r="I26" s="256" t="s">
        <v>1326</v>
      </c>
      <c r="J26" s="257" t="s">
        <v>12</v>
      </c>
      <c r="K26" s="258"/>
      <c r="L26" s="259"/>
      <c r="M26" s="259"/>
      <c r="N26" s="260">
        <v>6673.94364470857</v>
      </c>
      <c r="O26" s="261">
        <v>0.39845224680298602</v>
      </c>
      <c r="P26" s="234"/>
    </row>
    <row r="27" spans="1:16" ht="13.5" hidden="1" customHeight="1" outlineLevel="3" x14ac:dyDescent="0.2">
      <c r="A27" s="191">
        <v>0</v>
      </c>
      <c r="B27" s="191">
        <v>2</v>
      </c>
      <c r="C27" s="191">
        <v>1</v>
      </c>
      <c r="D27" s="192">
        <v>1</v>
      </c>
      <c r="E27" s="192">
        <v>1</v>
      </c>
      <c r="G27" s="262" t="s">
        <v>259</v>
      </c>
      <c r="H27" s="263" t="s">
        <v>183</v>
      </c>
      <c r="I27" s="264" t="s">
        <v>1327</v>
      </c>
      <c r="J27" s="265" t="s">
        <v>69</v>
      </c>
      <c r="K27" s="266" t="s">
        <v>119</v>
      </c>
      <c r="L27" s="267">
        <v>111.31359999999998</v>
      </c>
      <c r="M27" s="267">
        <v>59.956228571428568</v>
      </c>
      <c r="N27" s="268">
        <v>6673.94364470857</v>
      </c>
      <c r="O27" s="269"/>
      <c r="P27" s="235" t="s">
        <v>4710</v>
      </c>
    </row>
    <row r="28" spans="1:16" ht="13.5" hidden="1" customHeight="1" outlineLevel="2" x14ac:dyDescent="0.2">
      <c r="A28" s="191">
        <v>0</v>
      </c>
      <c r="B28" s="191">
        <v>2</v>
      </c>
      <c r="C28" s="191">
        <v>1</v>
      </c>
      <c r="D28" s="192">
        <v>2</v>
      </c>
      <c r="E28" s="192">
        <v>0</v>
      </c>
      <c r="G28" s="254"/>
      <c r="H28" s="255" t="s">
        <v>182</v>
      </c>
      <c r="I28" s="256" t="s">
        <v>1328</v>
      </c>
      <c r="J28" s="257" t="s">
        <v>9</v>
      </c>
      <c r="K28" s="258"/>
      <c r="L28" s="259"/>
      <c r="M28" s="259"/>
      <c r="N28" s="260">
        <v>4318.73060538557</v>
      </c>
      <c r="O28" s="261">
        <v>0.25783974283586297</v>
      </c>
      <c r="P28" s="234"/>
    </row>
    <row r="29" spans="1:16" ht="13.5" hidden="1" customHeight="1" outlineLevel="3" x14ac:dyDescent="0.2">
      <c r="A29" s="191">
        <v>0</v>
      </c>
      <c r="B29" s="191">
        <v>2</v>
      </c>
      <c r="C29" s="191">
        <v>1</v>
      </c>
      <c r="D29" s="192">
        <v>2</v>
      </c>
      <c r="E29" s="192">
        <v>1</v>
      </c>
      <c r="G29" s="262" t="s">
        <v>259</v>
      </c>
      <c r="H29" s="263" t="s">
        <v>183</v>
      </c>
      <c r="I29" s="264" t="s">
        <v>1329</v>
      </c>
      <c r="J29" s="265" t="s">
        <v>71</v>
      </c>
      <c r="K29" s="266" t="s">
        <v>100</v>
      </c>
      <c r="L29" s="267">
        <v>670.31999999999982</v>
      </c>
      <c r="M29" s="267">
        <v>6.0795673937956973</v>
      </c>
      <c r="N29" s="268">
        <v>4075.2556154091299</v>
      </c>
      <c r="O29" s="269"/>
      <c r="P29" s="235" t="s">
        <v>4710</v>
      </c>
    </row>
    <row r="30" spans="1:16" ht="13.15" hidden="1" customHeight="1" outlineLevel="3" x14ac:dyDescent="0.2">
      <c r="A30" s="191">
        <v>0</v>
      </c>
      <c r="B30" s="191">
        <v>2</v>
      </c>
      <c r="C30" s="191">
        <v>1</v>
      </c>
      <c r="D30" s="192">
        <v>2</v>
      </c>
      <c r="E30" s="192">
        <v>2</v>
      </c>
      <c r="G30" s="262" t="s">
        <v>259</v>
      </c>
      <c r="H30" s="263" t="s">
        <v>183</v>
      </c>
      <c r="I30" s="264" t="s">
        <v>1330</v>
      </c>
      <c r="J30" s="265" t="s">
        <v>72</v>
      </c>
      <c r="K30" s="266" t="s">
        <v>100</v>
      </c>
      <c r="L30" s="267">
        <v>41.601600000000005</v>
      </c>
      <c r="M30" s="267">
        <v>5.8525390844687308</v>
      </c>
      <c r="N30" s="268">
        <v>243.47498997643399</v>
      </c>
      <c r="O30" s="269"/>
      <c r="P30" s="235" t="s">
        <v>4710</v>
      </c>
    </row>
    <row r="31" spans="1:16" ht="13.5" hidden="1" customHeight="1" outlineLevel="2" x14ac:dyDescent="0.2">
      <c r="A31" s="191">
        <v>0</v>
      </c>
      <c r="B31" s="191">
        <v>2</v>
      </c>
      <c r="C31" s="191">
        <v>1</v>
      </c>
      <c r="D31" s="192">
        <v>3</v>
      </c>
      <c r="E31" s="192">
        <v>0</v>
      </c>
      <c r="G31" s="254"/>
      <c r="H31" s="255" t="s">
        <v>182</v>
      </c>
      <c r="I31" s="256" t="s">
        <v>1331</v>
      </c>
      <c r="J31" s="257" t="s">
        <v>10</v>
      </c>
      <c r="K31" s="258"/>
      <c r="L31" s="259"/>
      <c r="M31" s="259"/>
      <c r="N31" s="260">
        <v>7746.7147479120003</v>
      </c>
      <c r="O31" s="261">
        <v>0.46249954464249099</v>
      </c>
      <c r="P31" s="234"/>
    </row>
    <row r="32" spans="1:16" ht="13.5" hidden="1" customHeight="1" outlineLevel="3" x14ac:dyDescent="0.2">
      <c r="A32" s="191">
        <v>0</v>
      </c>
      <c r="B32" s="191">
        <v>2</v>
      </c>
      <c r="C32" s="191">
        <v>1</v>
      </c>
      <c r="D32" s="192">
        <v>3</v>
      </c>
      <c r="E32" s="192">
        <v>1</v>
      </c>
      <c r="G32" s="262" t="s">
        <v>259</v>
      </c>
      <c r="H32" s="263" t="s">
        <v>183</v>
      </c>
      <c r="I32" s="264" t="s">
        <v>1332</v>
      </c>
      <c r="J32" s="265" t="s">
        <v>70</v>
      </c>
      <c r="K32" s="266" t="s">
        <v>191</v>
      </c>
      <c r="L32" s="267">
        <v>11.390452</v>
      </c>
      <c r="M32" s="267">
        <v>680.10600000000011</v>
      </c>
      <c r="N32" s="268">
        <v>7746.7147479120003</v>
      </c>
      <c r="O32" s="269"/>
      <c r="P32" s="235" t="s">
        <v>4710</v>
      </c>
    </row>
    <row r="33" spans="1:16" ht="13.5" hidden="1" customHeight="1" outlineLevel="1" x14ac:dyDescent="0.2">
      <c r="A33" s="191">
        <v>0</v>
      </c>
      <c r="B33" s="191">
        <v>2</v>
      </c>
      <c r="C33" s="191">
        <v>2</v>
      </c>
      <c r="D33" s="192">
        <v>0</v>
      </c>
      <c r="E33" s="192">
        <v>1</v>
      </c>
      <c r="G33" s="247"/>
      <c r="H33" s="248" t="s">
        <v>34</v>
      </c>
      <c r="I33" s="249" t="s">
        <v>1333</v>
      </c>
      <c r="J33" s="250" t="s">
        <v>459</v>
      </c>
      <c r="K33" s="251"/>
      <c r="L33" s="252"/>
      <c r="M33" s="252"/>
      <c r="N33" s="253">
        <v>331865.22625000001</v>
      </c>
      <c r="O33" s="236">
        <v>19.813239678751899</v>
      </c>
      <c r="P33" s="233"/>
    </row>
    <row r="34" spans="1:16" ht="13.5" hidden="1" customHeight="1" outlineLevel="2" x14ac:dyDescent="0.2">
      <c r="A34" s="191">
        <v>0</v>
      </c>
      <c r="B34" s="191">
        <v>2</v>
      </c>
      <c r="C34" s="191">
        <v>2</v>
      </c>
      <c r="D34" s="192">
        <v>1</v>
      </c>
      <c r="E34" s="192">
        <v>0</v>
      </c>
      <c r="G34" s="254"/>
      <c r="H34" s="255" t="s">
        <v>182</v>
      </c>
      <c r="I34" s="256" t="s">
        <v>1334</v>
      </c>
      <c r="J34" s="257" t="s">
        <v>9</v>
      </c>
      <c r="K34" s="258"/>
      <c r="L34" s="259"/>
      <c r="M34" s="259"/>
      <c r="N34" s="260">
        <v>155967.96625</v>
      </c>
      <c r="O34" s="261">
        <v>9.3117038275977997</v>
      </c>
      <c r="P34" s="234"/>
    </row>
    <row r="35" spans="1:16" ht="13.5" hidden="1" customHeight="1" outlineLevel="3" x14ac:dyDescent="0.2">
      <c r="A35" s="191">
        <v>0</v>
      </c>
      <c r="B35" s="191">
        <v>2</v>
      </c>
      <c r="C35" s="191">
        <v>2</v>
      </c>
      <c r="D35" s="192">
        <v>1</v>
      </c>
      <c r="E35" s="192">
        <v>1</v>
      </c>
      <c r="G35" s="262" t="s">
        <v>259</v>
      </c>
      <c r="H35" s="263" t="s">
        <v>183</v>
      </c>
      <c r="I35" s="264" t="s">
        <v>1335</v>
      </c>
      <c r="J35" s="265" t="s">
        <v>931</v>
      </c>
      <c r="K35" s="266" t="s">
        <v>100</v>
      </c>
      <c r="L35" s="267">
        <v>2282</v>
      </c>
      <c r="M35" s="267">
        <v>8.9641450000000003</v>
      </c>
      <c r="N35" s="268">
        <v>20456.178889999999</v>
      </c>
      <c r="O35" s="269"/>
      <c r="P35" s="235" t="s">
        <v>4710</v>
      </c>
    </row>
    <row r="36" spans="1:16" ht="12.75" hidden="1" outlineLevel="3" x14ac:dyDescent="0.2">
      <c r="A36" s="191">
        <v>0</v>
      </c>
      <c r="B36" s="191">
        <v>2</v>
      </c>
      <c r="C36" s="191">
        <v>2</v>
      </c>
      <c r="D36" s="192">
        <v>1</v>
      </c>
      <c r="E36" s="192">
        <v>2</v>
      </c>
      <c r="G36" s="262" t="s">
        <v>259</v>
      </c>
      <c r="H36" s="263" t="s">
        <v>183</v>
      </c>
      <c r="I36" s="264" t="s">
        <v>1336</v>
      </c>
      <c r="J36" s="265" t="s">
        <v>932</v>
      </c>
      <c r="K36" s="266" t="s">
        <v>100</v>
      </c>
      <c r="L36" s="267">
        <v>77</v>
      </c>
      <c r="M36" s="267">
        <v>8.9641450000000003</v>
      </c>
      <c r="N36" s="268">
        <v>690.23916499999996</v>
      </c>
      <c r="O36" s="269"/>
      <c r="P36" s="235" t="s">
        <v>4710</v>
      </c>
    </row>
    <row r="37" spans="1:16" ht="13.5" hidden="1" customHeight="1" outlineLevel="3" x14ac:dyDescent="0.2">
      <c r="A37" s="191">
        <v>0</v>
      </c>
      <c r="B37" s="191">
        <v>2</v>
      </c>
      <c r="C37" s="191">
        <v>2</v>
      </c>
      <c r="D37" s="192">
        <v>1</v>
      </c>
      <c r="E37" s="192">
        <v>3</v>
      </c>
      <c r="G37" s="262" t="s">
        <v>259</v>
      </c>
      <c r="H37" s="263" t="s">
        <v>183</v>
      </c>
      <c r="I37" s="264" t="s">
        <v>1337</v>
      </c>
      <c r="J37" s="265" t="s">
        <v>933</v>
      </c>
      <c r="K37" s="266" t="s">
        <v>100</v>
      </c>
      <c r="L37" s="267">
        <v>3884</v>
      </c>
      <c r="M37" s="267">
        <v>8.4841449999999998</v>
      </c>
      <c r="N37" s="268">
        <v>32952.419179999997</v>
      </c>
      <c r="O37" s="269"/>
      <c r="P37" s="235" t="s">
        <v>4710</v>
      </c>
    </row>
    <row r="38" spans="1:16" ht="13.5" hidden="1" customHeight="1" outlineLevel="3" x14ac:dyDescent="0.2">
      <c r="A38" s="191">
        <v>0</v>
      </c>
      <c r="B38" s="191">
        <v>2</v>
      </c>
      <c r="C38" s="191">
        <v>2</v>
      </c>
      <c r="D38" s="192">
        <v>1</v>
      </c>
      <c r="E38" s="192">
        <v>4</v>
      </c>
      <c r="G38" s="262" t="s">
        <v>259</v>
      </c>
      <c r="H38" s="263" t="s">
        <v>183</v>
      </c>
      <c r="I38" s="264" t="s">
        <v>1338</v>
      </c>
      <c r="J38" s="265" t="s">
        <v>934</v>
      </c>
      <c r="K38" s="266" t="s">
        <v>100</v>
      </c>
      <c r="L38" s="267">
        <v>12007</v>
      </c>
      <c r="M38" s="267">
        <v>8.4841449999999998</v>
      </c>
      <c r="N38" s="268">
        <v>101869.129015</v>
      </c>
      <c r="O38" s="269"/>
      <c r="P38" s="235" t="s">
        <v>4710</v>
      </c>
    </row>
    <row r="39" spans="1:16" ht="13.5" hidden="1" customHeight="1" outlineLevel="2" x14ac:dyDescent="0.2">
      <c r="A39" s="191">
        <v>0</v>
      </c>
      <c r="B39" s="191">
        <v>2</v>
      </c>
      <c r="C39" s="191">
        <v>2</v>
      </c>
      <c r="D39" s="192">
        <v>2</v>
      </c>
      <c r="E39" s="192">
        <v>0</v>
      </c>
      <c r="G39" s="254"/>
      <c r="H39" s="255" t="s">
        <v>182</v>
      </c>
      <c r="I39" s="256" t="s">
        <v>1339</v>
      </c>
      <c r="J39" s="257" t="s">
        <v>10</v>
      </c>
      <c r="K39" s="258"/>
      <c r="L39" s="259"/>
      <c r="M39" s="259"/>
      <c r="N39" s="260">
        <v>175897.26</v>
      </c>
      <c r="O39" s="261">
        <v>10.501535851154101</v>
      </c>
      <c r="P39" s="234"/>
    </row>
    <row r="40" spans="1:16" ht="13.5" hidden="1" customHeight="1" outlineLevel="3" x14ac:dyDescent="0.2">
      <c r="A40" s="191">
        <v>0</v>
      </c>
      <c r="B40" s="191">
        <v>2</v>
      </c>
      <c r="C40" s="191">
        <v>2</v>
      </c>
      <c r="D40" s="192">
        <v>2</v>
      </c>
      <c r="E40" s="192">
        <v>1</v>
      </c>
      <c r="G40" s="262" t="s">
        <v>259</v>
      </c>
      <c r="H40" s="263" t="s">
        <v>183</v>
      </c>
      <c r="I40" s="264" t="s">
        <v>1340</v>
      </c>
      <c r="J40" s="265" t="s">
        <v>935</v>
      </c>
      <c r="K40" s="266" t="s">
        <v>191</v>
      </c>
      <c r="L40" s="267">
        <v>210</v>
      </c>
      <c r="M40" s="267">
        <v>837.60600000000011</v>
      </c>
      <c r="N40" s="268">
        <v>175897.26</v>
      </c>
      <c r="O40" s="269"/>
      <c r="P40" s="235" t="s">
        <v>4710</v>
      </c>
    </row>
    <row r="41" spans="1:16" ht="13.5" hidden="1" customHeight="1" outlineLevel="1" x14ac:dyDescent="0.2">
      <c r="A41" s="191">
        <v>0</v>
      </c>
      <c r="B41" s="191">
        <v>2</v>
      </c>
      <c r="C41" s="191">
        <v>3</v>
      </c>
      <c r="D41" s="192">
        <v>0</v>
      </c>
      <c r="E41" s="192">
        <v>1</v>
      </c>
      <c r="G41" s="247"/>
      <c r="H41" s="248" t="s">
        <v>34</v>
      </c>
      <c r="I41" s="249" t="s">
        <v>1341</v>
      </c>
      <c r="J41" s="250" t="s">
        <v>469</v>
      </c>
      <c r="K41" s="251"/>
      <c r="L41" s="252"/>
      <c r="M41" s="252"/>
      <c r="N41" s="253">
        <v>37645.991064220798</v>
      </c>
      <c r="O41" s="236">
        <v>2.24756613498778</v>
      </c>
      <c r="P41" s="233"/>
    </row>
    <row r="42" spans="1:16" ht="13.5" hidden="1" customHeight="1" outlineLevel="2" x14ac:dyDescent="0.2">
      <c r="A42" s="191">
        <v>0</v>
      </c>
      <c r="B42" s="191">
        <v>2</v>
      </c>
      <c r="C42" s="191">
        <v>3</v>
      </c>
      <c r="D42" s="192">
        <v>1</v>
      </c>
      <c r="E42" s="192">
        <v>0</v>
      </c>
      <c r="G42" s="254"/>
      <c r="H42" s="255" t="s">
        <v>182</v>
      </c>
      <c r="I42" s="256" t="s">
        <v>1342</v>
      </c>
      <c r="J42" s="257" t="s">
        <v>12</v>
      </c>
      <c r="K42" s="258"/>
      <c r="L42" s="259"/>
      <c r="M42" s="259"/>
      <c r="N42" s="260">
        <v>2482.1878628571399</v>
      </c>
      <c r="O42" s="261">
        <v>0.14819323979858401</v>
      </c>
      <c r="P42" s="234"/>
    </row>
    <row r="43" spans="1:16" ht="13.5" hidden="1" customHeight="1" outlineLevel="3" x14ac:dyDescent="0.2">
      <c r="A43" s="191">
        <v>0</v>
      </c>
      <c r="B43" s="191">
        <v>2</v>
      </c>
      <c r="C43" s="191">
        <v>3</v>
      </c>
      <c r="D43" s="192">
        <v>1</v>
      </c>
      <c r="E43" s="192">
        <v>1</v>
      </c>
      <c r="G43" s="262" t="s">
        <v>259</v>
      </c>
      <c r="H43" s="263" t="s">
        <v>183</v>
      </c>
      <c r="I43" s="264" t="s">
        <v>1343</v>
      </c>
      <c r="J43" s="265" t="s">
        <v>69</v>
      </c>
      <c r="K43" s="266" t="s">
        <v>119</v>
      </c>
      <c r="L43" s="267">
        <v>41.400000000000006</v>
      </c>
      <c r="M43" s="267">
        <v>59.956228571428568</v>
      </c>
      <c r="N43" s="268">
        <v>2482.1878628571399</v>
      </c>
      <c r="O43" s="269"/>
      <c r="P43" s="235" t="s">
        <v>4710</v>
      </c>
    </row>
    <row r="44" spans="1:16" ht="13.5" hidden="1" customHeight="1" outlineLevel="2" x14ac:dyDescent="0.2">
      <c r="A44" s="191">
        <v>0</v>
      </c>
      <c r="B44" s="191">
        <v>2</v>
      </c>
      <c r="C44" s="191">
        <v>3</v>
      </c>
      <c r="D44" s="192">
        <v>2</v>
      </c>
      <c r="E44" s="192">
        <v>0</v>
      </c>
      <c r="G44" s="254"/>
      <c r="H44" s="255" t="s">
        <v>182</v>
      </c>
      <c r="I44" s="256" t="s">
        <v>1344</v>
      </c>
      <c r="J44" s="257" t="s">
        <v>9</v>
      </c>
      <c r="K44" s="258"/>
      <c r="L44" s="259"/>
      <c r="M44" s="259"/>
      <c r="N44" s="260">
        <v>23057.9164013636</v>
      </c>
      <c r="O44" s="261">
        <v>1.3766191454138299</v>
      </c>
      <c r="P44" s="234"/>
    </row>
    <row r="45" spans="1:16" ht="13.5" hidden="1" customHeight="1" outlineLevel="3" x14ac:dyDescent="0.2">
      <c r="A45" s="191">
        <v>0</v>
      </c>
      <c r="B45" s="191">
        <v>2</v>
      </c>
      <c r="C45" s="191">
        <v>3</v>
      </c>
      <c r="D45" s="192">
        <v>2</v>
      </c>
      <c r="E45" s="192">
        <v>1</v>
      </c>
      <c r="G45" s="262" t="s">
        <v>259</v>
      </c>
      <c r="H45" s="263" t="s">
        <v>183</v>
      </c>
      <c r="I45" s="264" t="s">
        <v>1345</v>
      </c>
      <c r="J45" s="265" t="s">
        <v>932</v>
      </c>
      <c r="K45" s="266" t="s">
        <v>157</v>
      </c>
      <c r="L45" s="267">
        <v>913.36363636363626</v>
      </c>
      <c r="M45" s="267">
        <v>8.9641450000000003</v>
      </c>
      <c r="N45" s="268">
        <v>8187.5240740909103</v>
      </c>
      <c r="O45" s="269"/>
      <c r="P45" s="235" t="s">
        <v>4710</v>
      </c>
    </row>
    <row r="46" spans="1:16" ht="13.5" hidden="1" customHeight="1" outlineLevel="3" x14ac:dyDescent="0.2">
      <c r="A46" s="191">
        <v>0</v>
      </c>
      <c r="B46" s="191">
        <v>2</v>
      </c>
      <c r="C46" s="191">
        <v>3</v>
      </c>
      <c r="D46" s="192">
        <v>2</v>
      </c>
      <c r="E46" s="192">
        <v>2</v>
      </c>
      <c r="G46" s="262" t="s">
        <v>259</v>
      </c>
      <c r="H46" s="263" t="s">
        <v>183</v>
      </c>
      <c r="I46" s="264" t="s">
        <v>1346</v>
      </c>
      <c r="J46" s="265" t="s">
        <v>933</v>
      </c>
      <c r="K46" s="266" t="s">
        <v>157</v>
      </c>
      <c r="L46" s="267">
        <v>45.36363636363636</v>
      </c>
      <c r="M46" s="267">
        <v>8.4841449999999998</v>
      </c>
      <c r="N46" s="268">
        <v>384.87166863636401</v>
      </c>
      <c r="O46" s="269"/>
      <c r="P46" s="235" t="s">
        <v>4710</v>
      </c>
    </row>
    <row r="47" spans="1:16" ht="13.5" hidden="1" customHeight="1" outlineLevel="3" x14ac:dyDescent="0.2">
      <c r="A47" s="191">
        <v>0</v>
      </c>
      <c r="B47" s="191">
        <v>2</v>
      </c>
      <c r="C47" s="191">
        <v>3</v>
      </c>
      <c r="D47" s="192">
        <v>2</v>
      </c>
      <c r="E47" s="192">
        <v>3</v>
      </c>
      <c r="G47" s="262" t="s">
        <v>259</v>
      </c>
      <c r="H47" s="263" t="s">
        <v>183</v>
      </c>
      <c r="I47" s="264" t="s">
        <v>1347</v>
      </c>
      <c r="J47" s="265" t="s">
        <v>1047</v>
      </c>
      <c r="K47" s="266" t="s">
        <v>157</v>
      </c>
      <c r="L47" s="267">
        <v>1277.2727272727273</v>
      </c>
      <c r="M47" s="267">
        <v>8.4841449999999998</v>
      </c>
      <c r="N47" s="268">
        <v>10836.5670227273</v>
      </c>
      <c r="O47" s="269"/>
      <c r="P47" s="235" t="s">
        <v>4710</v>
      </c>
    </row>
    <row r="48" spans="1:16" ht="13.5" hidden="1" customHeight="1" outlineLevel="3" x14ac:dyDescent="0.2">
      <c r="A48" s="191">
        <v>0</v>
      </c>
      <c r="B48" s="191">
        <v>2</v>
      </c>
      <c r="C48" s="191">
        <v>3</v>
      </c>
      <c r="D48" s="192">
        <v>2</v>
      </c>
      <c r="E48" s="192">
        <v>4</v>
      </c>
      <c r="G48" s="262" t="s">
        <v>259</v>
      </c>
      <c r="H48" s="263" t="s">
        <v>183</v>
      </c>
      <c r="I48" s="264" t="s">
        <v>1348</v>
      </c>
      <c r="J48" s="265" t="s">
        <v>1048</v>
      </c>
      <c r="K48" s="266" t="s">
        <v>157</v>
      </c>
      <c r="L48" s="267">
        <v>430.09090909090907</v>
      </c>
      <c r="M48" s="267">
        <v>8.4841449999999998</v>
      </c>
      <c r="N48" s="268">
        <v>3648.9536359090898</v>
      </c>
      <c r="O48" s="269"/>
      <c r="P48" s="235" t="s">
        <v>4710</v>
      </c>
    </row>
    <row r="49" spans="1:16" ht="13.5" hidden="1" customHeight="1" outlineLevel="2" x14ac:dyDescent="0.2">
      <c r="A49" s="191">
        <v>0</v>
      </c>
      <c r="B49" s="191">
        <v>2</v>
      </c>
      <c r="C49" s="191">
        <v>3</v>
      </c>
      <c r="D49" s="192">
        <v>3</v>
      </c>
      <c r="E49" s="192">
        <v>0</v>
      </c>
      <c r="G49" s="254"/>
      <c r="H49" s="255" t="s">
        <v>182</v>
      </c>
      <c r="I49" s="256" t="s">
        <v>1349</v>
      </c>
      <c r="J49" s="257" t="s">
        <v>10</v>
      </c>
      <c r="K49" s="258"/>
      <c r="L49" s="259"/>
      <c r="M49" s="259"/>
      <c r="N49" s="260">
        <v>12105.8868</v>
      </c>
      <c r="O49" s="261"/>
      <c r="P49" s="234"/>
    </row>
    <row r="50" spans="1:16" ht="13.5" hidden="1" customHeight="1" outlineLevel="3" x14ac:dyDescent="0.2">
      <c r="A50" s="191">
        <v>0</v>
      </c>
      <c r="B50" s="191">
        <v>2</v>
      </c>
      <c r="C50" s="191">
        <v>3</v>
      </c>
      <c r="D50" s="192">
        <v>3</v>
      </c>
      <c r="E50" s="192">
        <v>1</v>
      </c>
      <c r="G50" s="262" t="s">
        <v>259</v>
      </c>
      <c r="H50" s="263" t="s">
        <v>183</v>
      </c>
      <c r="I50" s="264" t="s">
        <v>1350</v>
      </c>
      <c r="J50" s="265" t="s">
        <v>70</v>
      </c>
      <c r="K50" s="266" t="s">
        <v>191</v>
      </c>
      <c r="L50" s="267">
        <v>17.8</v>
      </c>
      <c r="M50" s="267">
        <v>680.10600000000011</v>
      </c>
      <c r="N50" s="268">
        <v>12105.8868</v>
      </c>
      <c r="O50" s="269"/>
      <c r="P50" s="235" t="s">
        <v>4710</v>
      </c>
    </row>
    <row r="51" spans="1:16" ht="13.5" hidden="1" customHeight="1" outlineLevel="1" x14ac:dyDescent="0.2">
      <c r="A51" s="191">
        <v>0</v>
      </c>
      <c r="B51" s="191">
        <v>2</v>
      </c>
      <c r="C51" s="191">
        <v>4</v>
      </c>
      <c r="D51" s="192">
        <v>0</v>
      </c>
      <c r="E51" s="192">
        <v>1</v>
      </c>
      <c r="G51" s="247"/>
      <c r="H51" s="248" t="s">
        <v>34</v>
      </c>
      <c r="I51" s="249" t="s">
        <v>1351</v>
      </c>
      <c r="J51" s="250" t="s">
        <v>470</v>
      </c>
      <c r="K51" s="251"/>
      <c r="L51" s="252"/>
      <c r="M51" s="252"/>
      <c r="N51" s="253">
        <v>243756</v>
      </c>
      <c r="O51" s="236">
        <v>14.5528837284555</v>
      </c>
      <c r="P51" s="233"/>
    </row>
    <row r="52" spans="1:16" ht="13.5" hidden="1" customHeight="1" outlineLevel="2" x14ac:dyDescent="0.2">
      <c r="A52" s="191">
        <v>0</v>
      </c>
      <c r="B52" s="191">
        <v>2</v>
      </c>
      <c r="C52" s="191">
        <v>4</v>
      </c>
      <c r="D52" s="192">
        <v>1</v>
      </c>
      <c r="E52" s="192">
        <v>0</v>
      </c>
      <c r="G52" s="254"/>
      <c r="H52" s="255" t="s">
        <v>182</v>
      </c>
      <c r="I52" s="256" t="s">
        <v>1352</v>
      </c>
      <c r="J52" s="257" t="s">
        <v>460</v>
      </c>
      <c r="K52" s="258"/>
      <c r="L52" s="259"/>
      <c r="M52" s="259"/>
      <c r="N52" s="260">
        <v>243756</v>
      </c>
      <c r="O52" s="261">
        <v>14.5528837284555</v>
      </c>
      <c r="P52" s="234"/>
    </row>
    <row r="53" spans="1:16" ht="13.5" hidden="1" customHeight="1" outlineLevel="3" x14ac:dyDescent="0.2">
      <c r="A53" s="191">
        <v>0</v>
      </c>
      <c r="B53" s="191">
        <v>2</v>
      </c>
      <c r="C53" s="191">
        <v>4</v>
      </c>
      <c r="D53" s="192">
        <v>1</v>
      </c>
      <c r="E53" s="192">
        <v>1</v>
      </c>
      <c r="G53" s="262" t="s">
        <v>259</v>
      </c>
      <c r="H53" s="263" t="s">
        <v>183</v>
      </c>
      <c r="I53" s="264" t="s">
        <v>1353</v>
      </c>
      <c r="J53" s="265" t="s">
        <v>936</v>
      </c>
      <c r="K53" s="266" t="s">
        <v>119</v>
      </c>
      <c r="L53" s="267">
        <v>492.8</v>
      </c>
      <c r="M53" s="267">
        <v>470.28409090909088</v>
      </c>
      <c r="N53" s="268">
        <v>231756</v>
      </c>
      <c r="O53" s="269" t="s">
        <v>937</v>
      </c>
      <c r="P53" s="235" t="s">
        <v>4710</v>
      </c>
    </row>
    <row r="54" spans="1:16" ht="13.5" hidden="1" customHeight="1" outlineLevel="3" x14ac:dyDescent="0.2">
      <c r="A54" s="191">
        <v>0</v>
      </c>
      <c r="B54" s="191">
        <v>2</v>
      </c>
      <c r="C54" s="191">
        <v>4</v>
      </c>
      <c r="D54" s="192">
        <v>1</v>
      </c>
      <c r="E54" s="192">
        <v>2</v>
      </c>
      <c r="G54" s="262" t="s">
        <v>259</v>
      </c>
      <c r="H54" s="263" t="s">
        <v>183</v>
      </c>
      <c r="I54" s="264" t="s">
        <v>1354</v>
      </c>
      <c r="J54" s="265" t="s">
        <v>938</v>
      </c>
      <c r="K54" s="266" t="s">
        <v>158</v>
      </c>
      <c r="L54" s="267">
        <v>1</v>
      </c>
      <c r="M54" s="267">
        <v>12000</v>
      </c>
      <c r="N54" s="268">
        <v>12000</v>
      </c>
      <c r="O54" s="269"/>
      <c r="P54" s="235" t="s">
        <v>4710</v>
      </c>
    </row>
    <row r="55" spans="1:16" ht="13.5" hidden="1" customHeight="1" outlineLevel="1" x14ac:dyDescent="0.2">
      <c r="A55" s="191">
        <v>0</v>
      </c>
      <c r="B55" s="191">
        <v>2</v>
      </c>
      <c r="C55" s="191">
        <v>5</v>
      </c>
      <c r="D55" s="192">
        <v>0</v>
      </c>
      <c r="E55" s="192">
        <v>2</v>
      </c>
      <c r="G55" s="247"/>
      <c r="H55" s="248" t="s">
        <v>34</v>
      </c>
      <c r="I55" s="249" t="s">
        <v>1355</v>
      </c>
      <c r="J55" s="250" t="s">
        <v>471</v>
      </c>
      <c r="K55" s="251"/>
      <c r="L55" s="252"/>
      <c r="M55" s="252"/>
      <c r="N55" s="253">
        <v>140000.01999999999</v>
      </c>
      <c r="O55" s="236">
        <v>8.3583748217128999</v>
      </c>
      <c r="P55" s="233"/>
    </row>
    <row r="56" spans="1:16" ht="13.5" hidden="1" customHeight="1" outlineLevel="2" x14ac:dyDescent="0.2">
      <c r="A56" s="191">
        <v>0</v>
      </c>
      <c r="B56" s="191">
        <v>2</v>
      </c>
      <c r="C56" s="191">
        <v>5</v>
      </c>
      <c r="D56" s="192">
        <v>1</v>
      </c>
      <c r="E56" s="192">
        <v>0</v>
      </c>
      <c r="G56" s="254"/>
      <c r="H56" s="255" t="s">
        <v>182</v>
      </c>
      <c r="I56" s="256" t="s">
        <v>1356</v>
      </c>
      <c r="J56" s="257" t="s">
        <v>192</v>
      </c>
      <c r="K56" s="258"/>
      <c r="L56" s="259"/>
      <c r="M56" s="259"/>
      <c r="N56" s="260">
        <v>140000.01999999999</v>
      </c>
      <c r="O56" s="261">
        <v>8.3583748217128999</v>
      </c>
      <c r="P56" s="234"/>
    </row>
    <row r="57" spans="1:16" ht="13.5" hidden="1" customHeight="1" outlineLevel="3" x14ac:dyDescent="0.2">
      <c r="A57" s="191">
        <v>0</v>
      </c>
      <c r="B57" s="191">
        <v>2</v>
      </c>
      <c r="C57" s="191">
        <v>5</v>
      </c>
      <c r="D57" s="192">
        <v>1</v>
      </c>
      <c r="E57" s="192">
        <v>1</v>
      </c>
      <c r="G57" s="262" t="s">
        <v>259</v>
      </c>
      <c r="H57" s="263" t="s">
        <v>183</v>
      </c>
      <c r="I57" s="264" t="s">
        <v>1357</v>
      </c>
      <c r="J57" s="265" t="s">
        <v>939</v>
      </c>
      <c r="K57" s="266" t="s">
        <v>119</v>
      </c>
      <c r="L57" s="267">
        <v>525</v>
      </c>
      <c r="M57" s="267">
        <v>266.66670476190473</v>
      </c>
      <c r="N57" s="268">
        <v>140000.01999999999</v>
      </c>
      <c r="O57" s="269" t="s">
        <v>940</v>
      </c>
      <c r="P57" s="235" t="s">
        <v>4710</v>
      </c>
    </row>
    <row r="58" spans="1:16" ht="13.5" customHeight="1" collapsed="1" x14ac:dyDescent="0.2">
      <c r="A58" s="191">
        <v>0</v>
      </c>
      <c r="B58" s="191">
        <v>3</v>
      </c>
      <c r="C58" s="191">
        <v>0</v>
      </c>
      <c r="D58" s="192">
        <v>1</v>
      </c>
      <c r="E58" s="192">
        <v>1</v>
      </c>
      <c r="F58" s="193"/>
      <c r="G58" s="240"/>
      <c r="H58" s="241" t="s">
        <v>181</v>
      </c>
      <c r="I58" s="242" t="s">
        <v>1358</v>
      </c>
      <c r="J58" s="243" t="s">
        <v>0</v>
      </c>
      <c r="K58" s="244"/>
      <c r="L58" s="245"/>
      <c r="M58" s="245"/>
      <c r="N58" s="246">
        <v>4572490.0275754603</v>
      </c>
      <c r="O58" s="237">
        <v>272.98985756587803</v>
      </c>
      <c r="P58" s="237"/>
    </row>
    <row r="59" spans="1:16" ht="13.5" hidden="1" customHeight="1" outlineLevel="1" x14ac:dyDescent="0.2">
      <c r="A59" s="191">
        <v>0</v>
      </c>
      <c r="B59" s="191">
        <v>3</v>
      </c>
      <c r="C59" s="191">
        <v>1</v>
      </c>
      <c r="D59" s="192">
        <v>0</v>
      </c>
      <c r="E59" s="192">
        <v>1</v>
      </c>
      <c r="G59" s="247"/>
      <c r="H59" s="248" t="s">
        <v>34</v>
      </c>
      <c r="I59" s="249" t="s">
        <v>1359</v>
      </c>
      <c r="J59" s="250" t="s">
        <v>941</v>
      </c>
      <c r="K59" s="251"/>
      <c r="L59" s="252"/>
      <c r="M59" s="252"/>
      <c r="N59" s="253">
        <v>3041540.5196917998</v>
      </c>
      <c r="O59" s="236">
        <v>181.58808619464099</v>
      </c>
      <c r="P59" s="233"/>
    </row>
    <row r="60" spans="1:16" ht="13.5" hidden="1" customHeight="1" outlineLevel="2" x14ac:dyDescent="0.2">
      <c r="A60" s="191">
        <v>0</v>
      </c>
      <c r="B60" s="191">
        <v>3</v>
      </c>
      <c r="C60" s="191">
        <v>1</v>
      </c>
      <c r="D60" s="192">
        <v>1</v>
      </c>
      <c r="E60" s="192">
        <v>0</v>
      </c>
      <c r="G60" s="254"/>
      <c r="H60" s="255" t="s">
        <v>182</v>
      </c>
      <c r="I60" s="256" t="s">
        <v>1360</v>
      </c>
      <c r="J60" s="257" t="s">
        <v>8</v>
      </c>
      <c r="K60" s="258"/>
      <c r="L60" s="259"/>
      <c r="M60" s="259"/>
      <c r="N60" s="260">
        <v>950000</v>
      </c>
      <c r="O60" s="261">
        <v>56.717535330546802</v>
      </c>
      <c r="P60" s="234"/>
    </row>
    <row r="61" spans="1:16" ht="13.5" hidden="1" customHeight="1" outlineLevel="3" x14ac:dyDescent="0.2">
      <c r="A61" s="191">
        <v>0</v>
      </c>
      <c r="B61" s="191">
        <v>3</v>
      </c>
      <c r="C61" s="191">
        <v>1</v>
      </c>
      <c r="D61" s="192">
        <v>1</v>
      </c>
      <c r="E61" s="192">
        <v>1</v>
      </c>
      <c r="G61" s="262" t="s">
        <v>0</v>
      </c>
      <c r="H61" s="263" t="s">
        <v>183</v>
      </c>
      <c r="I61" s="264" t="s">
        <v>1361</v>
      </c>
      <c r="J61" s="265" t="s">
        <v>66</v>
      </c>
      <c r="K61" s="266" t="s">
        <v>136</v>
      </c>
      <c r="L61" s="267">
        <v>6732</v>
      </c>
      <c r="M61" s="267">
        <v>137.48633176818674</v>
      </c>
      <c r="N61" s="268">
        <v>925557.98546343297</v>
      </c>
      <c r="O61" s="275" t="s">
        <v>1049</v>
      </c>
      <c r="P61" s="235" t="s">
        <v>4710</v>
      </c>
    </row>
    <row r="62" spans="1:16" ht="13.5" hidden="1" customHeight="1" outlineLevel="3" x14ac:dyDescent="0.2">
      <c r="A62" s="191">
        <v>0</v>
      </c>
      <c r="B62" s="191">
        <v>3</v>
      </c>
      <c r="C62" s="191">
        <v>1</v>
      </c>
      <c r="D62" s="192">
        <v>1</v>
      </c>
      <c r="E62" s="192">
        <v>2</v>
      </c>
      <c r="G62" s="262" t="s">
        <v>0</v>
      </c>
      <c r="H62" s="263" t="s">
        <v>183</v>
      </c>
      <c r="I62" s="264" t="s">
        <v>1362</v>
      </c>
      <c r="J62" s="265" t="s">
        <v>263</v>
      </c>
      <c r="K62" s="266" t="s">
        <v>158</v>
      </c>
      <c r="L62" s="267">
        <v>1</v>
      </c>
      <c r="M62" s="267">
        <v>24442.014536566567</v>
      </c>
      <c r="N62" s="268">
        <v>24442.014536566599</v>
      </c>
      <c r="O62" s="275" t="s">
        <v>1049</v>
      </c>
      <c r="P62" s="235" t="s">
        <v>4710</v>
      </c>
    </row>
    <row r="63" spans="1:16" ht="13.5" hidden="1" customHeight="1" outlineLevel="2" x14ac:dyDescent="0.2">
      <c r="A63" s="191">
        <v>0</v>
      </c>
      <c r="B63" s="191">
        <v>3</v>
      </c>
      <c r="C63" s="191">
        <v>1</v>
      </c>
      <c r="D63" s="192">
        <v>2</v>
      </c>
      <c r="E63" s="192">
        <v>0</v>
      </c>
      <c r="G63" s="254"/>
      <c r="H63" s="255" t="s">
        <v>182</v>
      </c>
      <c r="I63" s="256" t="s">
        <v>1363</v>
      </c>
      <c r="J63" s="257" t="s">
        <v>9</v>
      </c>
      <c r="K63" s="258"/>
      <c r="L63" s="259"/>
      <c r="M63" s="259"/>
      <c r="N63" s="260">
        <v>298834.77862499998</v>
      </c>
      <c r="O63" s="261">
        <v>17.8412338049048</v>
      </c>
      <c r="P63" s="234"/>
    </row>
    <row r="64" spans="1:16" ht="13.5" hidden="1" customHeight="1" outlineLevel="3" x14ac:dyDescent="0.2">
      <c r="A64" s="191">
        <v>0</v>
      </c>
      <c r="B64" s="191">
        <v>3</v>
      </c>
      <c r="C64" s="191">
        <v>1</v>
      </c>
      <c r="D64" s="192">
        <v>2</v>
      </c>
      <c r="E64" s="192">
        <v>1</v>
      </c>
      <c r="G64" s="262" t="s">
        <v>0</v>
      </c>
      <c r="H64" s="263" t="s">
        <v>183</v>
      </c>
      <c r="I64" s="264" t="s">
        <v>1364</v>
      </c>
      <c r="J64" s="265" t="s">
        <v>1050</v>
      </c>
      <c r="K64" s="266" t="s">
        <v>100</v>
      </c>
      <c r="L64" s="267">
        <v>3495</v>
      </c>
      <c r="M64" s="267">
        <v>8.9641450000000003</v>
      </c>
      <c r="N64" s="268">
        <v>31329.686774999998</v>
      </c>
      <c r="O64" s="269"/>
      <c r="P64" s="235" t="s">
        <v>4710</v>
      </c>
    </row>
    <row r="65" spans="1:16" ht="13.5" hidden="1" customHeight="1" outlineLevel="3" x14ac:dyDescent="0.2">
      <c r="A65" s="191">
        <v>0</v>
      </c>
      <c r="B65" s="191">
        <v>3</v>
      </c>
      <c r="C65" s="191">
        <v>1</v>
      </c>
      <c r="D65" s="192">
        <v>2</v>
      </c>
      <c r="E65" s="192">
        <v>2</v>
      </c>
      <c r="G65" s="262" t="s">
        <v>0</v>
      </c>
      <c r="H65" s="263" t="s">
        <v>183</v>
      </c>
      <c r="I65" s="264" t="s">
        <v>1365</v>
      </c>
      <c r="J65" s="265" t="s">
        <v>1051</v>
      </c>
      <c r="K65" s="266" t="s">
        <v>100</v>
      </c>
      <c r="L65" s="267">
        <v>31530</v>
      </c>
      <c r="M65" s="267">
        <v>8.4841449999999998</v>
      </c>
      <c r="N65" s="268">
        <v>267505.09185000003</v>
      </c>
      <c r="O65" s="269"/>
      <c r="P65" s="235" t="s">
        <v>4710</v>
      </c>
    </row>
    <row r="66" spans="1:16" ht="13.5" hidden="1" customHeight="1" outlineLevel="2" x14ac:dyDescent="0.2">
      <c r="A66" s="191">
        <v>0</v>
      </c>
      <c r="B66" s="191">
        <v>3</v>
      </c>
      <c r="C66" s="191">
        <v>1</v>
      </c>
      <c r="D66" s="192">
        <v>3</v>
      </c>
      <c r="E66" s="192">
        <v>0</v>
      </c>
      <c r="G66" s="254"/>
      <c r="H66" s="255" t="s">
        <v>182</v>
      </c>
      <c r="I66" s="256" t="s">
        <v>1366</v>
      </c>
      <c r="J66" s="257" t="s">
        <v>10</v>
      </c>
      <c r="K66" s="258"/>
      <c r="L66" s="259"/>
      <c r="M66" s="259"/>
      <c r="N66" s="260">
        <v>1792705.7410668</v>
      </c>
      <c r="O66" s="261">
        <v>107.02931705919001</v>
      </c>
      <c r="P66" s="234"/>
    </row>
    <row r="67" spans="1:16" ht="13.5" hidden="1" customHeight="1" outlineLevel="3" x14ac:dyDescent="0.2">
      <c r="A67" s="191">
        <v>0</v>
      </c>
      <c r="B67" s="191">
        <v>3</v>
      </c>
      <c r="C67" s="191">
        <v>1</v>
      </c>
      <c r="D67" s="192">
        <v>3</v>
      </c>
      <c r="E67" s="192">
        <v>1</v>
      </c>
      <c r="G67" s="262" t="s">
        <v>0</v>
      </c>
      <c r="H67" s="263" t="s">
        <v>183</v>
      </c>
      <c r="I67" s="264" t="s">
        <v>1367</v>
      </c>
      <c r="J67" s="265" t="s">
        <v>942</v>
      </c>
      <c r="K67" s="266" t="s">
        <v>191</v>
      </c>
      <c r="L67" s="267">
        <v>1903.4281569569839</v>
      </c>
      <c r="M67" s="267">
        <v>941.83</v>
      </c>
      <c r="N67" s="268">
        <v>1792705.7410668</v>
      </c>
      <c r="O67" s="269"/>
      <c r="P67" s="235" t="s">
        <v>4710</v>
      </c>
    </row>
    <row r="68" spans="1:16" ht="13.5" hidden="1" customHeight="1" outlineLevel="2" collapsed="1" x14ac:dyDescent="0.2">
      <c r="A68" s="191">
        <v>0</v>
      </c>
      <c r="B68" s="191">
        <v>3</v>
      </c>
      <c r="C68" s="191">
        <v>1</v>
      </c>
      <c r="D68" s="192">
        <v>4</v>
      </c>
      <c r="E68" s="192">
        <v>0</v>
      </c>
      <c r="G68" s="254"/>
      <c r="H68" s="255" t="s">
        <v>182</v>
      </c>
      <c r="I68" s="256" t="s">
        <v>1368</v>
      </c>
      <c r="J68" s="257" t="s">
        <v>192</v>
      </c>
      <c r="K68" s="258"/>
      <c r="L68" s="259"/>
      <c r="M68" s="259"/>
      <c r="N68" s="260">
        <v>0</v>
      </c>
      <c r="O68" s="261">
        <v>0</v>
      </c>
      <c r="P68" s="234"/>
    </row>
    <row r="69" spans="1:16" ht="13.5" hidden="1" customHeight="1" outlineLevel="1" x14ac:dyDescent="0.2">
      <c r="A69" s="191">
        <v>0</v>
      </c>
      <c r="B69" s="191">
        <v>3</v>
      </c>
      <c r="C69" s="191">
        <v>2</v>
      </c>
      <c r="D69" s="192">
        <v>0</v>
      </c>
      <c r="E69" s="192">
        <v>0</v>
      </c>
      <c r="G69" s="247"/>
      <c r="H69" s="248" t="s">
        <v>34</v>
      </c>
      <c r="I69" s="249" t="s">
        <v>1369</v>
      </c>
      <c r="J69" s="250" t="s">
        <v>472</v>
      </c>
      <c r="K69" s="251"/>
      <c r="L69" s="252"/>
      <c r="M69" s="252"/>
      <c r="N69" s="253">
        <v>1056067.4444474</v>
      </c>
      <c r="O69" s="236">
        <v>63.050044833564002</v>
      </c>
      <c r="P69" s="233"/>
    </row>
    <row r="70" spans="1:16" ht="13.5" hidden="1" customHeight="1" outlineLevel="2" x14ac:dyDescent="0.2">
      <c r="A70" s="191">
        <v>0</v>
      </c>
      <c r="B70" s="191">
        <v>3</v>
      </c>
      <c r="C70" s="191">
        <v>2</v>
      </c>
      <c r="D70" s="192">
        <v>1</v>
      </c>
      <c r="E70" s="192">
        <v>0</v>
      </c>
      <c r="G70" s="254"/>
      <c r="H70" s="255" t="s">
        <v>182</v>
      </c>
      <c r="I70" s="256" t="s">
        <v>1370</v>
      </c>
      <c r="J70" s="257" t="s">
        <v>12</v>
      </c>
      <c r="K70" s="258"/>
      <c r="L70" s="259"/>
      <c r="M70" s="259"/>
      <c r="N70" s="260">
        <v>15723.5209428571</v>
      </c>
      <c r="O70" s="261">
        <v>0.93873616273378202</v>
      </c>
      <c r="P70" s="234"/>
    </row>
    <row r="71" spans="1:16" ht="13.5" hidden="1" customHeight="1" outlineLevel="3" x14ac:dyDescent="0.2">
      <c r="A71" s="191">
        <v>0</v>
      </c>
      <c r="B71" s="191">
        <v>3</v>
      </c>
      <c r="C71" s="191">
        <v>2</v>
      </c>
      <c r="D71" s="192">
        <v>1</v>
      </c>
      <c r="E71" s="192">
        <v>1</v>
      </c>
      <c r="G71" s="262" t="s">
        <v>0</v>
      </c>
      <c r="H71" s="263" t="s">
        <v>183</v>
      </c>
      <c r="I71" s="264" t="s">
        <v>1371</v>
      </c>
      <c r="J71" s="265" t="s">
        <v>69</v>
      </c>
      <c r="K71" s="266" t="s">
        <v>119</v>
      </c>
      <c r="L71" s="267">
        <v>262.25</v>
      </c>
      <c r="M71" s="267">
        <v>59.956228571428568</v>
      </c>
      <c r="N71" s="268">
        <v>15723.5209428571</v>
      </c>
      <c r="O71" s="269" t="s">
        <v>943</v>
      </c>
      <c r="P71" s="235" t="s">
        <v>4710</v>
      </c>
    </row>
    <row r="72" spans="1:16" ht="13.5" hidden="1" customHeight="1" outlineLevel="2" x14ac:dyDescent="0.2">
      <c r="A72" s="191">
        <v>0</v>
      </c>
      <c r="B72" s="191">
        <v>3</v>
      </c>
      <c r="C72" s="191">
        <v>2</v>
      </c>
      <c r="D72" s="192">
        <v>2</v>
      </c>
      <c r="E72" s="192">
        <v>0</v>
      </c>
      <c r="G72" s="254"/>
      <c r="H72" s="255" t="s">
        <v>182</v>
      </c>
      <c r="I72" s="256" t="s">
        <v>1372</v>
      </c>
      <c r="J72" s="257" t="s">
        <v>9</v>
      </c>
      <c r="K72" s="258"/>
      <c r="L72" s="259"/>
      <c r="M72" s="259"/>
      <c r="N72" s="260">
        <v>592494.12250454503</v>
      </c>
      <c r="O72" s="261">
        <v>35.373480343466198</v>
      </c>
      <c r="P72" s="234"/>
    </row>
    <row r="73" spans="1:16" ht="13.5" hidden="1" customHeight="1" outlineLevel="3" x14ac:dyDescent="0.2">
      <c r="A73" s="191">
        <v>0</v>
      </c>
      <c r="B73" s="191">
        <v>3</v>
      </c>
      <c r="C73" s="191">
        <v>2</v>
      </c>
      <c r="D73" s="192">
        <v>2</v>
      </c>
      <c r="E73" s="192">
        <v>1</v>
      </c>
      <c r="G73" s="262" t="s">
        <v>0</v>
      </c>
      <c r="H73" s="263" t="s">
        <v>183</v>
      </c>
      <c r="I73" s="264" t="s">
        <v>1373</v>
      </c>
      <c r="J73" s="265" t="s">
        <v>1052</v>
      </c>
      <c r="K73" s="266" t="s">
        <v>157</v>
      </c>
      <c r="L73" s="267">
        <v>528.18181818181813</v>
      </c>
      <c r="M73" s="267">
        <v>8.4841449999999998</v>
      </c>
      <c r="N73" s="268">
        <v>4481.1711318181797</v>
      </c>
      <c r="O73" s="269"/>
      <c r="P73" s="235" t="s">
        <v>4710</v>
      </c>
    </row>
    <row r="74" spans="1:16" ht="13.5" hidden="1" customHeight="1" outlineLevel="3" x14ac:dyDescent="0.2">
      <c r="A74" s="191">
        <v>0</v>
      </c>
      <c r="B74" s="191">
        <v>3</v>
      </c>
      <c r="C74" s="191">
        <v>2</v>
      </c>
      <c r="D74" s="192">
        <v>2</v>
      </c>
      <c r="E74" s="192">
        <v>2</v>
      </c>
      <c r="G74" s="262" t="s">
        <v>0</v>
      </c>
      <c r="H74" s="263" t="s">
        <v>183</v>
      </c>
      <c r="I74" s="264" t="s">
        <v>1374</v>
      </c>
      <c r="J74" s="265" t="s">
        <v>1053</v>
      </c>
      <c r="K74" s="266" t="s">
        <v>157</v>
      </c>
      <c r="L74" s="267">
        <v>7331.8181818181811</v>
      </c>
      <c r="M74" s="267">
        <v>8.4841449999999998</v>
      </c>
      <c r="N74" s="268">
        <v>62204.208568181799</v>
      </c>
      <c r="O74" s="269"/>
      <c r="P74" s="235" t="s">
        <v>4710</v>
      </c>
    </row>
    <row r="75" spans="1:16" ht="13.5" hidden="1" customHeight="1" outlineLevel="3" x14ac:dyDescent="0.2">
      <c r="A75" s="191">
        <v>0</v>
      </c>
      <c r="B75" s="191">
        <v>3</v>
      </c>
      <c r="C75" s="191">
        <v>2</v>
      </c>
      <c r="D75" s="192">
        <v>2</v>
      </c>
      <c r="E75" s="192">
        <v>3</v>
      </c>
      <c r="G75" s="262" t="s">
        <v>0</v>
      </c>
      <c r="H75" s="263" t="s">
        <v>183</v>
      </c>
      <c r="I75" s="264" t="s">
        <v>1375</v>
      </c>
      <c r="J75" s="265" t="s">
        <v>1054</v>
      </c>
      <c r="K75" s="266" t="s">
        <v>157</v>
      </c>
      <c r="L75" s="267">
        <v>1318.181818181818</v>
      </c>
      <c r="M75" s="267">
        <v>8.4841449999999998</v>
      </c>
      <c r="N75" s="268">
        <v>11183.6456818182</v>
      </c>
      <c r="O75" s="269"/>
      <c r="P75" s="235" t="s">
        <v>4710</v>
      </c>
    </row>
    <row r="76" spans="1:16" ht="13.5" hidden="1" customHeight="1" outlineLevel="3" x14ac:dyDescent="0.2">
      <c r="A76" s="191">
        <v>0</v>
      </c>
      <c r="B76" s="191">
        <v>3</v>
      </c>
      <c r="C76" s="191">
        <v>2</v>
      </c>
      <c r="D76" s="192">
        <v>2</v>
      </c>
      <c r="E76" s="192">
        <v>4</v>
      </c>
      <c r="G76" s="262" t="s">
        <v>0</v>
      </c>
      <c r="H76" s="263" t="s">
        <v>183</v>
      </c>
      <c r="I76" s="264" t="s">
        <v>1376</v>
      </c>
      <c r="J76" s="265" t="s">
        <v>1055</v>
      </c>
      <c r="K76" s="266" t="s">
        <v>157</v>
      </c>
      <c r="L76" s="267">
        <v>60657.272727272721</v>
      </c>
      <c r="M76" s="267">
        <v>8.4841449999999998</v>
      </c>
      <c r="N76" s="268">
        <v>514625.09712272702</v>
      </c>
      <c r="O76" s="269"/>
      <c r="P76" s="235" t="s">
        <v>4710</v>
      </c>
    </row>
    <row r="77" spans="1:16" ht="13.5" hidden="1" customHeight="1" outlineLevel="2" x14ac:dyDescent="0.2">
      <c r="A77" s="191">
        <v>0</v>
      </c>
      <c r="B77" s="191">
        <v>3</v>
      </c>
      <c r="C77" s="191">
        <v>2</v>
      </c>
      <c r="D77" s="192">
        <v>3</v>
      </c>
      <c r="E77" s="192">
        <v>0</v>
      </c>
      <c r="G77" s="254"/>
      <c r="H77" s="255" t="s">
        <v>182</v>
      </c>
      <c r="I77" s="256" t="s">
        <v>1377</v>
      </c>
      <c r="J77" s="257" t="s">
        <v>10</v>
      </c>
      <c r="K77" s="258"/>
      <c r="L77" s="259"/>
      <c r="M77" s="259"/>
      <c r="N77" s="260">
        <v>447849.80099999998</v>
      </c>
      <c r="O77" s="261">
        <v>26.737828327364099</v>
      </c>
      <c r="P77" s="234"/>
    </row>
    <row r="78" spans="1:16" ht="13.5" hidden="1" customHeight="1" outlineLevel="3" x14ac:dyDescent="0.2">
      <c r="A78" s="191">
        <v>0</v>
      </c>
      <c r="B78" s="191">
        <v>3</v>
      </c>
      <c r="C78" s="191">
        <v>2</v>
      </c>
      <c r="D78" s="192">
        <v>3</v>
      </c>
      <c r="E78" s="192">
        <v>1</v>
      </c>
      <c r="G78" s="262" t="s">
        <v>0</v>
      </c>
      <c r="H78" s="263" t="s">
        <v>183</v>
      </c>
      <c r="I78" s="264" t="s">
        <v>1378</v>
      </c>
      <c r="J78" s="265" t="s">
        <v>70</v>
      </c>
      <c r="K78" s="266" t="s">
        <v>191</v>
      </c>
      <c r="L78" s="267">
        <v>658.5</v>
      </c>
      <c r="M78" s="267">
        <v>680.10600000000011</v>
      </c>
      <c r="N78" s="268">
        <v>447849.80099999998</v>
      </c>
      <c r="O78" s="269" t="s">
        <v>944</v>
      </c>
      <c r="P78" s="235" t="s">
        <v>4710</v>
      </c>
    </row>
    <row r="79" spans="1:16" ht="13.5" hidden="1" customHeight="1" outlineLevel="2" collapsed="1" x14ac:dyDescent="0.2">
      <c r="A79" s="191">
        <v>0</v>
      </c>
      <c r="B79" s="191">
        <v>3</v>
      </c>
      <c r="C79" s="191">
        <v>2</v>
      </c>
      <c r="D79" s="192">
        <v>4</v>
      </c>
      <c r="E79" s="192">
        <v>0</v>
      </c>
      <c r="G79" s="254"/>
      <c r="H79" s="255" t="s">
        <v>182</v>
      </c>
      <c r="I79" s="256" t="s">
        <v>1379</v>
      </c>
      <c r="J79" s="257" t="s">
        <v>192</v>
      </c>
      <c r="K79" s="258"/>
      <c r="L79" s="259"/>
      <c r="M79" s="259"/>
      <c r="N79" s="260">
        <v>0</v>
      </c>
      <c r="O79" s="261">
        <v>0</v>
      </c>
      <c r="P79" s="234"/>
    </row>
    <row r="80" spans="1:16" ht="13.5" hidden="1" customHeight="1" outlineLevel="1" x14ac:dyDescent="0.2">
      <c r="A80" s="191">
        <v>0</v>
      </c>
      <c r="B80" s="191">
        <v>3</v>
      </c>
      <c r="C80" s="191">
        <v>3</v>
      </c>
      <c r="D80" s="192">
        <v>0</v>
      </c>
      <c r="E80" s="192">
        <v>0</v>
      </c>
      <c r="G80" s="247"/>
      <c r="H80" s="248" t="s">
        <v>34</v>
      </c>
      <c r="I80" s="249" t="s">
        <v>1380</v>
      </c>
      <c r="J80" s="250" t="s">
        <v>473</v>
      </c>
      <c r="K80" s="251"/>
      <c r="L80" s="252"/>
      <c r="M80" s="252"/>
      <c r="N80" s="253">
        <v>474882.06343626202</v>
      </c>
      <c r="O80" s="236">
        <v>28.3517265376728</v>
      </c>
      <c r="P80" s="233"/>
    </row>
    <row r="81" spans="1:16" ht="13.5" hidden="1" customHeight="1" outlineLevel="2" x14ac:dyDescent="0.2">
      <c r="A81" s="191">
        <v>0</v>
      </c>
      <c r="B81" s="191">
        <v>3</v>
      </c>
      <c r="C81" s="191">
        <v>3</v>
      </c>
      <c r="D81" s="192">
        <v>1</v>
      </c>
      <c r="E81" s="192">
        <v>0</v>
      </c>
      <c r="G81" s="254"/>
      <c r="H81" s="255" t="s">
        <v>182</v>
      </c>
      <c r="I81" s="256" t="s">
        <v>1381</v>
      </c>
      <c r="J81" s="257" t="s">
        <v>12</v>
      </c>
      <c r="K81" s="258"/>
      <c r="L81" s="259"/>
      <c r="M81" s="259"/>
      <c r="N81" s="260">
        <v>9996.6219021714296</v>
      </c>
      <c r="O81" s="261">
        <v>0.59682500623423795</v>
      </c>
      <c r="P81" s="234"/>
    </row>
    <row r="82" spans="1:16" ht="13.5" hidden="1" customHeight="1" outlineLevel="3" x14ac:dyDescent="0.2">
      <c r="A82" s="191">
        <v>0</v>
      </c>
      <c r="B82" s="191">
        <v>3</v>
      </c>
      <c r="C82" s="191">
        <v>3</v>
      </c>
      <c r="D82" s="192">
        <v>1</v>
      </c>
      <c r="E82" s="192">
        <v>1</v>
      </c>
      <c r="G82" s="262" t="s">
        <v>0</v>
      </c>
      <c r="H82" s="263" t="s">
        <v>183</v>
      </c>
      <c r="I82" s="264" t="s">
        <v>1382</v>
      </c>
      <c r="J82" s="265" t="s">
        <v>69</v>
      </c>
      <c r="K82" s="266" t="s">
        <v>119</v>
      </c>
      <c r="L82" s="267">
        <v>166.732</v>
      </c>
      <c r="M82" s="267">
        <v>59.956228571428568</v>
      </c>
      <c r="N82" s="268">
        <v>9996.6219021714296</v>
      </c>
      <c r="O82" s="269" t="s">
        <v>193</v>
      </c>
      <c r="P82" s="235" t="s">
        <v>4710</v>
      </c>
    </row>
    <row r="83" spans="1:16" ht="13.5" hidden="1" customHeight="1" outlineLevel="2" x14ac:dyDescent="0.2">
      <c r="A83" s="191">
        <v>0</v>
      </c>
      <c r="B83" s="191">
        <v>3</v>
      </c>
      <c r="C83" s="191">
        <v>3</v>
      </c>
      <c r="D83" s="192">
        <v>2</v>
      </c>
      <c r="E83" s="192">
        <v>0</v>
      </c>
      <c r="G83" s="254"/>
      <c r="H83" s="255" t="s">
        <v>182</v>
      </c>
      <c r="I83" s="256" t="s">
        <v>1383</v>
      </c>
      <c r="J83" s="257" t="s">
        <v>9</v>
      </c>
      <c r="K83" s="258"/>
      <c r="L83" s="259"/>
      <c r="M83" s="259"/>
      <c r="N83" s="260">
        <v>430167.92772983102</v>
      </c>
      <c r="O83" s="261">
        <v>25.682173304299798</v>
      </c>
      <c r="P83" s="234"/>
    </row>
    <row r="84" spans="1:16" ht="13.5" hidden="1" customHeight="1" outlineLevel="3" x14ac:dyDescent="0.2">
      <c r="A84" s="191">
        <v>0</v>
      </c>
      <c r="B84" s="191">
        <v>3</v>
      </c>
      <c r="C84" s="191">
        <v>3</v>
      </c>
      <c r="D84" s="192">
        <v>2</v>
      </c>
      <c r="E84" s="192">
        <v>1</v>
      </c>
      <c r="G84" s="262" t="s">
        <v>0</v>
      </c>
      <c r="H84" s="263" t="s">
        <v>183</v>
      </c>
      <c r="I84" s="264" t="s">
        <v>1384</v>
      </c>
      <c r="J84" s="265" t="s">
        <v>1056</v>
      </c>
      <c r="K84" s="266" t="s">
        <v>157</v>
      </c>
      <c r="L84" s="267">
        <v>52</v>
      </c>
      <c r="M84" s="267">
        <v>8.9641450000000003</v>
      </c>
      <c r="N84" s="268">
        <v>466.13553999999999</v>
      </c>
      <c r="O84" s="269" t="s">
        <v>945</v>
      </c>
      <c r="P84" s="235" t="s">
        <v>4710</v>
      </c>
    </row>
    <row r="85" spans="1:16" ht="13.5" hidden="1" customHeight="1" outlineLevel="3" x14ac:dyDescent="0.2">
      <c r="A85" s="191">
        <v>0</v>
      </c>
      <c r="B85" s="191">
        <v>3</v>
      </c>
      <c r="C85" s="191">
        <v>3</v>
      </c>
      <c r="D85" s="192">
        <v>2</v>
      </c>
      <c r="E85" s="192">
        <v>2</v>
      </c>
      <c r="G85" s="262" t="s">
        <v>0</v>
      </c>
      <c r="H85" s="263" t="s">
        <v>183</v>
      </c>
      <c r="I85" s="264" t="s">
        <v>1385</v>
      </c>
      <c r="J85" s="265" t="s">
        <v>1057</v>
      </c>
      <c r="K85" s="266" t="s">
        <v>157</v>
      </c>
      <c r="L85" s="267">
        <v>130.27272727272728</v>
      </c>
      <c r="M85" s="267">
        <v>8.9641450000000003</v>
      </c>
      <c r="N85" s="268">
        <v>1167.78361681818</v>
      </c>
      <c r="O85" s="269" t="s">
        <v>945</v>
      </c>
      <c r="P85" s="235" t="s">
        <v>4710</v>
      </c>
    </row>
    <row r="86" spans="1:16" ht="13.5" hidden="1" customHeight="1" outlineLevel="3" x14ac:dyDescent="0.2">
      <c r="A86" s="191">
        <v>0</v>
      </c>
      <c r="B86" s="191">
        <v>3</v>
      </c>
      <c r="C86" s="191">
        <v>3</v>
      </c>
      <c r="D86" s="192">
        <v>2</v>
      </c>
      <c r="E86" s="192">
        <v>3</v>
      </c>
      <c r="G86" s="262" t="s">
        <v>0</v>
      </c>
      <c r="H86" s="263" t="s">
        <v>183</v>
      </c>
      <c r="I86" s="264" t="s">
        <v>1386</v>
      </c>
      <c r="J86" s="265" t="s">
        <v>1058</v>
      </c>
      <c r="K86" s="266" t="s">
        <v>157</v>
      </c>
      <c r="L86" s="267">
        <v>982.63636363636363</v>
      </c>
      <c r="M86" s="267">
        <v>8.9641450000000003</v>
      </c>
      <c r="N86" s="268">
        <v>8808.4948459090901</v>
      </c>
      <c r="O86" s="269" t="s">
        <v>945</v>
      </c>
      <c r="P86" s="235" t="s">
        <v>4710</v>
      </c>
    </row>
    <row r="87" spans="1:16" ht="13.5" hidden="1" customHeight="1" outlineLevel="3" x14ac:dyDescent="0.2">
      <c r="A87" s="191">
        <v>0</v>
      </c>
      <c r="B87" s="191">
        <v>3</v>
      </c>
      <c r="C87" s="191">
        <v>3</v>
      </c>
      <c r="D87" s="192">
        <v>2</v>
      </c>
      <c r="E87" s="192">
        <v>4</v>
      </c>
      <c r="G87" s="262" t="s">
        <v>0</v>
      </c>
      <c r="H87" s="263" t="s">
        <v>183</v>
      </c>
      <c r="I87" s="264" t="s">
        <v>1387</v>
      </c>
      <c r="J87" s="265" t="s">
        <v>1059</v>
      </c>
      <c r="K87" s="266" t="s">
        <v>157</v>
      </c>
      <c r="L87" s="267">
        <v>7011.636363636364</v>
      </c>
      <c r="M87" s="267">
        <v>8.9641450000000003</v>
      </c>
      <c r="N87" s="268">
        <v>62853.325050909101</v>
      </c>
      <c r="O87" s="269" t="s">
        <v>945</v>
      </c>
      <c r="P87" s="235" t="s">
        <v>4710</v>
      </c>
    </row>
    <row r="88" spans="1:16" ht="13.5" hidden="1" customHeight="1" outlineLevel="3" x14ac:dyDescent="0.2">
      <c r="A88" s="191">
        <v>0</v>
      </c>
      <c r="B88" s="191">
        <v>3</v>
      </c>
      <c r="C88" s="191">
        <v>3</v>
      </c>
      <c r="D88" s="192">
        <v>2</v>
      </c>
      <c r="E88" s="192">
        <v>5</v>
      </c>
      <c r="G88" s="262" t="s">
        <v>0</v>
      </c>
      <c r="H88" s="263" t="s">
        <v>183</v>
      </c>
      <c r="I88" s="264" t="s">
        <v>1388</v>
      </c>
      <c r="J88" s="265" t="s">
        <v>1052</v>
      </c>
      <c r="K88" s="266" t="s">
        <v>157</v>
      </c>
      <c r="L88" s="267">
        <v>6007.818181818182</v>
      </c>
      <c r="M88" s="267">
        <v>8.4841449999999998</v>
      </c>
      <c r="N88" s="268">
        <v>50971.200588181797</v>
      </c>
      <c r="O88" s="269" t="s">
        <v>945</v>
      </c>
      <c r="P88" s="235" t="s">
        <v>4710</v>
      </c>
    </row>
    <row r="89" spans="1:16" ht="13.5" hidden="1" customHeight="1" outlineLevel="3" x14ac:dyDescent="0.2">
      <c r="A89" s="191">
        <v>0</v>
      </c>
      <c r="B89" s="191">
        <v>3</v>
      </c>
      <c r="C89" s="191">
        <v>3</v>
      </c>
      <c r="D89" s="192">
        <v>2</v>
      </c>
      <c r="E89" s="192">
        <v>6</v>
      </c>
      <c r="G89" s="262" t="s">
        <v>0</v>
      </c>
      <c r="H89" s="263" t="s">
        <v>183</v>
      </c>
      <c r="I89" s="264" t="s">
        <v>1389</v>
      </c>
      <c r="J89" s="265" t="s">
        <v>1053</v>
      </c>
      <c r="K89" s="266" t="s">
        <v>157</v>
      </c>
      <c r="L89" s="267">
        <v>1269.7272727272725</v>
      </c>
      <c r="M89" s="267">
        <v>8.4841449999999998</v>
      </c>
      <c r="N89" s="268">
        <v>10772.550292272699</v>
      </c>
      <c r="O89" s="269" t="s">
        <v>945</v>
      </c>
      <c r="P89" s="235" t="s">
        <v>4710</v>
      </c>
    </row>
    <row r="90" spans="1:16" ht="13.5" hidden="1" customHeight="1" outlineLevel="3" x14ac:dyDescent="0.2">
      <c r="A90" s="191">
        <v>0</v>
      </c>
      <c r="B90" s="191">
        <v>3</v>
      </c>
      <c r="C90" s="191">
        <v>3</v>
      </c>
      <c r="D90" s="192">
        <v>2</v>
      </c>
      <c r="E90" s="192">
        <v>7</v>
      </c>
      <c r="G90" s="262" t="s">
        <v>0</v>
      </c>
      <c r="H90" s="263" t="s">
        <v>183</v>
      </c>
      <c r="I90" s="264" t="s">
        <v>1390</v>
      </c>
      <c r="J90" s="265" t="s">
        <v>1054</v>
      </c>
      <c r="K90" s="266" t="s">
        <v>157</v>
      </c>
      <c r="L90" s="267">
        <v>902</v>
      </c>
      <c r="M90" s="267">
        <v>8.4841449999999998</v>
      </c>
      <c r="N90" s="268">
        <v>7652.6987900000004</v>
      </c>
      <c r="O90" s="269" t="s">
        <v>945</v>
      </c>
      <c r="P90" s="235" t="s">
        <v>4710</v>
      </c>
    </row>
    <row r="91" spans="1:16" ht="13.5" hidden="1" customHeight="1" outlineLevel="3" x14ac:dyDescent="0.2">
      <c r="A91" s="191">
        <v>0</v>
      </c>
      <c r="B91" s="191">
        <v>3</v>
      </c>
      <c r="C91" s="191">
        <v>3</v>
      </c>
      <c r="D91" s="192">
        <v>2</v>
      </c>
      <c r="E91" s="192">
        <v>8</v>
      </c>
      <c r="G91" s="262" t="s">
        <v>0</v>
      </c>
      <c r="H91" s="263" t="s">
        <v>183</v>
      </c>
      <c r="I91" s="264" t="s">
        <v>1391</v>
      </c>
      <c r="J91" s="265" t="s">
        <v>1055</v>
      </c>
      <c r="K91" s="266" t="s">
        <v>157</v>
      </c>
      <c r="L91" s="267">
        <v>4680</v>
      </c>
      <c r="M91" s="267">
        <v>8.4841449999999998</v>
      </c>
      <c r="N91" s="268">
        <v>39705.798600000002</v>
      </c>
      <c r="O91" s="269" t="s">
        <v>945</v>
      </c>
      <c r="P91" s="235" t="s">
        <v>4710</v>
      </c>
    </row>
    <row r="92" spans="1:16" ht="13.5" hidden="1" customHeight="1" outlineLevel="3" x14ac:dyDescent="0.2">
      <c r="A92" s="191">
        <v>0</v>
      </c>
      <c r="B92" s="191">
        <v>3</v>
      </c>
      <c r="C92" s="191">
        <v>3</v>
      </c>
      <c r="D92" s="192">
        <v>2</v>
      </c>
      <c r="E92" s="192">
        <v>9</v>
      </c>
      <c r="G92" s="262" t="s">
        <v>0</v>
      </c>
      <c r="H92" s="263" t="s">
        <v>183</v>
      </c>
      <c r="I92" s="264" t="s">
        <v>1392</v>
      </c>
      <c r="J92" s="265" t="s">
        <v>1060</v>
      </c>
      <c r="K92" s="266" t="s">
        <v>157</v>
      </c>
      <c r="L92" s="267">
        <v>27316</v>
      </c>
      <c r="M92" s="267">
        <v>9.0705059454436991</v>
      </c>
      <c r="N92" s="268">
        <v>247769.94040574</v>
      </c>
      <c r="O92" s="269" t="s">
        <v>945</v>
      </c>
      <c r="P92" s="235" t="s">
        <v>4710</v>
      </c>
    </row>
    <row r="93" spans="1:16" ht="13.5" hidden="1" customHeight="1" outlineLevel="2" x14ac:dyDescent="0.2">
      <c r="A93" s="191">
        <v>0</v>
      </c>
      <c r="B93" s="191">
        <v>3</v>
      </c>
      <c r="C93" s="191">
        <v>3</v>
      </c>
      <c r="D93" s="192">
        <v>3</v>
      </c>
      <c r="E93" s="192">
        <v>0</v>
      </c>
      <c r="G93" s="254"/>
      <c r="H93" s="255" t="s">
        <v>182</v>
      </c>
      <c r="I93" s="256" t="s">
        <v>1393</v>
      </c>
      <c r="J93" s="257" t="s">
        <v>10</v>
      </c>
      <c r="K93" s="258"/>
      <c r="L93" s="259"/>
      <c r="M93" s="259"/>
      <c r="N93" s="260">
        <v>34717.513804260001</v>
      </c>
      <c r="O93" s="261">
        <v>2.0727282271387999</v>
      </c>
      <c r="P93" s="234"/>
    </row>
    <row r="94" spans="1:16" ht="13.5" hidden="1" customHeight="1" outlineLevel="3" x14ac:dyDescent="0.2">
      <c r="A94" s="191">
        <v>0</v>
      </c>
      <c r="B94" s="191">
        <v>3</v>
      </c>
      <c r="C94" s="191">
        <v>3</v>
      </c>
      <c r="D94" s="192">
        <v>3</v>
      </c>
      <c r="E94" s="192">
        <v>1</v>
      </c>
      <c r="G94" s="262" t="s">
        <v>0</v>
      </c>
      <c r="H94" s="263" t="s">
        <v>183</v>
      </c>
      <c r="I94" s="264" t="s">
        <v>1394</v>
      </c>
      <c r="J94" s="265" t="s">
        <v>70</v>
      </c>
      <c r="K94" s="266" t="s">
        <v>191</v>
      </c>
      <c r="L94" s="267">
        <v>51.047209999999993</v>
      </c>
      <c r="M94" s="267">
        <v>680.10600000000011</v>
      </c>
      <c r="N94" s="268">
        <v>34717.513804260001</v>
      </c>
      <c r="O94" s="269" t="s">
        <v>946</v>
      </c>
      <c r="P94" s="235" t="s">
        <v>4710</v>
      </c>
    </row>
    <row r="95" spans="1:16" ht="13.5" hidden="1" customHeight="1" outlineLevel="2" x14ac:dyDescent="0.2">
      <c r="A95" s="191">
        <v>0</v>
      </c>
      <c r="B95" s="191">
        <v>3</v>
      </c>
      <c r="C95" s="191">
        <v>3</v>
      </c>
      <c r="D95" s="192">
        <v>4</v>
      </c>
      <c r="E95" s="192">
        <v>0</v>
      </c>
      <c r="G95" s="254"/>
      <c r="H95" s="255" t="s">
        <v>182</v>
      </c>
      <c r="I95" s="256" t="s">
        <v>1395</v>
      </c>
      <c r="J95" s="257" t="s">
        <v>192</v>
      </c>
      <c r="K95" s="258"/>
      <c r="L95" s="259"/>
      <c r="M95" s="259"/>
      <c r="N95" s="260">
        <v>0</v>
      </c>
      <c r="O95" s="261">
        <v>0</v>
      </c>
      <c r="P95" s="234"/>
    </row>
    <row r="96" spans="1:16" ht="13.5" customHeight="1" collapsed="1" x14ac:dyDescent="0.2">
      <c r="A96" s="191">
        <v>0</v>
      </c>
      <c r="B96" s="191">
        <v>4</v>
      </c>
      <c r="C96" s="191">
        <v>0</v>
      </c>
      <c r="D96" s="192">
        <v>4</v>
      </c>
      <c r="E96" s="192">
        <v>0</v>
      </c>
      <c r="F96" s="193"/>
      <c r="G96" s="240"/>
      <c r="H96" s="241" t="s">
        <v>181</v>
      </c>
      <c r="I96" s="242" t="s">
        <v>1396</v>
      </c>
      <c r="J96" s="243" t="s">
        <v>37</v>
      </c>
      <c r="K96" s="244"/>
      <c r="L96" s="245"/>
      <c r="M96" s="245"/>
      <c r="N96" s="246">
        <v>20793270.798319701</v>
      </c>
      <c r="O96" s="237">
        <v>1241.41375909613</v>
      </c>
      <c r="P96" s="232"/>
    </row>
    <row r="97" spans="1:16" ht="13.5" hidden="1" customHeight="1" outlineLevel="1" x14ac:dyDescent="0.2">
      <c r="A97" s="191">
        <v>0</v>
      </c>
      <c r="B97" s="191">
        <v>4</v>
      </c>
      <c r="C97" s="191">
        <v>1</v>
      </c>
      <c r="D97" s="192">
        <v>0</v>
      </c>
      <c r="E97" s="192">
        <v>0</v>
      </c>
      <c r="G97" s="247"/>
      <c r="H97" s="248" t="s">
        <v>34</v>
      </c>
      <c r="I97" s="249" t="s">
        <v>1397</v>
      </c>
      <c r="J97" s="250" t="s">
        <v>947</v>
      </c>
      <c r="K97" s="251"/>
      <c r="L97" s="252"/>
      <c r="M97" s="252"/>
      <c r="N97" s="253">
        <v>19428.044562999999</v>
      </c>
      <c r="O97" s="236">
        <v>1.1599061093741001</v>
      </c>
      <c r="P97" s="233"/>
    </row>
    <row r="98" spans="1:16" ht="13.5" hidden="1" customHeight="1" outlineLevel="2" x14ac:dyDescent="0.2">
      <c r="A98" s="191">
        <v>0</v>
      </c>
      <c r="B98" s="191">
        <v>4</v>
      </c>
      <c r="C98" s="191">
        <v>1</v>
      </c>
      <c r="D98" s="192">
        <v>1</v>
      </c>
      <c r="E98" s="192">
        <v>0</v>
      </c>
      <c r="G98" s="254"/>
      <c r="H98" s="255" t="s">
        <v>182</v>
      </c>
      <c r="I98" s="256" t="s">
        <v>1398</v>
      </c>
      <c r="J98" s="257" t="s">
        <v>461</v>
      </c>
      <c r="K98" s="258"/>
      <c r="L98" s="259"/>
      <c r="M98" s="259"/>
      <c r="N98" s="260">
        <v>19428.044562999999</v>
      </c>
      <c r="O98" s="261">
        <v>1.1599061093741001</v>
      </c>
      <c r="P98" s="234"/>
    </row>
    <row r="99" spans="1:16" ht="13.5" hidden="1" customHeight="1" outlineLevel="3" x14ac:dyDescent="0.2">
      <c r="A99" s="191">
        <v>0</v>
      </c>
      <c r="B99" s="191">
        <v>4</v>
      </c>
      <c r="C99" s="191">
        <v>1</v>
      </c>
      <c r="D99" s="192">
        <v>1</v>
      </c>
      <c r="E99" s="192">
        <v>1</v>
      </c>
      <c r="G99" s="262" t="s">
        <v>37</v>
      </c>
      <c r="H99" s="263" t="s">
        <v>183</v>
      </c>
      <c r="I99" s="264" t="s">
        <v>1399</v>
      </c>
      <c r="J99" s="265" t="s">
        <v>948</v>
      </c>
      <c r="K99" s="266" t="s">
        <v>191</v>
      </c>
      <c r="L99" s="267">
        <v>39.229000000000006</v>
      </c>
      <c r="M99" s="267">
        <v>495.24700000000001</v>
      </c>
      <c r="N99" s="268">
        <v>19428.044562999999</v>
      </c>
      <c r="O99" s="269" t="s">
        <v>949</v>
      </c>
      <c r="P99" s="235" t="s">
        <v>4710</v>
      </c>
    </row>
    <row r="100" spans="1:16" ht="13.5" hidden="1" customHeight="1" outlineLevel="1" x14ac:dyDescent="0.2">
      <c r="A100" s="191">
        <v>0</v>
      </c>
      <c r="B100" s="191">
        <v>4</v>
      </c>
      <c r="C100" s="191">
        <v>2</v>
      </c>
      <c r="D100" s="192">
        <v>0</v>
      </c>
      <c r="E100" s="192">
        <v>1</v>
      </c>
      <c r="G100" s="247"/>
      <c r="H100" s="248" t="s">
        <v>34</v>
      </c>
      <c r="I100" s="249" t="s">
        <v>1400</v>
      </c>
      <c r="J100" s="250" t="s">
        <v>261</v>
      </c>
      <c r="K100" s="251"/>
      <c r="L100" s="252"/>
      <c r="M100" s="252"/>
      <c r="N100" s="253">
        <v>1435614.9877436601</v>
      </c>
      <c r="O100" s="236">
        <v>85.710046093066794</v>
      </c>
      <c r="P100" s="233"/>
    </row>
    <row r="101" spans="1:16" ht="13.5" hidden="1" customHeight="1" outlineLevel="2" x14ac:dyDescent="0.2">
      <c r="A101" s="191">
        <v>0</v>
      </c>
      <c r="B101" s="191">
        <v>4</v>
      </c>
      <c r="C101" s="191">
        <v>2</v>
      </c>
      <c r="D101" s="192">
        <v>1</v>
      </c>
      <c r="E101" s="192">
        <v>0</v>
      </c>
      <c r="G101" s="254"/>
      <c r="H101" s="255" t="s">
        <v>182</v>
      </c>
      <c r="I101" s="256" t="s">
        <v>1401</v>
      </c>
      <c r="J101" s="257" t="s">
        <v>462</v>
      </c>
      <c r="K101" s="258"/>
      <c r="L101" s="259"/>
      <c r="M101" s="259"/>
      <c r="N101" s="260">
        <v>529090.66747543099</v>
      </c>
      <c r="O101" s="261">
        <v>31.588124869053001</v>
      </c>
      <c r="P101" s="234"/>
    </row>
    <row r="102" spans="1:16" ht="13.5" hidden="1" customHeight="1" outlineLevel="3" x14ac:dyDescent="0.2">
      <c r="A102" s="191">
        <v>0</v>
      </c>
      <c r="B102" s="191">
        <v>4</v>
      </c>
      <c r="C102" s="191">
        <v>2</v>
      </c>
      <c r="D102" s="192">
        <v>1</v>
      </c>
      <c r="E102" s="192">
        <v>1</v>
      </c>
      <c r="G102" s="262" t="s">
        <v>37</v>
      </c>
      <c r="H102" s="263" t="s">
        <v>183</v>
      </c>
      <c r="I102" s="264" t="s">
        <v>1402</v>
      </c>
      <c r="J102" s="265" t="s">
        <v>227</v>
      </c>
      <c r="K102" s="266" t="s">
        <v>119</v>
      </c>
      <c r="L102" s="267">
        <v>4874.3226000000004</v>
      </c>
      <c r="M102" s="267">
        <v>108.03522595041321</v>
      </c>
      <c r="N102" s="268">
        <v>526598.54344620602</v>
      </c>
      <c r="O102" s="269" t="s">
        <v>950</v>
      </c>
      <c r="P102" s="235" t="s">
        <v>4710</v>
      </c>
    </row>
    <row r="103" spans="1:16" ht="13.5" hidden="1" customHeight="1" outlineLevel="3" x14ac:dyDescent="0.2">
      <c r="A103" s="191">
        <v>0</v>
      </c>
      <c r="B103" s="191">
        <v>4</v>
      </c>
      <c r="C103" s="191">
        <v>2</v>
      </c>
      <c r="D103" s="192">
        <v>1</v>
      </c>
      <c r="E103" s="192">
        <v>2</v>
      </c>
      <c r="G103" s="262" t="s">
        <v>37</v>
      </c>
      <c r="H103" s="263" t="s">
        <v>183</v>
      </c>
      <c r="I103" s="264" t="s">
        <v>1403</v>
      </c>
      <c r="J103" s="265" t="s">
        <v>228</v>
      </c>
      <c r="K103" s="266" t="s">
        <v>119</v>
      </c>
      <c r="L103" s="267">
        <v>626.57920000000001</v>
      </c>
      <c r="M103" s="267">
        <v>3.9773487999999997</v>
      </c>
      <c r="N103" s="268">
        <v>2492.1240292249599</v>
      </c>
      <c r="O103" s="269"/>
      <c r="P103" s="235" t="s">
        <v>4710</v>
      </c>
    </row>
    <row r="104" spans="1:16" ht="13.5" hidden="1" customHeight="1" outlineLevel="2" x14ac:dyDescent="0.2">
      <c r="A104" s="191">
        <v>0</v>
      </c>
      <c r="B104" s="191">
        <v>4</v>
      </c>
      <c r="C104" s="191">
        <v>2</v>
      </c>
      <c r="D104" s="192">
        <v>2</v>
      </c>
      <c r="E104" s="192">
        <v>0</v>
      </c>
      <c r="G104" s="254"/>
      <c r="H104" s="255" t="s">
        <v>182</v>
      </c>
      <c r="I104" s="256" t="s">
        <v>1404</v>
      </c>
      <c r="J104" s="257" t="s">
        <v>951</v>
      </c>
      <c r="K104" s="258"/>
      <c r="L104" s="259"/>
      <c r="M104" s="259"/>
      <c r="N104" s="260">
        <v>5458.0131426409598</v>
      </c>
      <c r="O104" s="261">
        <v>0.32585795079192398</v>
      </c>
      <c r="P104" s="234"/>
    </row>
    <row r="105" spans="1:16" ht="13.5" hidden="1" customHeight="1" outlineLevel="3" x14ac:dyDescent="0.2">
      <c r="A105" s="191">
        <v>0</v>
      </c>
      <c r="B105" s="191">
        <v>4</v>
      </c>
      <c r="C105" s="191">
        <v>2</v>
      </c>
      <c r="D105" s="192">
        <v>2</v>
      </c>
      <c r="E105" s="192">
        <v>1</v>
      </c>
      <c r="G105" s="262" t="s">
        <v>37</v>
      </c>
      <c r="H105" s="263" t="s">
        <v>183</v>
      </c>
      <c r="I105" s="264" t="s">
        <v>1405</v>
      </c>
      <c r="J105" s="265" t="s">
        <v>228</v>
      </c>
      <c r="K105" s="266" t="s">
        <v>119</v>
      </c>
      <c r="L105" s="267">
        <v>1372.2742000000001</v>
      </c>
      <c r="M105" s="267">
        <v>3.9773487999999997</v>
      </c>
      <c r="N105" s="268">
        <v>5458.0131426409598</v>
      </c>
      <c r="O105" s="269"/>
      <c r="P105" s="235" t="s">
        <v>4710</v>
      </c>
    </row>
    <row r="106" spans="1:16" ht="13.5" hidden="1" customHeight="1" outlineLevel="2" x14ac:dyDescent="0.2">
      <c r="A106" s="191">
        <v>0</v>
      </c>
      <c r="B106" s="191">
        <v>4</v>
      </c>
      <c r="C106" s="191">
        <v>2</v>
      </c>
      <c r="D106" s="192">
        <v>3</v>
      </c>
      <c r="E106" s="192">
        <v>0</v>
      </c>
      <c r="G106" s="254"/>
      <c r="H106" s="255" t="s">
        <v>182</v>
      </c>
      <c r="I106" s="256" t="s">
        <v>1406</v>
      </c>
      <c r="J106" s="257" t="s">
        <v>474</v>
      </c>
      <c r="K106" s="258"/>
      <c r="L106" s="259"/>
      <c r="M106" s="259"/>
      <c r="N106" s="260">
        <v>6043.1893350083201</v>
      </c>
      <c r="O106" s="261">
        <v>0.36079453117633498</v>
      </c>
      <c r="P106" s="234"/>
    </row>
    <row r="107" spans="1:16" ht="13.5" hidden="1" customHeight="1" outlineLevel="3" x14ac:dyDescent="0.2">
      <c r="A107" s="191">
        <v>0</v>
      </c>
      <c r="B107" s="191">
        <v>4</v>
      </c>
      <c r="C107" s="191">
        <v>2</v>
      </c>
      <c r="D107" s="192">
        <v>3</v>
      </c>
      <c r="E107" s="192">
        <v>1</v>
      </c>
      <c r="G107" s="262" t="s">
        <v>37</v>
      </c>
      <c r="H107" s="263" t="s">
        <v>183</v>
      </c>
      <c r="I107" s="264" t="s">
        <v>1407</v>
      </c>
      <c r="J107" s="265" t="s">
        <v>228</v>
      </c>
      <c r="K107" s="266" t="s">
        <v>119</v>
      </c>
      <c r="L107" s="267">
        <v>1519.4014000000002</v>
      </c>
      <c r="M107" s="267">
        <v>3.9773487999999997</v>
      </c>
      <c r="N107" s="268">
        <v>6043.1893350083201</v>
      </c>
      <c r="O107" s="269"/>
      <c r="P107" s="235" t="s">
        <v>4710</v>
      </c>
    </row>
    <row r="108" spans="1:16" ht="13.5" hidden="1" customHeight="1" outlineLevel="2" x14ac:dyDescent="0.2">
      <c r="A108" s="191">
        <v>0</v>
      </c>
      <c r="B108" s="191">
        <v>4</v>
      </c>
      <c r="C108" s="191">
        <v>2</v>
      </c>
      <c r="D108" s="192">
        <v>4</v>
      </c>
      <c r="E108" s="192">
        <v>0</v>
      </c>
      <c r="G108" s="254"/>
      <c r="H108" s="255" t="s">
        <v>182</v>
      </c>
      <c r="I108" s="256" t="s">
        <v>1408</v>
      </c>
      <c r="J108" s="257" t="s">
        <v>475</v>
      </c>
      <c r="K108" s="258"/>
      <c r="L108" s="259"/>
      <c r="M108" s="259"/>
      <c r="N108" s="260">
        <v>6025.3906991283202</v>
      </c>
      <c r="O108" s="261">
        <v>0.359731905113851</v>
      </c>
      <c r="P108" s="234"/>
    </row>
    <row r="109" spans="1:16" ht="13.5" hidden="1" customHeight="1" outlineLevel="3" x14ac:dyDescent="0.2">
      <c r="A109" s="191">
        <v>0</v>
      </c>
      <c r="B109" s="191">
        <v>4</v>
      </c>
      <c r="C109" s="191">
        <v>2</v>
      </c>
      <c r="D109" s="192">
        <v>4</v>
      </c>
      <c r="E109" s="192">
        <v>1</v>
      </c>
      <c r="G109" s="262" t="s">
        <v>37</v>
      </c>
      <c r="H109" s="263" t="s">
        <v>183</v>
      </c>
      <c r="I109" s="264" t="s">
        <v>1409</v>
      </c>
      <c r="J109" s="265" t="s">
        <v>228</v>
      </c>
      <c r="K109" s="266" t="s">
        <v>119</v>
      </c>
      <c r="L109" s="267">
        <v>1514.9263999999998</v>
      </c>
      <c r="M109" s="267">
        <v>3.9773487999999997</v>
      </c>
      <c r="N109" s="268">
        <v>6025.3906991283202</v>
      </c>
      <c r="O109" s="269"/>
      <c r="P109" s="235" t="s">
        <v>4710</v>
      </c>
    </row>
    <row r="110" spans="1:16" ht="13.5" hidden="1" customHeight="1" outlineLevel="2" x14ac:dyDescent="0.2">
      <c r="A110" s="191">
        <v>0</v>
      </c>
      <c r="B110" s="191">
        <v>4</v>
      </c>
      <c r="C110" s="191">
        <v>2</v>
      </c>
      <c r="D110" s="192">
        <v>5</v>
      </c>
      <c r="E110" s="192">
        <v>0</v>
      </c>
      <c r="G110" s="254"/>
      <c r="H110" s="255" t="s">
        <v>182</v>
      </c>
      <c r="I110" s="256" t="s">
        <v>1410</v>
      </c>
      <c r="J110" s="257" t="s">
        <v>952</v>
      </c>
      <c r="K110" s="258"/>
      <c r="L110" s="259"/>
      <c r="M110" s="259"/>
      <c r="N110" s="260">
        <v>6027.7771084083197</v>
      </c>
      <c r="O110" s="261">
        <v>0.35987438011664202</v>
      </c>
      <c r="P110" s="234"/>
    </row>
    <row r="111" spans="1:16" ht="13.5" hidden="1" customHeight="1" outlineLevel="3" x14ac:dyDescent="0.2">
      <c r="A111" s="191">
        <v>0</v>
      </c>
      <c r="B111" s="191">
        <v>4</v>
      </c>
      <c r="C111" s="191">
        <v>2</v>
      </c>
      <c r="D111" s="192">
        <v>5</v>
      </c>
      <c r="E111" s="192">
        <v>1</v>
      </c>
      <c r="G111" s="262" t="s">
        <v>37</v>
      </c>
      <c r="H111" s="263" t="s">
        <v>183</v>
      </c>
      <c r="I111" s="264" t="s">
        <v>1411</v>
      </c>
      <c r="J111" s="265" t="s">
        <v>228</v>
      </c>
      <c r="K111" s="266" t="s">
        <v>119</v>
      </c>
      <c r="L111" s="267">
        <v>1515.5263999999997</v>
      </c>
      <c r="M111" s="267">
        <v>3.9773487999999997</v>
      </c>
      <c r="N111" s="268">
        <v>6027.7771084083197</v>
      </c>
      <c r="O111" s="269"/>
      <c r="P111" s="235" t="s">
        <v>4710</v>
      </c>
    </row>
    <row r="112" spans="1:16" ht="13.5" hidden="1" customHeight="1" outlineLevel="2" x14ac:dyDescent="0.2">
      <c r="A112" s="191">
        <v>0</v>
      </c>
      <c r="B112" s="191">
        <v>4</v>
      </c>
      <c r="C112" s="191">
        <v>2</v>
      </c>
      <c r="D112" s="192">
        <v>6</v>
      </c>
      <c r="E112" s="192">
        <v>0</v>
      </c>
      <c r="G112" s="254"/>
      <c r="H112" s="255" t="s">
        <v>182</v>
      </c>
      <c r="I112" s="256" t="s">
        <v>1412</v>
      </c>
      <c r="J112" s="257" t="s">
        <v>953</v>
      </c>
      <c r="K112" s="258"/>
      <c r="L112" s="259"/>
      <c r="M112" s="259"/>
      <c r="N112" s="260">
        <v>6126.0176237683199</v>
      </c>
      <c r="O112" s="261">
        <v>0.36573960106487602</v>
      </c>
      <c r="P112" s="234"/>
    </row>
    <row r="113" spans="1:16" ht="13.5" hidden="1" customHeight="1" outlineLevel="3" x14ac:dyDescent="0.2">
      <c r="A113" s="191">
        <v>0</v>
      </c>
      <c r="B113" s="191">
        <v>4</v>
      </c>
      <c r="C113" s="191">
        <v>2</v>
      </c>
      <c r="D113" s="192">
        <v>6</v>
      </c>
      <c r="E113" s="192">
        <v>1</v>
      </c>
      <c r="G113" s="262" t="s">
        <v>37</v>
      </c>
      <c r="H113" s="263" t="s">
        <v>183</v>
      </c>
      <c r="I113" s="264" t="s">
        <v>1413</v>
      </c>
      <c r="J113" s="265" t="s">
        <v>228</v>
      </c>
      <c r="K113" s="266" t="s">
        <v>119</v>
      </c>
      <c r="L113" s="267">
        <v>1540.2264</v>
      </c>
      <c r="M113" s="267">
        <v>3.9773487999999997</v>
      </c>
      <c r="N113" s="268">
        <v>6126.0176237683199</v>
      </c>
      <c r="O113" s="269"/>
      <c r="P113" s="235" t="s">
        <v>4710</v>
      </c>
    </row>
    <row r="114" spans="1:16" ht="13.5" hidden="1" customHeight="1" outlineLevel="2" x14ac:dyDescent="0.2">
      <c r="A114" s="191">
        <v>0</v>
      </c>
      <c r="B114" s="191">
        <v>4</v>
      </c>
      <c r="C114" s="191">
        <v>2</v>
      </c>
      <c r="D114" s="192">
        <v>7</v>
      </c>
      <c r="E114" s="192">
        <v>0</v>
      </c>
      <c r="G114" s="254"/>
      <c r="H114" s="255" t="s">
        <v>182</v>
      </c>
      <c r="I114" s="256" t="s">
        <v>1414</v>
      </c>
      <c r="J114" s="257" t="s">
        <v>476</v>
      </c>
      <c r="K114" s="258"/>
      <c r="L114" s="259"/>
      <c r="M114" s="259"/>
      <c r="N114" s="260">
        <v>7083.7632148083203</v>
      </c>
      <c r="O114" s="261">
        <v>0.42291956885170401</v>
      </c>
      <c r="P114" s="234"/>
    </row>
    <row r="115" spans="1:16" ht="13.5" hidden="1" customHeight="1" outlineLevel="3" x14ac:dyDescent="0.2">
      <c r="A115" s="191">
        <v>0</v>
      </c>
      <c r="B115" s="191">
        <v>4</v>
      </c>
      <c r="C115" s="191">
        <v>2</v>
      </c>
      <c r="D115" s="192">
        <v>7</v>
      </c>
      <c r="E115" s="192">
        <v>1</v>
      </c>
      <c r="G115" s="262" t="s">
        <v>37</v>
      </c>
      <c r="H115" s="263" t="s">
        <v>183</v>
      </c>
      <c r="I115" s="264" t="s">
        <v>1415</v>
      </c>
      <c r="J115" s="265" t="s">
        <v>228</v>
      </c>
      <c r="K115" s="266" t="s">
        <v>119</v>
      </c>
      <c r="L115" s="267">
        <v>1781.0264000000002</v>
      </c>
      <c r="M115" s="267">
        <v>3.9773487999999997</v>
      </c>
      <c r="N115" s="268">
        <v>7083.7632148083203</v>
      </c>
      <c r="O115" s="269"/>
      <c r="P115" s="235" t="s">
        <v>4710</v>
      </c>
    </row>
    <row r="116" spans="1:16" ht="13.5" hidden="1" customHeight="1" outlineLevel="2" x14ac:dyDescent="0.2">
      <c r="A116" s="191">
        <v>0</v>
      </c>
      <c r="B116" s="191">
        <v>4</v>
      </c>
      <c r="C116" s="191">
        <v>2</v>
      </c>
      <c r="D116" s="192">
        <v>8</v>
      </c>
      <c r="E116" s="192">
        <v>0</v>
      </c>
      <c r="G116" s="254"/>
      <c r="H116" s="255" t="s">
        <v>182</v>
      </c>
      <c r="I116" s="256" t="s">
        <v>1416</v>
      </c>
      <c r="J116" s="257" t="s">
        <v>954</v>
      </c>
      <c r="K116" s="258"/>
      <c r="L116" s="259"/>
      <c r="M116" s="259"/>
      <c r="N116" s="260">
        <v>2257.64818088832</v>
      </c>
      <c r="O116" s="261">
        <v>0.134787621540503</v>
      </c>
      <c r="P116" s="234"/>
    </row>
    <row r="117" spans="1:16" ht="13.5" hidden="1" customHeight="1" outlineLevel="3" x14ac:dyDescent="0.2">
      <c r="A117" s="191">
        <v>0</v>
      </c>
      <c r="B117" s="191">
        <v>4</v>
      </c>
      <c r="C117" s="191">
        <v>2</v>
      </c>
      <c r="D117" s="192">
        <v>8</v>
      </c>
      <c r="E117" s="192">
        <v>1</v>
      </c>
      <c r="G117" s="262" t="s">
        <v>37</v>
      </c>
      <c r="H117" s="263" t="s">
        <v>183</v>
      </c>
      <c r="I117" s="264" t="s">
        <v>1417</v>
      </c>
      <c r="J117" s="265" t="s">
        <v>228</v>
      </c>
      <c r="K117" s="266" t="s">
        <v>119</v>
      </c>
      <c r="L117" s="267">
        <v>567.62639999999999</v>
      </c>
      <c r="M117" s="267">
        <v>3.9773487999999997</v>
      </c>
      <c r="N117" s="268">
        <v>2257.64818088832</v>
      </c>
      <c r="O117" s="269"/>
      <c r="P117" s="235" t="s">
        <v>4710</v>
      </c>
    </row>
    <row r="118" spans="1:16" ht="13.5" hidden="1" customHeight="1" outlineLevel="2" x14ac:dyDescent="0.2">
      <c r="A118" s="191">
        <v>0</v>
      </c>
      <c r="B118" s="191">
        <v>4</v>
      </c>
      <c r="C118" s="191">
        <v>2</v>
      </c>
      <c r="D118" s="192">
        <v>9</v>
      </c>
      <c r="E118" s="192">
        <v>0</v>
      </c>
      <c r="G118" s="254"/>
      <c r="H118" s="255" t="s">
        <v>182</v>
      </c>
      <c r="I118" s="256" t="s">
        <v>1418</v>
      </c>
      <c r="J118" s="257" t="s">
        <v>477</v>
      </c>
      <c r="K118" s="258"/>
      <c r="L118" s="259"/>
      <c r="M118" s="259"/>
      <c r="N118" s="260">
        <v>5314.6384685683197</v>
      </c>
      <c r="O118" s="261">
        <v>0.31729810011590198</v>
      </c>
      <c r="P118" s="234"/>
    </row>
    <row r="119" spans="1:16" ht="13.5" hidden="1" customHeight="1" outlineLevel="3" x14ac:dyDescent="0.2">
      <c r="A119" s="191">
        <v>0</v>
      </c>
      <c r="B119" s="191">
        <v>4</v>
      </c>
      <c r="C119" s="191">
        <v>2</v>
      </c>
      <c r="D119" s="192">
        <v>9</v>
      </c>
      <c r="E119" s="192">
        <v>1</v>
      </c>
      <c r="G119" s="262" t="s">
        <v>37</v>
      </c>
      <c r="H119" s="263" t="s">
        <v>183</v>
      </c>
      <c r="I119" s="264" t="s">
        <v>1419</v>
      </c>
      <c r="J119" s="265" t="s">
        <v>228</v>
      </c>
      <c r="K119" s="266" t="s">
        <v>119</v>
      </c>
      <c r="L119" s="267">
        <v>1336.2264</v>
      </c>
      <c r="M119" s="267">
        <v>3.9773487999999997</v>
      </c>
      <c r="N119" s="268">
        <v>5314.6384685683197</v>
      </c>
      <c r="O119" s="269"/>
      <c r="P119" s="235" t="s">
        <v>4710</v>
      </c>
    </row>
    <row r="120" spans="1:16" ht="13.5" hidden="1" customHeight="1" outlineLevel="2" x14ac:dyDescent="0.2">
      <c r="A120" s="191">
        <v>0</v>
      </c>
      <c r="B120" s="191">
        <v>4</v>
      </c>
      <c r="C120" s="191">
        <v>2</v>
      </c>
      <c r="D120" s="192">
        <v>10</v>
      </c>
      <c r="E120" s="192">
        <v>0</v>
      </c>
      <c r="G120" s="254"/>
      <c r="H120" s="255" t="s">
        <v>182</v>
      </c>
      <c r="I120" s="256" t="s">
        <v>1420</v>
      </c>
      <c r="J120" s="257" t="s">
        <v>478</v>
      </c>
      <c r="K120" s="258"/>
      <c r="L120" s="259"/>
      <c r="M120" s="259"/>
      <c r="N120" s="260">
        <v>3960.5102961203202</v>
      </c>
      <c r="O120" s="261">
        <v>0.23645303436547199</v>
      </c>
      <c r="P120" s="234"/>
    </row>
    <row r="121" spans="1:16" ht="13.5" hidden="1" customHeight="1" outlineLevel="3" x14ac:dyDescent="0.2">
      <c r="A121" s="191">
        <v>0</v>
      </c>
      <c r="B121" s="191">
        <v>4</v>
      </c>
      <c r="C121" s="191">
        <v>2</v>
      </c>
      <c r="D121" s="192">
        <v>10</v>
      </c>
      <c r="E121" s="192">
        <v>1</v>
      </c>
      <c r="G121" s="262" t="s">
        <v>37</v>
      </c>
      <c r="H121" s="263" t="s">
        <v>183</v>
      </c>
      <c r="I121" s="264" t="s">
        <v>1421</v>
      </c>
      <c r="J121" s="265" t="s">
        <v>228</v>
      </c>
      <c r="K121" s="266" t="s">
        <v>119</v>
      </c>
      <c r="L121" s="267">
        <v>995.76639999999998</v>
      </c>
      <c r="M121" s="267">
        <v>3.9773487999999997</v>
      </c>
      <c r="N121" s="268">
        <v>3960.5102961203202</v>
      </c>
      <c r="O121" s="269"/>
      <c r="P121" s="235" t="s">
        <v>4710</v>
      </c>
    </row>
    <row r="122" spans="1:16" ht="13.5" hidden="1" customHeight="1" outlineLevel="2" x14ac:dyDescent="0.2">
      <c r="A122" s="191">
        <v>0</v>
      </c>
      <c r="B122" s="191">
        <v>4</v>
      </c>
      <c r="C122" s="191">
        <v>2</v>
      </c>
      <c r="D122" s="192">
        <v>11</v>
      </c>
      <c r="E122" s="192">
        <v>0</v>
      </c>
      <c r="G122" s="254"/>
      <c r="H122" s="255" t="s">
        <v>182</v>
      </c>
      <c r="I122" s="256" t="s">
        <v>1422</v>
      </c>
      <c r="J122" s="257" t="s">
        <v>479</v>
      </c>
      <c r="K122" s="258"/>
      <c r="L122" s="259"/>
      <c r="M122" s="259"/>
      <c r="N122" s="260">
        <v>220303.086282773</v>
      </c>
      <c r="O122" s="261">
        <v>13.1526821891281</v>
      </c>
      <c r="P122" s="234"/>
    </row>
    <row r="123" spans="1:16" ht="13.5" hidden="1" customHeight="1" outlineLevel="3" x14ac:dyDescent="0.2">
      <c r="A123" s="191">
        <v>0</v>
      </c>
      <c r="B123" s="191">
        <v>4</v>
      </c>
      <c r="C123" s="191">
        <v>2</v>
      </c>
      <c r="D123" s="192">
        <v>11</v>
      </c>
      <c r="E123" s="192">
        <v>1</v>
      </c>
      <c r="G123" s="262" t="s">
        <v>37</v>
      </c>
      <c r="H123" s="263" t="s">
        <v>183</v>
      </c>
      <c r="I123" s="264" t="s">
        <v>1423</v>
      </c>
      <c r="J123" s="265" t="s">
        <v>227</v>
      </c>
      <c r="K123" s="266" t="s">
        <v>119</v>
      </c>
      <c r="L123" s="267">
        <v>1777.4315999999999</v>
      </c>
      <c r="M123" s="267">
        <v>108.03522595041321</v>
      </c>
      <c r="N123" s="268">
        <v>192025.22451740401</v>
      </c>
      <c r="O123" s="269" t="s">
        <v>955</v>
      </c>
      <c r="P123" s="235" t="s">
        <v>4710</v>
      </c>
    </row>
    <row r="124" spans="1:16" ht="13.5" hidden="1" customHeight="1" outlineLevel="3" x14ac:dyDescent="0.2">
      <c r="A124" s="191">
        <v>0</v>
      </c>
      <c r="B124" s="191">
        <v>4</v>
      </c>
      <c r="C124" s="191">
        <v>2</v>
      </c>
      <c r="D124" s="192">
        <v>11</v>
      </c>
      <c r="E124" s="192">
        <v>2</v>
      </c>
      <c r="G124" s="262" t="s">
        <v>37</v>
      </c>
      <c r="H124" s="263" t="s">
        <v>183</v>
      </c>
      <c r="I124" s="264" t="s">
        <v>1424</v>
      </c>
      <c r="J124" s="265" t="s">
        <v>228</v>
      </c>
      <c r="K124" s="266" t="s">
        <v>119</v>
      </c>
      <c r="L124" s="267">
        <v>7109.7264000000005</v>
      </c>
      <c r="M124" s="267">
        <v>3.9773487999999997</v>
      </c>
      <c r="N124" s="268">
        <v>28277.8617653683</v>
      </c>
      <c r="O124" s="269"/>
      <c r="P124" s="235" t="s">
        <v>4710</v>
      </c>
    </row>
    <row r="125" spans="1:16" ht="13.5" hidden="1" customHeight="1" outlineLevel="2" x14ac:dyDescent="0.2">
      <c r="A125" s="191">
        <v>0</v>
      </c>
      <c r="B125" s="191">
        <v>4</v>
      </c>
      <c r="C125" s="191">
        <v>2</v>
      </c>
      <c r="D125" s="192">
        <v>12</v>
      </c>
      <c r="E125" s="192">
        <v>0</v>
      </c>
      <c r="G125" s="254"/>
      <c r="H125" s="255" t="s">
        <v>182</v>
      </c>
      <c r="I125" s="256" t="s">
        <v>1425</v>
      </c>
      <c r="J125" s="257" t="s">
        <v>480</v>
      </c>
      <c r="K125" s="258"/>
      <c r="L125" s="259"/>
      <c r="M125" s="259"/>
      <c r="N125" s="260">
        <v>367376.964117422</v>
      </c>
      <c r="O125" s="261">
        <v>21.933385202061999</v>
      </c>
      <c r="P125" s="234"/>
    </row>
    <row r="126" spans="1:16" ht="13.5" hidden="1" customHeight="1" outlineLevel="3" x14ac:dyDescent="0.2">
      <c r="A126" s="191">
        <v>0</v>
      </c>
      <c r="B126" s="191">
        <v>4</v>
      </c>
      <c r="C126" s="191">
        <v>2</v>
      </c>
      <c r="D126" s="192">
        <v>12</v>
      </c>
      <c r="E126" s="192">
        <v>1</v>
      </c>
      <c r="G126" s="262" t="s">
        <v>37</v>
      </c>
      <c r="H126" s="263" t="s">
        <v>183</v>
      </c>
      <c r="I126" s="264" t="s">
        <v>1426</v>
      </c>
      <c r="J126" s="265" t="s">
        <v>227</v>
      </c>
      <c r="K126" s="266" t="s">
        <v>119</v>
      </c>
      <c r="L126" s="267">
        <v>2677.6268181818182</v>
      </c>
      <c r="M126" s="267">
        <v>108.03522595041321</v>
      </c>
      <c r="N126" s="268">
        <v>289278.018313159</v>
      </c>
      <c r="O126" s="269" t="s">
        <v>950</v>
      </c>
      <c r="P126" s="235" t="s">
        <v>4710</v>
      </c>
    </row>
    <row r="127" spans="1:16" ht="13.5" hidden="1" customHeight="1" outlineLevel="3" x14ac:dyDescent="0.2">
      <c r="A127" s="191">
        <v>0</v>
      </c>
      <c r="B127" s="191">
        <v>4</v>
      </c>
      <c r="C127" s="191">
        <v>2</v>
      </c>
      <c r="D127" s="192">
        <v>12</v>
      </c>
      <c r="E127" s="192">
        <v>2</v>
      </c>
      <c r="G127" s="262" t="s">
        <v>37</v>
      </c>
      <c r="H127" s="263" t="s">
        <v>183</v>
      </c>
      <c r="I127" s="264" t="s">
        <v>1427</v>
      </c>
      <c r="J127" s="265" t="s">
        <v>228</v>
      </c>
      <c r="K127" s="266" t="s">
        <v>119</v>
      </c>
      <c r="L127" s="267">
        <v>19635.930800000013</v>
      </c>
      <c r="M127" s="267">
        <v>3.9773487999999997</v>
      </c>
      <c r="N127" s="268">
        <v>78098.945804263101</v>
      </c>
      <c r="O127" s="269"/>
      <c r="P127" s="235" t="s">
        <v>4710</v>
      </c>
    </row>
    <row r="128" spans="1:16" ht="13.5" hidden="1" customHeight="1" outlineLevel="2" x14ac:dyDescent="0.2">
      <c r="A128" s="191">
        <v>0</v>
      </c>
      <c r="B128" s="191">
        <v>4</v>
      </c>
      <c r="C128" s="191">
        <v>2</v>
      </c>
      <c r="D128" s="192">
        <v>13</v>
      </c>
      <c r="E128" s="192">
        <v>0</v>
      </c>
      <c r="G128" s="254"/>
      <c r="H128" s="255" t="s">
        <v>182</v>
      </c>
      <c r="I128" s="256" t="s">
        <v>1428</v>
      </c>
      <c r="J128" s="257" t="s">
        <v>956</v>
      </c>
      <c r="K128" s="258"/>
      <c r="L128" s="259"/>
      <c r="M128" s="259"/>
      <c r="N128" s="260">
        <v>102875.305782753</v>
      </c>
      <c r="O128" s="261">
        <v>6.1419303056569401</v>
      </c>
      <c r="P128" s="234"/>
    </row>
    <row r="129" spans="1:16" ht="13.5" hidden="1" customHeight="1" outlineLevel="3" x14ac:dyDescent="0.2">
      <c r="A129" s="191">
        <v>0</v>
      </c>
      <c r="B129" s="191">
        <v>4</v>
      </c>
      <c r="C129" s="191">
        <v>2</v>
      </c>
      <c r="D129" s="192">
        <v>13</v>
      </c>
      <c r="E129" s="192">
        <v>1</v>
      </c>
      <c r="G129" s="262" t="s">
        <v>37</v>
      </c>
      <c r="H129" s="263" t="s">
        <v>183</v>
      </c>
      <c r="I129" s="264" t="s">
        <v>1429</v>
      </c>
      <c r="J129" s="265" t="s">
        <v>227</v>
      </c>
      <c r="K129" s="266" t="s">
        <v>119</v>
      </c>
      <c r="L129" s="267">
        <v>918.42639999999994</v>
      </c>
      <c r="M129" s="267">
        <v>108.03522595041321</v>
      </c>
      <c r="N129" s="268">
        <v>99222.403642824604</v>
      </c>
      <c r="O129" s="269" t="s">
        <v>957</v>
      </c>
      <c r="P129" s="235" t="s">
        <v>4710</v>
      </c>
    </row>
    <row r="130" spans="1:16" ht="13.5" hidden="1" customHeight="1" outlineLevel="3" x14ac:dyDescent="0.2">
      <c r="A130" s="191">
        <v>0</v>
      </c>
      <c r="B130" s="191">
        <v>4</v>
      </c>
      <c r="C130" s="191">
        <v>2</v>
      </c>
      <c r="D130" s="192">
        <v>13</v>
      </c>
      <c r="E130" s="192">
        <v>2</v>
      </c>
      <c r="G130" s="262" t="s">
        <v>37</v>
      </c>
      <c r="H130" s="263" t="s">
        <v>183</v>
      </c>
      <c r="I130" s="264" t="s">
        <v>1430</v>
      </c>
      <c r="J130" s="265" t="s">
        <v>228</v>
      </c>
      <c r="K130" s="266" t="s">
        <v>119</v>
      </c>
      <c r="L130" s="267">
        <v>918.42639999999994</v>
      </c>
      <c r="M130" s="267">
        <v>3.9773487999999997</v>
      </c>
      <c r="N130" s="268">
        <v>3652.9021399283201</v>
      </c>
      <c r="O130" s="269"/>
      <c r="P130" s="235" t="s">
        <v>4710</v>
      </c>
    </row>
    <row r="131" spans="1:16" ht="13.5" hidden="1" customHeight="1" outlineLevel="2" x14ac:dyDescent="0.2">
      <c r="A131" s="191">
        <v>0</v>
      </c>
      <c r="B131" s="191">
        <v>4</v>
      </c>
      <c r="C131" s="191">
        <v>2</v>
      </c>
      <c r="D131" s="192">
        <v>14</v>
      </c>
      <c r="E131" s="192">
        <v>0</v>
      </c>
      <c r="G131" s="254"/>
      <c r="H131" s="255" t="s">
        <v>182</v>
      </c>
      <c r="I131" s="256" t="s">
        <v>1431</v>
      </c>
      <c r="J131" s="257" t="s">
        <v>958</v>
      </c>
      <c r="K131" s="258"/>
      <c r="L131" s="259"/>
      <c r="M131" s="259"/>
      <c r="N131" s="260">
        <v>3290.6054377363198</v>
      </c>
      <c r="O131" s="261">
        <v>0.196457926498631</v>
      </c>
      <c r="P131" s="234"/>
    </row>
    <row r="132" spans="1:16" ht="13.5" hidden="1" customHeight="1" outlineLevel="3" x14ac:dyDescent="0.2">
      <c r="A132" s="191">
        <v>0</v>
      </c>
      <c r="B132" s="191">
        <v>4</v>
      </c>
      <c r="C132" s="191">
        <v>2</v>
      </c>
      <c r="D132" s="192">
        <v>14</v>
      </c>
      <c r="E132" s="192">
        <v>1</v>
      </c>
      <c r="G132" s="262" t="s">
        <v>37</v>
      </c>
      <c r="H132" s="263" t="s">
        <v>183</v>
      </c>
      <c r="I132" s="264" t="s">
        <v>1432</v>
      </c>
      <c r="J132" s="265" t="s">
        <v>228</v>
      </c>
      <c r="K132" s="266" t="s">
        <v>119</v>
      </c>
      <c r="L132" s="267">
        <v>827.33640000000003</v>
      </c>
      <c r="M132" s="267">
        <v>3.9773487999999997</v>
      </c>
      <c r="N132" s="268">
        <v>3290.6054377363198</v>
      </c>
      <c r="O132" s="269"/>
      <c r="P132" s="235" t="s">
        <v>4710</v>
      </c>
    </row>
    <row r="133" spans="1:16" ht="13.5" hidden="1" customHeight="1" outlineLevel="2" x14ac:dyDescent="0.2">
      <c r="A133" s="191">
        <v>0</v>
      </c>
      <c r="B133" s="191">
        <v>4</v>
      </c>
      <c r="C133" s="191">
        <v>2</v>
      </c>
      <c r="D133" s="192">
        <v>15</v>
      </c>
      <c r="E133" s="192">
        <v>0</v>
      </c>
      <c r="G133" s="254"/>
      <c r="H133" s="255" t="s">
        <v>182</v>
      </c>
      <c r="I133" s="256" t="s">
        <v>1433</v>
      </c>
      <c r="J133" s="257" t="s">
        <v>481</v>
      </c>
      <c r="K133" s="258"/>
      <c r="L133" s="259"/>
      <c r="M133" s="259"/>
      <c r="N133" s="260">
        <v>105163.722684904</v>
      </c>
      <c r="O133" s="261">
        <v>6.2785549019714297</v>
      </c>
      <c r="P133" s="234"/>
    </row>
    <row r="134" spans="1:16" ht="13.5" hidden="1" customHeight="1" outlineLevel="3" x14ac:dyDescent="0.2">
      <c r="A134" s="191">
        <v>0</v>
      </c>
      <c r="B134" s="191">
        <v>4</v>
      </c>
      <c r="C134" s="191">
        <v>2</v>
      </c>
      <c r="D134" s="192">
        <v>15</v>
      </c>
      <c r="E134" s="192">
        <v>1</v>
      </c>
      <c r="G134" s="262" t="s">
        <v>37</v>
      </c>
      <c r="H134" s="263" t="s">
        <v>183</v>
      </c>
      <c r="I134" s="264" t="s">
        <v>1434</v>
      </c>
      <c r="J134" s="265" t="s">
        <v>227</v>
      </c>
      <c r="K134" s="266" t="s">
        <v>119</v>
      </c>
      <c r="L134" s="267">
        <v>938.85639999999989</v>
      </c>
      <c r="M134" s="267">
        <v>108.03522595041321</v>
      </c>
      <c r="N134" s="268">
        <v>101429.563308992</v>
      </c>
      <c r="O134" s="269" t="s">
        <v>959</v>
      </c>
      <c r="P134" s="235" t="s">
        <v>4710</v>
      </c>
    </row>
    <row r="135" spans="1:16" ht="13.5" hidden="1" customHeight="1" outlineLevel="3" x14ac:dyDescent="0.2">
      <c r="A135" s="191">
        <v>0</v>
      </c>
      <c r="B135" s="191">
        <v>4</v>
      </c>
      <c r="C135" s="191">
        <v>2</v>
      </c>
      <c r="D135" s="192">
        <v>15</v>
      </c>
      <c r="E135" s="192">
        <v>2</v>
      </c>
      <c r="G135" s="262" t="s">
        <v>37</v>
      </c>
      <c r="H135" s="263" t="s">
        <v>183</v>
      </c>
      <c r="I135" s="264" t="s">
        <v>1435</v>
      </c>
      <c r="J135" s="265" t="s">
        <v>228</v>
      </c>
      <c r="K135" s="266" t="s">
        <v>119</v>
      </c>
      <c r="L135" s="267">
        <v>938.85639999999989</v>
      </c>
      <c r="M135" s="267">
        <v>3.9773487999999997</v>
      </c>
      <c r="N135" s="268">
        <v>3734.1593759123198</v>
      </c>
      <c r="O135" s="269"/>
      <c r="P135" s="235" t="s">
        <v>4710</v>
      </c>
    </row>
    <row r="136" spans="1:16" ht="13.5" hidden="1" customHeight="1" outlineLevel="2" x14ac:dyDescent="0.2">
      <c r="A136" s="191">
        <v>0</v>
      </c>
      <c r="B136" s="191">
        <v>4</v>
      </c>
      <c r="C136" s="191">
        <v>2</v>
      </c>
      <c r="D136" s="192">
        <v>16</v>
      </c>
      <c r="E136" s="192">
        <v>0</v>
      </c>
      <c r="G136" s="254"/>
      <c r="H136" s="255" t="s">
        <v>182</v>
      </c>
      <c r="I136" s="256" t="s">
        <v>1436</v>
      </c>
      <c r="J136" s="257" t="s">
        <v>482</v>
      </c>
      <c r="K136" s="258"/>
      <c r="L136" s="259"/>
      <c r="M136" s="259"/>
      <c r="N136" s="260">
        <v>59217.687893301001</v>
      </c>
      <c r="O136" s="261">
        <v>3.5354540055595698</v>
      </c>
      <c r="P136" s="234"/>
    </row>
    <row r="137" spans="1:16" ht="13.5" hidden="1" customHeight="1" outlineLevel="3" x14ac:dyDescent="0.2">
      <c r="A137" s="191">
        <v>0</v>
      </c>
      <c r="B137" s="191">
        <v>4</v>
      </c>
      <c r="C137" s="191">
        <v>2</v>
      </c>
      <c r="D137" s="192">
        <v>16</v>
      </c>
      <c r="E137" s="192">
        <v>1</v>
      </c>
      <c r="G137" s="262" t="s">
        <v>37</v>
      </c>
      <c r="H137" s="263" t="s">
        <v>183</v>
      </c>
      <c r="I137" s="264" t="s">
        <v>1437</v>
      </c>
      <c r="J137" s="265" t="s">
        <v>227</v>
      </c>
      <c r="K137" s="266" t="s">
        <v>119</v>
      </c>
      <c r="L137" s="267">
        <v>528.67000000000007</v>
      </c>
      <c r="M137" s="267">
        <v>108.03522595041321</v>
      </c>
      <c r="N137" s="268">
        <v>57114.982903204997</v>
      </c>
      <c r="O137" s="269" t="s">
        <v>959</v>
      </c>
      <c r="P137" s="235" t="s">
        <v>4710</v>
      </c>
    </row>
    <row r="138" spans="1:16" ht="13.5" hidden="1" customHeight="1" outlineLevel="3" x14ac:dyDescent="0.2">
      <c r="A138" s="191">
        <v>0</v>
      </c>
      <c r="B138" s="191">
        <v>4</v>
      </c>
      <c r="C138" s="191">
        <v>2</v>
      </c>
      <c r="D138" s="192">
        <v>16</v>
      </c>
      <c r="E138" s="192">
        <v>2</v>
      </c>
      <c r="G138" s="262" t="s">
        <v>37</v>
      </c>
      <c r="H138" s="263" t="s">
        <v>183</v>
      </c>
      <c r="I138" s="264" t="s">
        <v>1438</v>
      </c>
      <c r="J138" s="265" t="s">
        <v>228</v>
      </c>
      <c r="K138" s="266" t="s">
        <v>119</v>
      </c>
      <c r="L138" s="267">
        <v>528.67000000000007</v>
      </c>
      <c r="M138" s="267">
        <v>3.9773487999999997</v>
      </c>
      <c r="N138" s="268">
        <v>2102.7049900960001</v>
      </c>
      <c r="O138" s="269"/>
      <c r="P138" s="235" t="s">
        <v>4710</v>
      </c>
    </row>
    <row r="139" spans="1:16" ht="13.5" hidden="1" customHeight="1" outlineLevel="1" x14ac:dyDescent="0.2">
      <c r="A139" s="191">
        <v>0</v>
      </c>
      <c r="B139" s="191">
        <v>4</v>
      </c>
      <c r="C139" s="191">
        <v>3</v>
      </c>
      <c r="D139" s="192">
        <v>0</v>
      </c>
      <c r="E139" s="192">
        <v>2</v>
      </c>
      <c r="G139" s="247"/>
      <c r="H139" s="248" t="s">
        <v>34</v>
      </c>
      <c r="I139" s="249" t="s">
        <v>1439</v>
      </c>
      <c r="J139" s="250" t="s">
        <v>262</v>
      </c>
      <c r="K139" s="251"/>
      <c r="L139" s="252"/>
      <c r="M139" s="252"/>
      <c r="N139" s="253">
        <v>7497705.1095954003</v>
      </c>
      <c r="O139" s="236">
        <v>447.63300468578802</v>
      </c>
      <c r="P139" s="233"/>
    </row>
    <row r="140" spans="1:16" ht="13.5" hidden="1" customHeight="1" outlineLevel="2" x14ac:dyDescent="0.2">
      <c r="A140" s="191">
        <v>0</v>
      </c>
      <c r="B140" s="191">
        <v>4</v>
      </c>
      <c r="C140" s="191">
        <v>3</v>
      </c>
      <c r="D140" s="192">
        <v>1</v>
      </c>
      <c r="E140" s="192">
        <v>0</v>
      </c>
      <c r="G140" s="254"/>
      <c r="H140" s="255" t="s">
        <v>182</v>
      </c>
      <c r="I140" s="256" t="s">
        <v>1440</v>
      </c>
      <c r="J140" s="257" t="s">
        <v>463</v>
      </c>
      <c r="K140" s="258"/>
      <c r="L140" s="259"/>
      <c r="M140" s="259"/>
      <c r="N140" s="260">
        <v>197948.80245818201</v>
      </c>
      <c r="O140" s="261">
        <v>11.818071786380401</v>
      </c>
      <c r="P140" s="234"/>
    </row>
    <row r="141" spans="1:16" ht="13.5" hidden="1" customHeight="1" outlineLevel="3" x14ac:dyDescent="0.2">
      <c r="A141" s="191">
        <v>0</v>
      </c>
      <c r="B141" s="191">
        <v>4</v>
      </c>
      <c r="C141" s="191">
        <v>3</v>
      </c>
      <c r="D141" s="192">
        <v>1</v>
      </c>
      <c r="E141" s="192">
        <v>1</v>
      </c>
      <c r="G141" s="262" t="s">
        <v>37</v>
      </c>
      <c r="H141" s="263" t="s">
        <v>183</v>
      </c>
      <c r="I141" s="264" t="s">
        <v>1441</v>
      </c>
      <c r="J141" s="265" t="s">
        <v>1062</v>
      </c>
      <c r="K141" s="266" t="s">
        <v>157</v>
      </c>
      <c r="L141" s="267">
        <v>5080.181818181818</v>
      </c>
      <c r="M141" s="267">
        <v>8.9649650000000012</v>
      </c>
      <c r="N141" s="268">
        <v>45543.652193636401</v>
      </c>
      <c r="O141" s="269" t="s">
        <v>229</v>
      </c>
      <c r="P141" s="235" t="s">
        <v>4710</v>
      </c>
    </row>
    <row r="142" spans="1:16" ht="13.5" hidden="1" customHeight="1" outlineLevel="3" x14ac:dyDescent="0.2">
      <c r="A142" s="191">
        <v>0</v>
      </c>
      <c r="B142" s="191">
        <v>4</v>
      </c>
      <c r="C142" s="191">
        <v>3</v>
      </c>
      <c r="D142" s="192">
        <v>1</v>
      </c>
      <c r="E142" s="192">
        <v>2</v>
      </c>
      <c r="G142" s="262" t="s">
        <v>37</v>
      </c>
      <c r="H142" s="263" t="s">
        <v>183</v>
      </c>
      <c r="I142" s="264" t="s">
        <v>1442</v>
      </c>
      <c r="J142" s="265" t="s">
        <v>1063</v>
      </c>
      <c r="K142" s="266" t="s">
        <v>157</v>
      </c>
      <c r="L142" s="267">
        <v>2357.272727272727</v>
      </c>
      <c r="M142" s="267">
        <v>8.9649650000000012</v>
      </c>
      <c r="N142" s="268">
        <v>21132.867495454499</v>
      </c>
      <c r="O142" s="269" t="s">
        <v>229</v>
      </c>
      <c r="P142" s="235" t="s">
        <v>4710</v>
      </c>
    </row>
    <row r="143" spans="1:16" ht="13.5" hidden="1" customHeight="1" outlineLevel="3" x14ac:dyDescent="0.2">
      <c r="A143" s="191">
        <v>0</v>
      </c>
      <c r="B143" s="191">
        <v>4</v>
      </c>
      <c r="C143" s="191">
        <v>3</v>
      </c>
      <c r="D143" s="192">
        <v>1</v>
      </c>
      <c r="E143" s="192">
        <v>3</v>
      </c>
      <c r="G143" s="262" t="s">
        <v>37</v>
      </c>
      <c r="H143" s="263" t="s">
        <v>183</v>
      </c>
      <c r="I143" s="264" t="s">
        <v>1443</v>
      </c>
      <c r="J143" s="265" t="s">
        <v>1064</v>
      </c>
      <c r="K143" s="266" t="s">
        <v>157</v>
      </c>
      <c r="L143" s="267">
        <v>2151.4545454545455</v>
      </c>
      <c r="M143" s="267">
        <v>8.9649650000000012</v>
      </c>
      <c r="N143" s="268">
        <v>19287.714699090899</v>
      </c>
      <c r="O143" s="269" t="s">
        <v>229</v>
      </c>
      <c r="P143" s="235" t="s">
        <v>4710</v>
      </c>
    </row>
    <row r="144" spans="1:16" ht="13.5" hidden="1" customHeight="1" outlineLevel="3" x14ac:dyDescent="0.2">
      <c r="A144" s="191">
        <v>0</v>
      </c>
      <c r="B144" s="191">
        <v>4</v>
      </c>
      <c r="C144" s="191">
        <v>3</v>
      </c>
      <c r="D144" s="192">
        <v>1</v>
      </c>
      <c r="E144" s="192">
        <v>4</v>
      </c>
      <c r="G144" s="262" t="s">
        <v>37</v>
      </c>
      <c r="H144" s="263" t="s">
        <v>183</v>
      </c>
      <c r="I144" s="264" t="s">
        <v>1444</v>
      </c>
      <c r="J144" s="265" t="s">
        <v>1065</v>
      </c>
      <c r="K144" s="266" t="s">
        <v>157</v>
      </c>
      <c r="L144" s="267">
        <v>1370</v>
      </c>
      <c r="M144" s="267">
        <v>8.4849650000000008</v>
      </c>
      <c r="N144" s="268">
        <v>11624.402050000001</v>
      </c>
      <c r="O144" s="269" t="s">
        <v>229</v>
      </c>
      <c r="P144" s="235" t="s">
        <v>4710</v>
      </c>
    </row>
    <row r="145" spans="1:16" ht="13.5" hidden="1" customHeight="1" outlineLevel="3" x14ac:dyDescent="0.2">
      <c r="A145" s="191">
        <v>0</v>
      </c>
      <c r="B145" s="191">
        <v>4</v>
      </c>
      <c r="C145" s="191">
        <v>3</v>
      </c>
      <c r="D145" s="192">
        <v>1</v>
      </c>
      <c r="E145" s="192">
        <v>5</v>
      </c>
      <c r="G145" s="262" t="s">
        <v>37</v>
      </c>
      <c r="H145" s="263" t="s">
        <v>183</v>
      </c>
      <c r="I145" s="264" t="s">
        <v>1445</v>
      </c>
      <c r="J145" s="265" t="s">
        <v>1066</v>
      </c>
      <c r="K145" s="266" t="s">
        <v>157</v>
      </c>
      <c r="L145" s="267">
        <v>1274</v>
      </c>
      <c r="M145" s="267">
        <v>8.4849650000000008</v>
      </c>
      <c r="N145" s="268">
        <v>10809.84541</v>
      </c>
      <c r="O145" s="269" t="s">
        <v>229</v>
      </c>
      <c r="P145" s="235" t="s">
        <v>4710</v>
      </c>
    </row>
    <row r="146" spans="1:16" ht="13.5" hidden="1" customHeight="1" outlineLevel="3" x14ac:dyDescent="0.2">
      <c r="A146" s="191">
        <v>0</v>
      </c>
      <c r="B146" s="191">
        <v>4</v>
      </c>
      <c r="C146" s="191">
        <v>3</v>
      </c>
      <c r="D146" s="192">
        <v>1</v>
      </c>
      <c r="E146" s="192">
        <v>6</v>
      </c>
      <c r="G146" s="262" t="s">
        <v>37</v>
      </c>
      <c r="H146" s="263" t="s">
        <v>183</v>
      </c>
      <c r="I146" s="264" t="s">
        <v>1446</v>
      </c>
      <c r="J146" s="265" t="s">
        <v>1067</v>
      </c>
      <c r="K146" s="266" t="s">
        <v>157</v>
      </c>
      <c r="L146" s="267">
        <v>3719</v>
      </c>
      <c r="M146" s="267">
        <v>8.4849650000000008</v>
      </c>
      <c r="N146" s="268">
        <v>31555.584835000001</v>
      </c>
      <c r="O146" s="269" t="s">
        <v>229</v>
      </c>
      <c r="P146" s="235" t="s">
        <v>4710</v>
      </c>
    </row>
    <row r="147" spans="1:16" ht="13.5" hidden="1" customHeight="1" outlineLevel="3" x14ac:dyDescent="0.2">
      <c r="A147" s="191">
        <v>0</v>
      </c>
      <c r="B147" s="191">
        <v>4</v>
      </c>
      <c r="C147" s="191">
        <v>3</v>
      </c>
      <c r="D147" s="192">
        <v>1</v>
      </c>
      <c r="E147" s="192">
        <v>7</v>
      </c>
      <c r="G147" s="262" t="s">
        <v>37</v>
      </c>
      <c r="H147" s="263" t="s">
        <v>183</v>
      </c>
      <c r="I147" s="264" t="s">
        <v>1447</v>
      </c>
      <c r="J147" s="265" t="s">
        <v>1068</v>
      </c>
      <c r="K147" s="266" t="s">
        <v>157</v>
      </c>
      <c r="L147" s="267">
        <v>6835</v>
      </c>
      <c r="M147" s="267">
        <v>8.4849650000000008</v>
      </c>
      <c r="N147" s="268">
        <v>57994.735775000001</v>
      </c>
      <c r="O147" s="269" t="s">
        <v>229</v>
      </c>
      <c r="P147" s="235" t="s">
        <v>4710</v>
      </c>
    </row>
    <row r="148" spans="1:16" ht="13.5" hidden="1" customHeight="1" outlineLevel="2" x14ac:dyDescent="0.2">
      <c r="A148" s="191">
        <v>0</v>
      </c>
      <c r="B148" s="191">
        <v>4</v>
      </c>
      <c r="C148" s="191">
        <v>3</v>
      </c>
      <c r="D148" s="192">
        <v>2</v>
      </c>
      <c r="E148" s="192">
        <v>0</v>
      </c>
      <c r="G148" s="254"/>
      <c r="H148" s="255" t="s">
        <v>182</v>
      </c>
      <c r="I148" s="256" t="s">
        <v>1448</v>
      </c>
      <c r="J148" s="257" t="s">
        <v>960</v>
      </c>
      <c r="K148" s="258"/>
      <c r="L148" s="259"/>
      <c r="M148" s="259"/>
      <c r="N148" s="260">
        <v>541257.66377151594</v>
      </c>
      <c r="O148" s="261">
        <v>32.314527018831797</v>
      </c>
      <c r="P148" s="234"/>
    </row>
    <row r="149" spans="1:16" ht="13.5" hidden="1" customHeight="1" outlineLevel="3" x14ac:dyDescent="0.2">
      <c r="A149" s="191">
        <v>0</v>
      </c>
      <c r="B149" s="191">
        <v>4</v>
      </c>
      <c r="C149" s="191">
        <v>3</v>
      </c>
      <c r="D149" s="192">
        <v>2</v>
      </c>
      <c r="E149" s="192">
        <v>1</v>
      </c>
      <c r="G149" s="262" t="s">
        <v>37</v>
      </c>
      <c r="H149" s="263" t="s">
        <v>183</v>
      </c>
      <c r="I149" s="264" t="s">
        <v>1449</v>
      </c>
      <c r="J149" s="265" t="s">
        <v>1061</v>
      </c>
      <c r="K149" s="266" t="s">
        <v>157</v>
      </c>
      <c r="L149" s="267">
        <v>5</v>
      </c>
      <c r="M149" s="267">
        <v>8.9649650000000012</v>
      </c>
      <c r="N149" s="268">
        <v>44.824824999999997</v>
      </c>
      <c r="O149" s="269" t="s">
        <v>229</v>
      </c>
      <c r="P149" s="235" t="s">
        <v>4710</v>
      </c>
    </row>
    <row r="150" spans="1:16" ht="13.5" hidden="1" customHeight="1" outlineLevel="3" x14ac:dyDescent="0.2">
      <c r="A150" s="191">
        <v>0</v>
      </c>
      <c r="B150" s="191">
        <v>4</v>
      </c>
      <c r="C150" s="191">
        <v>3</v>
      </c>
      <c r="D150" s="192">
        <v>2</v>
      </c>
      <c r="E150" s="192">
        <v>2</v>
      </c>
      <c r="G150" s="262" t="s">
        <v>37</v>
      </c>
      <c r="H150" s="263" t="s">
        <v>183</v>
      </c>
      <c r="I150" s="264" t="s">
        <v>1450</v>
      </c>
      <c r="J150" s="265" t="s">
        <v>1062</v>
      </c>
      <c r="K150" s="266" t="s">
        <v>157</v>
      </c>
      <c r="L150" s="267">
        <v>1050.4545454545453</v>
      </c>
      <c r="M150" s="267">
        <v>8.9649650000000012</v>
      </c>
      <c r="N150" s="268">
        <v>9417.2882340909091</v>
      </c>
      <c r="O150" s="269" t="s">
        <v>229</v>
      </c>
      <c r="P150" s="235" t="s">
        <v>4710</v>
      </c>
    </row>
    <row r="151" spans="1:16" ht="13.5" hidden="1" customHeight="1" outlineLevel="3" x14ac:dyDescent="0.2">
      <c r="A151" s="191">
        <v>0</v>
      </c>
      <c r="B151" s="191">
        <v>4</v>
      </c>
      <c r="C151" s="191">
        <v>3</v>
      </c>
      <c r="D151" s="192">
        <v>2</v>
      </c>
      <c r="E151" s="192">
        <v>3</v>
      </c>
      <c r="G151" s="262" t="s">
        <v>37</v>
      </c>
      <c r="H151" s="263" t="s">
        <v>183</v>
      </c>
      <c r="I151" s="264" t="s">
        <v>1451</v>
      </c>
      <c r="J151" s="265" t="s">
        <v>1063</v>
      </c>
      <c r="K151" s="266" t="s">
        <v>157</v>
      </c>
      <c r="L151" s="267">
        <v>5136.272727272727</v>
      </c>
      <c r="M151" s="267">
        <v>8.9649650000000012</v>
      </c>
      <c r="N151" s="268">
        <v>46046.505230454502</v>
      </c>
      <c r="O151" s="269" t="s">
        <v>229</v>
      </c>
      <c r="P151" s="235" t="s">
        <v>4710</v>
      </c>
    </row>
    <row r="152" spans="1:16" ht="13.5" hidden="1" customHeight="1" outlineLevel="3" x14ac:dyDescent="0.2">
      <c r="A152" s="191">
        <v>0</v>
      </c>
      <c r="B152" s="191">
        <v>4</v>
      </c>
      <c r="C152" s="191">
        <v>3</v>
      </c>
      <c r="D152" s="192">
        <v>2</v>
      </c>
      <c r="E152" s="192">
        <v>4</v>
      </c>
      <c r="G152" s="262" t="s">
        <v>37</v>
      </c>
      <c r="H152" s="263" t="s">
        <v>183</v>
      </c>
      <c r="I152" s="264" t="s">
        <v>1452</v>
      </c>
      <c r="J152" s="265" t="s">
        <v>1064</v>
      </c>
      <c r="K152" s="266" t="s">
        <v>157</v>
      </c>
      <c r="L152" s="267">
        <v>8109.454545454545</v>
      </c>
      <c r="M152" s="267">
        <v>8.9649650000000012</v>
      </c>
      <c r="N152" s="268">
        <v>72700.976169090907</v>
      </c>
      <c r="O152" s="269" t="s">
        <v>229</v>
      </c>
      <c r="P152" s="235" t="s">
        <v>4710</v>
      </c>
    </row>
    <row r="153" spans="1:16" ht="13.5" hidden="1" customHeight="1" outlineLevel="3" x14ac:dyDescent="0.2">
      <c r="A153" s="191">
        <v>0</v>
      </c>
      <c r="B153" s="191">
        <v>4</v>
      </c>
      <c r="C153" s="191">
        <v>3</v>
      </c>
      <c r="D153" s="192">
        <v>2</v>
      </c>
      <c r="E153" s="192">
        <v>5</v>
      </c>
      <c r="G153" s="262" t="s">
        <v>37</v>
      </c>
      <c r="H153" s="263" t="s">
        <v>183</v>
      </c>
      <c r="I153" s="264" t="s">
        <v>1453</v>
      </c>
      <c r="J153" s="265" t="s">
        <v>1065</v>
      </c>
      <c r="K153" s="266" t="s">
        <v>157</v>
      </c>
      <c r="L153" s="267">
        <v>9698.0909090909099</v>
      </c>
      <c r="M153" s="267">
        <v>8.4849650000000008</v>
      </c>
      <c r="N153" s="268">
        <v>82287.961930454607</v>
      </c>
      <c r="O153" s="269" t="s">
        <v>229</v>
      </c>
      <c r="P153" s="235" t="s">
        <v>4710</v>
      </c>
    </row>
    <row r="154" spans="1:16" ht="13.5" hidden="1" customHeight="1" outlineLevel="3" x14ac:dyDescent="0.2">
      <c r="A154" s="191">
        <v>0</v>
      </c>
      <c r="B154" s="191">
        <v>4</v>
      </c>
      <c r="C154" s="191">
        <v>3</v>
      </c>
      <c r="D154" s="192">
        <v>2</v>
      </c>
      <c r="E154" s="192">
        <v>6</v>
      </c>
      <c r="G154" s="262" t="s">
        <v>37</v>
      </c>
      <c r="H154" s="263" t="s">
        <v>183</v>
      </c>
      <c r="I154" s="264" t="s">
        <v>1454</v>
      </c>
      <c r="J154" s="265" t="s">
        <v>1066</v>
      </c>
      <c r="K154" s="266" t="s">
        <v>157</v>
      </c>
      <c r="L154" s="267">
        <v>2976.181818181818</v>
      </c>
      <c r="M154" s="267">
        <v>8.4849650000000008</v>
      </c>
      <c r="N154" s="268">
        <v>25252.798560909101</v>
      </c>
      <c r="O154" s="269" t="s">
        <v>229</v>
      </c>
      <c r="P154" s="235" t="s">
        <v>4710</v>
      </c>
    </row>
    <row r="155" spans="1:16" ht="13.5" hidden="1" customHeight="1" outlineLevel="3" x14ac:dyDescent="0.2">
      <c r="A155" s="191">
        <v>0</v>
      </c>
      <c r="B155" s="191">
        <v>4</v>
      </c>
      <c r="C155" s="191">
        <v>3</v>
      </c>
      <c r="D155" s="192">
        <v>2</v>
      </c>
      <c r="E155" s="192">
        <v>7</v>
      </c>
      <c r="G155" s="262" t="s">
        <v>37</v>
      </c>
      <c r="H155" s="263" t="s">
        <v>183</v>
      </c>
      <c r="I155" s="264" t="s">
        <v>1455</v>
      </c>
      <c r="J155" s="265" t="s">
        <v>1067</v>
      </c>
      <c r="K155" s="266" t="s">
        <v>157</v>
      </c>
      <c r="L155" s="267">
        <v>2261</v>
      </c>
      <c r="M155" s="267">
        <v>8.4849650000000008</v>
      </c>
      <c r="N155" s="268">
        <v>19184.505864999999</v>
      </c>
      <c r="O155" s="269" t="s">
        <v>229</v>
      </c>
      <c r="P155" s="235" t="s">
        <v>4710</v>
      </c>
    </row>
    <row r="156" spans="1:16" ht="13.5" hidden="1" customHeight="1" outlineLevel="3" x14ac:dyDescent="0.2">
      <c r="A156" s="191">
        <v>0</v>
      </c>
      <c r="B156" s="191">
        <v>4</v>
      </c>
      <c r="C156" s="191">
        <v>3</v>
      </c>
      <c r="D156" s="192">
        <v>2</v>
      </c>
      <c r="E156" s="192">
        <v>8</v>
      </c>
      <c r="G156" s="262" t="s">
        <v>37</v>
      </c>
      <c r="H156" s="263" t="s">
        <v>183</v>
      </c>
      <c r="I156" s="264" t="s">
        <v>1456</v>
      </c>
      <c r="J156" s="265" t="s">
        <v>1068</v>
      </c>
      <c r="K156" s="266" t="s">
        <v>157</v>
      </c>
      <c r="L156" s="267">
        <v>9744</v>
      </c>
      <c r="M156" s="267">
        <v>8.4849650000000008</v>
      </c>
      <c r="N156" s="268">
        <v>82677.498959999997</v>
      </c>
      <c r="O156" s="269" t="s">
        <v>229</v>
      </c>
      <c r="P156" s="235" t="s">
        <v>4710</v>
      </c>
    </row>
    <row r="157" spans="1:16" ht="13.5" hidden="1" customHeight="1" outlineLevel="3" x14ac:dyDescent="0.2">
      <c r="A157" s="191">
        <v>0</v>
      </c>
      <c r="B157" s="191">
        <v>4</v>
      </c>
      <c r="C157" s="191">
        <v>3</v>
      </c>
      <c r="D157" s="192">
        <v>2</v>
      </c>
      <c r="E157" s="192">
        <v>9</v>
      </c>
      <c r="G157" s="262" t="s">
        <v>37</v>
      </c>
      <c r="H157" s="263" t="s">
        <v>183</v>
      </c>
      <c r="I157" s="264" t="s">
        <v>1457</v>
      </c>
      <c r="J157" s="265" t="s">
        <v>1069</v>
      </c>
      <c r="K157" s="266" t="s">
        <v>157</v>
      </c>
      <c r="L157" s="267">
        <v>20469</v>
      </c>
      <c r="M157" s="267">
        <v>9.9489620399880714</v>
      </c>
      <c r="N157" s="268">
        <v>203645.30399651601</v>
      </c>
      <c r="O157" s="269" t="s">
        <v>229</v>
      </c>
      <c r="P157" s="235" t="s">
        <v>4710</v>
      </c>
    </row>
    <row r="158" spans="1:16" ht="13.5" hidden="1" customHeight="1" outlineLevel="2" x14ac:dyDescent="0.2">
      <c r="A158" s="191">
        <v>0</v>
      </c>
      <c r="B158" s="191">
        <v>4</v>
      </c>
      <c r="C158" s="191">
        <v>3</v>
      </c>
      <c r="D158" s="192">
        <v>3</v>
      </c>
      <c r="E158" s="192">
        <v>0</v>
      </c>
      <c r="G158" s="254"/>
      <c r="H158" s="255" t="s">
        <v>182</v>
      </c>
      <c r="I158" s="256" t="s">
        <v>1458</v>
      </c>
      <c r="J158" s="257" t="s">
        <v>483</v>
      </c>
      <c r="K158" s="258"/>
      <c r="L158" s="259"/>
      <c r="M158" s="259"/>
      <c r="N158" s="260">
        <v>441888.15905238403</v>
      </c>
      <c r="O158" s="261">
        <v>26.3819023928462</v>
      </c>
      <c r="P158" s="234"/>
    </row>
    <row r="159" spans="1:16" ht="13.5" hidden="1" customHeight="1" outlineLevel="3" x14ac:dyDescent="0.2">
      <c r="A159" s="191">
        <v>0</v>
      </c>
      <c r="B159" s="191">
        <v>4</v>
      </c>
      <c r="C159" s="191">
        <v>3</v>
      </c>
      <c r="D159" s="192">
        <v>3</v>
      </c>
      <c r="E159" s="192">
        <v>1</v>
      </c>
      <c r="G159" s="262" t="s">
        <v>37</v>
      </c>
      <c r="H159" s="263" t="s">
        <v>183</v>
      </c>
      <c r="I159" s="264" t="s">
        <v>1459</v>
      </c>
      <c r="J159" s="265" t="s">
        <v>1061</v>
      </c>
      <c r="K159" s="266" t="s">
        <v>157</v>
      </c>
      <c r="L159" s="267">
        <v>1</v>
      </c>
      <c r="M159" s="267">
        <v>8.9649650000000012</v>
      </c>
      <c r="N159" s="268">
        <v>8.9649649999999994</v>
      </c>
      <c r="O159" s="269" t="s">
        <v>229</v>
      </c>
      <c r="P159" s="235" t="s">
        <v>4710</v>
      </c>
    </row>
    <row r="160" spans="1:16" ht="13.5" hidden="1" customHeight="1" outlineLevel="3" x14ac:dyDescent="0.2">
      <c r="A160" s="191">
        <v>0</v>
      </c>
      <c r="B160" s="191">
        <v>4</v>
      </c>
      <c r="C160" s="191">
        <v>3</v>
      </c>
      <c r="D160" s="192">
        <v>3</v>
      </c>
      <c r="E160" s="192">
        <v>2</v>
      </c>
      <c r="G160" s="262" t="s">
        <v>37</v>
      </c>
      <c r="H160" s="263" t="s">
        <v>183</v>
      </c>
      <c r="I160" s="264" t="s">
        <v>1460</v>
      </c>
      <c r="J160" s="265" t="s">
        <v>1062</v>
      </c>
      <c r="K160" s="266" t="s">
        <v>157</v>
      </c>
      <c r="L160" s="267">
        <v>1571.1818181818182</v>
      </c>
      <c r="M160" s="267">
        <v>8.9649650000000012</v>
      </c>
      <c r="N160" s="268">
        <v>14085.5900086364</v>
      </c>
      <c r="O160" s="269" t="s">
        <v>229</v>
      </c>
      <c r="P160" s="235" t="s">
        <v>4710</v>
      </c>
    </row>
    <row r="161" spans="1:16" ht="13.5" hidden="1" customHeight="1" outlineLevel="3" x14ac:dyDescent="0.2">
      <c r="A161" s="191">
        <v>0</v>
      </c>
      <c r="B161" s="191">
        <v>4</v>
      </c>
      <c r="C161" s="191">
        <v>3</v>
      </c>
      <c r="D161" s="192">
        <v>3</v>
      </c>
      <c r="E161" s="192">
        <v>3</v>
      </c>
      <c r="G161" s="262" t="s">
        <v>37</v>
      </c>
      <c r="H161" s="263" t="s">
        <v>183</v>
      </c>
      <c r="I161" s="264" t="s">
        <v>1461</v>
      </c>
      <c r="J161" s="265" t="s">
        <v>1063</v>
      </c>
      <c r="K161" s="266" t="s">
        <v>157</v>
      </c>
      <c r="L161" s="267">
        <v>8053.363636363636</v>
      </c>
      <c r="M161" s="267">
        <v>8.9649650000000012</v>
      </c>
      <c r="N161" s="268">
        <v>72198.123132272696</v>
      </c>
      <c r="O161" s="269" t="s">
        <v>229</v>
      </c>
      <c r="P161" s="235" t="s">
        <v>4710</v>
      </c>
    </row>
    <row r="162" spans="1:16" ht="13.5" hidden="1" customHeight="1" outlineLevel="3" x14ac:dyDescent="0.2">
      <c r="A162" s="191">
        <v>0</v>
      </c>
      <c r="B162" s="191">
        <v>4</v>
      </c>
      <c r="C162" s="191">
        <v>3</v>
      </c>
      <c r="D162" s="192">
        <v>3</v>
      </c>
      <c r="E162" s="192">
        <v>4</v>
      </c>
      <c r="G162" s="262" t="s">
        <v>37</v>
      </c>
      <c r="H162" s="263" t="s">
        <v>183</v>
      </c>
      <c r="I162" s="264" t="s">
        <v>1462</v>
      </c>
      <c r="J162" s="265" t="s">
        <v>1064</v>
      </c>
      <c r="K162" s="266" t="s">
        <v>157</v>
      </c>
      <c r="L162" s="267">
        <v>6913.727272727273</v>
      </c>
      <c r="M162" s="267">
        <v>8.9649650000000012</v>
      </c>
      <c r="N162" s="268">
        <v>61981.323019545503</v>
      </c>
      <c r="O162" s="269" t="s">
        <v>229</v>
      </c>
      <c r="P162" s="235" t="s">
        <v>4710</v>
      </c>
    </row>
    <row r="163" spans="1:16" ht="13.5" hidden="1" customHeight="1" outlineLevel="3" x14ac:dyDescent="0.2">
      <c r="A163" s="191">
        <v>0</v>
      </c>
      <c r="B163" s="191">
        <v>4</v>
      </c>
      <c r="C163" s="191">
        <v>3</v>
      </c>
      <c r="D163" s="192">
        <v>3</v>
      </c>
      <c r="E163" s="192">
        <v>5</v>
      </c>
      <c r="G163" s="262" t="s">
        <v>37</v>
      </c>
      <c r="H163" s="263" t="s">
        <v>183</v>
      </c>
      <c r="I163" s="264" t="s">
        <v>1463</v>
      </c>
      <c r="J163" s="265" t="s">
        <v>1065</v>
      </c>
      <c r="K163" s="266" t="s">
        <v>157</v>
      </c>
      <c r="L163" s="267">
        <v>5969.545454545455</v>
      </c>
      <c r="M163" s="267">
        <v>8.4849650000000008</v>
      </c>
      <c r="N163" s="268">
        <v>50651.384247727299</v>
      </c>
      <c r="O163" s="269" t="s">
        <v>229</v>
      </c>
      <c r="P163" s="235" t="s">
        <v>4710</v>
      </c>
    </row>
    <row r="164" spans="1:16" ht="13.5" hidden="1" customHeight="1" outlineLevel="3" x14ac:dyDescent="0.2">
      <c r="A164" s="191">
        <v>0</v>
      </c>
      <c r="B164" s="191">
        <v>4</v>
      </c>
      <c r="C164" s="191">
        <v>3</v>
      </c>
      <c r="D164" s="192">
        <v>3</v>
      </c>
      <c r="E164" s="192">
        <v>6</v>
      </c>
      <c r="G164" s="262" t="s">
        <v>37</v>
      </c>
      <c r="H164" s="263" t="s">
        <v>183</v>
      </c>
      <c r="I164" s="264" t="s">
        <v>1464</v>
      </c>
      <c r="J164" s="265" t="s">
        <v>1066</v>
      </c>
      <c r="K164" s="266" t="s">
        <v>157</v>
      </c>
      <c r="L164" s="267">
        <v>4418.272727272727</v>
      </c>
      <c r="M164" s="267">
        <v>8.4849650000000008</v>
      </c>
      <c r="N164" s="268">
        <v>37488.889451363597</v>
      </c>
      <c r="O164" s="269" t="s">
        <v>229</v>
      </c>
      <c r="P164" s="235" t="s">
        <v>4710</v>
      </c>
    </row>
    <row r="165" spans="1:16" ht="13.5" hidden="1" customHeight="1" outlineLevel="3" x14ac:dyDescent="0.2">
      <c r="A165" s="191">
        <v>0</v>
      </c>
      <c r="B165" s="191">
        <v>4</v>
      </c>
      <c r="C165" s="191">
        <v>3</v>
      </c>
      <c r="D165" s="192">
        <v>3</v>
      </c>
      <c r="E165" s="192">
        <v>7</v>
      </c>
      <c r="G165" s="262" t="s">
        <v>37</v>
      </c>
      <c r="H165" s="263" t="s">
        <v>183</v>
      </c>
      <c r="I165" s="264" t="s">
        <v>1465</v>
      </c>
      <c r="J165" s="265" t="s">
        <v>1067</v>
      </c>
      <c r="K165" s="266" t="s">
        <v>157</v>
      </c>
      <c r="L165" s="267">
        <v>1396</v>
      </c>
      <c r="M165" s="267">
        <v>8.4849650000000008</v>
      </c>
      <c r="N165" s="268">
        <v>11845.011140000001</v>
      </c>
      <c r="O165" s="269" t="s">
        <v>229</v>
      </c>
      <c r="P165" s="235" t="s">
        <v>4710</v>
      </c>
    </row>
    <row r="166" spans="1:16" ht="13.5" hidden="1" customHeight="1" outlineLevel="3" x14ac:dyDescent="0.2">
      <c r="A166" s="191">
        <v>0</v>
      </c>
      <c r="B166" s="191">
        <v>4</v>
      </c>
      <c r="C166" s="191">
        <v>3</v>
      </c>
      <c r="D166" s="192">
        <v>3</v>
      </c>
      <c r="E166" s="192">
        <v>8</v>
      </c>
      <c r="G166" s="262" t="s">
        <v>37</v>
      </c>
      <c r="H166" s="263" t="s">
        <v>183</v>
      </c>
      <c r="I166" s="264" t="s">
        <v>1466</v>
      </c>
      <c r="J166" s="265" t="s">
        <v>1068</v>
      </c>
      <c r="K166" s="266" t="s">
        <v>157</v>
      </c>
      <c r="L166" s="267">
        <v>6903</v>
      </c>
      <c r="M166" s="267">
        <v>8.4849650000000008</v>
      </c>
      <c r="N166" s="268">
        <v>58571.713394999999</v>
      </c>
      <c r="O166" s="269" t="s">
        <v>229</v>
      </c>
      <c r="P166" s="235" t="s">
        <v>4710</v>
      </c>
    </row>
    <row r="167" spans="1:16" ht="13.5" hidden="1" customHeight="1" outlineLevel="3" x14ac:dyDescent="0.2">
      <c r="A167" s="191">
        <v>0</v>
      </c>
      <c r="B167" s="191">
        <v>4</v>
      </c>
      <c r="C167" s="191">
        <v>3</v>
      </c>
      <c r="D167" s="192">
        <v>3</v>
      </c>
      <c r="E167" s="192">
        <v>9</v>
      </c>
      <c r="G167" s="262" t="s">
        <v>37</v>
      </c>
      <c r="H167" s="263" t="s">
        <v>183</v>
      </c>
      <c r="I167" s="264" t="s">
        <v>1467</v>
      </c>
      <c r="J167" s="265" t="s">
        <v>1069</v>
      </c>
      <c r="K167" s="266" t="s">
        <v>157</v>
      </c>
      <c r="L167" s="267">
        <v>13575</v>
      </c>
      <c r="M167" s="267">
        <v>9.9489620399880714</v>
      </c>
      <c r="N167" s="268">
        <v>135057.159692838</v>
      </c>
      <c r="O167" s="269" t="s">
        <v>229</v>
      </c>
      <c r="P167" s="235" t="s">
        <v>4710</v>
      </c>
    </row>
    <row r="168" spans="1:16" ht="13.5" hidden="1" customHeight="1" outlineLevel="2" x14ac:dyDescent="0.2">
      <c r="A168" s="191">
        <v>0</v>
      </c>
      <c r="B168" s="191">
        <v>4</v>
      </c>
      <c r="C168" s="191">
        <v>3</v>
      </c>
      <c r="D168" s="192">
        <v>4</v>
      </c>
      <c r="E168" s="192">
        <v>0</v>
      </c>
      <c r="G168" s="254"/>
      <c r="H168" s="255" t="s">
        <v>182</v>
      </c>
      <c r="I168" s="256" t="s">
        <v>1468</v>
      </c>
      <c r="J168" s="257" t="s">
        <v>484</v>
      </c>
      <c r="K168" s="258"/>
      <c r="L168" s="259"/>
      <c r="M168" s="259"/>
      <c r="N168" s="260">
        <v>315085.527446319</v>
      </c>
      <c r="O168" s="261">
        <v>18.8114468790322</v>
      </c>
      <c r="P168" s="234"/>
    </row>
    <row r="169" spans="1:16" ht="13.5" hidden="1" customHeight="1" outlineLevel="3" x14ac:dyDescent="0.2">
      <c r="A169" s="191">
        <v>0</v>
      </c>
      <c r="B169" s="191">
        <v>4</v>
      </c>
      <c r="C169" s="191">
        <v>3</v>
      </c>
      <c r="D169" s="192">
        <v>4</v>
      </c>
      <c r="E169" s="192">
        <v>1</v>
      </c>
      <c r="G169" s="262" t="s">
        <v>37</v>
      </c>
      <c r="H169" s="263" t="s">
        <v>183</v>
      </c>
      <c r="I169" s="264" t="s">
        <v>1469</v>
      </c>
      <c r="J169" s="265" t="s">
        <v>1061</v>
      </c>
      <c r="K169" s="266" t="s">
        <v>157</v>
      </c>
      <c r="L169" s="267">
        <v>206.46531827016534</v>
      </c>
      <c r="M169" s="267">
        <v>8.9649650000000012</v>
      </c>
      <c r="N169" s="268">
        <v>1850.9543520058901</v>
      </c>
      <c r="O169" s="269" t="s">
        <v>229</v>
      </c>
      <c r="P169" s="235" t="s">
        <v>4710</v>
      </c>
    </row>
    <row r="170" spans="1:16" ht="13.5" hidden="1" customHeight="1" outlineLevel="3" x14ac:dyDescent="0.2">
      <c r="A170" s="191">
        <v>0</v>
      </c>
      <c r="B170" s="191">
        <v>4</v>
      </c>
      <c r="C170" s="191">
        <v>3</v>
      </c>
      <c r="D170" s="192">
        <v>4</v>
      </c>
      <c r="E170" s="192">
        <v>2</v>
      </c>
      <c r="G170" s="262" t="s">
        <v>37</v>
      </c>
      <c r="H170" s="263" t="s">
        <v>183</v>
      </c>
      <c r="I170" s="264" t="s">
        <v>1470</v>
      </c>
      <c r="J170" s="265" t="s">
        <v>1062</v>
      </c>
      <c r="K170" s="266" t="s">
        <v>157</v>
      </c>
      <c r="L170" s="267">
        <v>2315.6793610301261</v>
      </c>
      <c r="M170" s="267">
        <v>8.9649650000000012</v>
      </c>
      <c r="N170" s="268">
        <v>20759.9844228574</v>
      </c>
      <c r="O170" s="269" t="s">
        <v>229</v>
      </c>
      <c r="P170" s="235" t="s">
        <v>4710</v>
      </c>
    </row>
    <row r="171" spans="1:16" ht="13.5" hidden="1" customHeight="1" outlineLevel="3" x14ac:dyDescent="0.2">
      <c r="A171" s="191">
        <v>0</v>
      </c>
      <c r="B171" s="191">
        <v>4</v>
      </c>
      <c r="C171" s="191">
        <v>3</v>
      </c>
      <c r="D171" s="192">
        <v>4</v>
      </c>
      <c r="E171" s="192">
        <v>3</v>
      </c>
      <c r="G171" s="262" t="s">
        <v>37</v>
      </c>
      <c r="H171" s="263" t="s">
        <v>183</v>
      </c>
      <c r="I171" s="264" t="s">
        <v>1471</v>
      </c>
      <c r="J171" s="265" t="s">
        <v>1063</v>
      </c>
      <c r="K171" s="266" t="s">
        <v>157</v>
      </c>
      <c r="L171" s="267">
        <v>2559.2787293488818</v>
      </c>
      <c r="M171" s="267">
        <v>8.9649650000000012</v>
      </c>
      <c r="N171" s="268">
        <v>22943.844233857199</v>
      </c>
      <c r="O171" s="269" t="s">
        <v>229</v>
      </c>
      <c r="P171" s="235" t="s">
        <v>4710</v>
      </c>
    </row>
    <row r="172" spans="1:16" ht="13.5" hidden="1" customHeight="1" outlineLevel="3" x14ac:dyDescent="0.2">
      <c r="A172" s="191">
        <v>0</v>
      </c>
      <c r="B172" s="191">
        <v>4</v>
      </c>
      <c r="C172" s="191">
        <v>3</v>
      </c>
      <c r="D172" s="192">
        <v>4</v>
      </c>
      <c r="E172" s="192">
        <v>4</v>
      </c>
      <c r="G172" s="262" t="s">
        <v>37</v>
      </c>
      <c r="H172" s="263" t="s">
        <v>183</v>
      </c>
      <c r="I172" s="264" t="s">
        <v>1472</v>
      </c>
      <c r="J172" s="265" t="s">
        <v>1064</v>
      </c>
      <c r="K172" s="266" t="s">
        <v>157</v>
      </c>
      <c r="L172" s="267">
        <v>2909.824161807579</v>
      </c>
      <c r="M172" s="267">
        <v>8.9649650000000012</v>
      </c>
      <c r="N172" s="268">
        <v>26086.471766759299</v>
      </c>
      <c r="O172" s="269" t="s">
        <v>229</v>
      </c>
      <c r="P172" s="235" t="s">
        <v>4710</v>
      </c>
    </row>
    <row r="173" spans="1:16" ht="13.5" hidden="1" customHeight="1" outlineLevel="3" x14ac:dyDescent="0.2">
      <c r="A173" s="191">
        <v>0</v>
      </c>
      <c r="B173" s="191">
        <v>4</v>
      </c>
      <c r="C173" s="191">
        <v>3</v>
      </c>
      <c r="D173" s="192">
        <v>4</v>
      </c>
      <c r="E173" s="192">
        <v>5</v>
      </c>
      <c r="G173" s="262" t="s">
        <v>37</v>
      </c>
      <c r="H173" s="263" t="s">
        <v>183</v>
      </c>
      <c r="I173" s="264" t="s">
        <v>1473</v>
      </c>
      <c r="J173" s="265" t="s">
        <v>1065</v>
      </c>
      <c r="K173" s="266" t="s">
        <v>157</v>
      </c>
      <c r="L173" s="267">
        <v>3293.0475583090379</v>
      </c>
      <c r="M173" s="267">
        <v>8.4849650000000008</v>
      </c>
      <c r="N173" s="268">
        <v>27941.393275587601</v>
      </c>
      <c r="O173" s="269" t="s">
        <v>229</v>
      </c>
      <c r="P173" s="235" t="s">
        <v>4710</v>
      </c>
    </row>
    <row r="174" spans="1:16" ht="13.5" hidden="1" customHeight="1" outlineLevel="3" x14ac:dyDescent="0.2">
      <c r="A174" s="191">
        <v>0</v>
      </c>
      <c r="B174" s="191">
        <v>4</v>
      </c>
      <c r="C174" s="191">
        <v>3</v>
      </c>
      <c r="D174" s="192">
        <v>4</v>
      </c>
      <c r="E174" s="192">
        <v>6</v>
      </c>
      <c r="G174" s="262" t="s">
        <v>37</v>
      </c>
      <c r="H174" s="263" t="s">
        <v>183</v>
      </c>
      <c r="I174" s="264" t="s">
        <v>1474</v>
      </c>
      <c r="J174" s="265" t="s">
        <v>1066</v>
      </c>
      <c r="K174" s="266" t="s">
        <v>157</v>
      </c>
      <c r="L174" s="267">
        <v>1103.6239674441204</v>
      </c>
      <c r="M174" s="267">
        <v>8.4849650000000008</v>
      </c>
      <c r="N174" s="268">
        <v>9364.2107369245005</v>
      </c>
      <c r="O174" s="269" t="s">
        <v>229</v>
      </c>
      <c r="P174" s="235" t="s">
        <v>4710</v>
      </c>
    </row>
    <row r="175" spans="1:16" ht="13.5" hidden="1" customHeight="1" outlineLevel="3" x14ac:dyDescent="0.2">
      <c r="A175" s="191">
        <v>0</v>
      </c>
      <c r="B175" s="191">
        <v>4</v>
      </c>
      <c r="C175" s="191">
        <v>3</v>
      </c>
      <c r="D175" s="192">
        <v>4</v>
      </c>
      <c r="E175" s="192">
        <v>7</v>
      </c>
      <c r="G175" s="262" t="s">
        <v>37</v>
      </c>
      <c r="H175" s="263" t="s">
        <v>183</v>
      </c>
      <c r="I175" s="264" t="s">
        <v>1475</v>
      </c>
      <c r="J175" s="265" t="s">
        <v>1067</v>
      </c>
      <c r="K175" s="266" t="s">
        <v>157</v>
      </c>
      <c r="L175" s="267">
        <v>4219.9134475218652</v>
      </c>
      <c r="M175" s="267">
        <v>8.4849650000000008</v>
      </c>
      <c r="N175" s="268">
        <v>35805.817905252399</v>
      </c>
      <c r="O175" s="269" t="s">
        <v>229</v>
      </c>
      <c r="P175" s="235" t="s">
        <v>4710</v>
      </c>
    </row>
    <row r="176" spans="1:16" ht="13.5" hidden="1" customHeight="1" outlineLevel="3" x14ac:dyDescent="0.2">
      <c r="A176" s="191">
        <v>0</v>
      </c>
      <c r="B176" s="191">
        <v>4</v>
      </c>
      <c r="C176" s="191">
        <v>3</v>
      </c>
      <c r="D176" s="192">
        <v>4</v>
      </c>
      <c r="E176" s="192">
        <v>8</v>
      </c>
      <c r="G176" s="262" t="s">
        <v>37</v>
      </c>
      <c r="H176" s="263" t="s">
        <v>183</v>
      </c>
      <c r="I176" s="264" t="s">
        <v>1476</v>
      </c>
      <c r="J176" s="265" t="s">
        <v>1068</v>
      </c>
      <c r="K176" s="266" t="s">
        <v>157</v>
      </c>
      <c r="L176" s="267">
        <v>20074.66745626822</v>
      </c>
      <c r="M176" s="267">
        <v>8.4849650000000008</v>
      </c>
      <c r="N176" s="268">
        <v>170332.85075307501</v>
      </c>
      <c r="O176" s="269" t="s">
        <v>229</v>
      </c>
      <c r="P176" s="235" t="s">
        <v>4710</v>
      </c>
    </row>
    <row r="177" spans="1:16" ht="13.5" hidden="1" customHeight="1" outlineLevel="2" x14ac:dyDescent="0.2">
      <c r="A177" s="191">
        <v>0</v>
      </c>
      <c r="B177" s="191">
        <v>4</v>
      </c>
      <c r="C177" s="191">
        <v>3</v>
      </c>
      <c r="D177" s="192">
        <v>5</v>
      </c>
      <c r="E177" s="192">
        <v>0</v>
      </c>
      <c r="G177" s="254"/>
      <c r="H177" s="255" t="s">
        <v>182</v>
      </c>
      <c r="I177" s="256" t="s">
        <v>1477</v>
      </c>
      <c r="J177" s="257" t="s">
        <v>961</v>
      </c>
      <c r="K177" s="258"/>
      <c r="L177" s="259"/>
      <c r="M177" s="259"/>
      <c r="N177" s="260">
        <v>315085.527446319</v>
      </c>
      <c r="O177" s="261">
        <v>18.8114468790322</v>
      </c>
      <c r="P177" s="234"/>
    </row>
    <row r="178" spans="1:16" ht="13.5" hidden="1" customHeight="1" outlineLevel="3" x14ac:dyDescent="0.2">
      <c r="A178" s="191">
        <v>0</v>
      </c>
      <c r="B178" s="191">
        <v>4</v>
      </c>
      <c r="C178" s="191">
        <v>3</v>
      </c>
      <c r="D178" s="192">
        <v>5</v>
      </c>
      <c r="E178" s="192">
        <v>1</v>
      </c>
      <c r="G178" s="262" t="s">
        <v>37</v>
      </c>
      <c r="H178" s="263" t="s">
        <v>183</v>
      </c>
      <c r="I178" s="264" t="s">
        <v>1478</v>
      </c>
      <c r="J178" s="265" t="s">
        <v>1061</v>
      </c>
      <c r="K178" s="266" t="s">
        <v>157</v>
      </c>
      <c r="L178" s="267">
        <v>206.46531827016534</v>
      </c>
      <c r="M178" s="267">
        <v>8.9649650000000012</v>
      </c>
      <c r="N178" s="268">
        <v>1850.9543520058901</v>
      </c>
      <c r="O178" s="269" t="s">
        <v>229</v>
      </c>
      <c r="P178" s="235" t="s">
        <v>4710</v>
      </c>
    </row>
    <row r="179" spans="1:16" ht="13.5" hidden="1" customHeight="1" outlineLevel="3" x14ac:dyDescent="0.2">
      <c r="A179" s="191">
        <v>0</v>
      </c>
      <c r="B179" s="191">
        <v>4</v>
      </c>
      <c r="C179" s="191">
        <v>3</v>
      </c>
      <c r="D179" s="192">
        <v>5</v>
      </c>
      <c r="E179" s="192">
        <v>2</v>
      </c>
      <c r="G179" s="262" t="s">
        <v>37</v>
      </c>
      <c r="H179" s="263" t="s">
        <v>183</v>
      </c>
      <c r="I179" s="264" t="s">
        <v>1479</v>
      </c>
      <c r="J179" s="265" t="s">
        <v>1062</v>
      </c>
      <c r="K179" s="266" t="s">
        <v>157</v>
      </c>
      <c r="L179" s="267">
        <v>2315.6793610301261</v>
      </c>
      <c r="M179" s="267">
        <v>8.9649650000000012</v>
      </c>
      <c r="N179" s="268">
        <v>20759.9844228574</v>
      </c>
      <c r="O179" s="269" t="s">
        <v>229</v>
      </c>
      <c r="P179" s="235" t="s">
        <v>4710</v>
      </c>
    </row>
    <row r="180" spans="1:16" ht="13.5" hidden="1" customHeight="1" outlineLevel="3" x14ac:dyDescent="0.2">
      <c r="A180" s="191">
        <v>0</v>
      </c>
      <c r="B180" s="191">
        <v>4</v>
      </c>
      <c r="C180" s="191">
        <v>3</v>
      </c>
      <c r="D180" s="192">
        <v>5</v>
      </c>
      <c r="E180" s="192">
        <v>3</v>
      </c>
      <c r="G180" s="262" t="s">
        <v>37</v>
      </c>
      <c r="H180" s="263" t="s">
        <v>183</v>
      </c>
      <c r="I180" s="264" t="s">
        <v>1480</v>
      </c>
      <c r="J180" s="265" t="s">
        <v>1063</v>
      </c>
      <c r="K180" s="266" t="s">
        <v>157</v>
      </c>
      <c r="L180" s="267">
        <v>2559.2787293488818</v>
      </c>
      <c r="M180" s="267">
        <v>8.9649650000000012</v>
      </c>
      <c r="N180" s="268">
        <v>22943.844233857199</v>
      </c>
      <c r="O180" s="269" t="s">
        <v>229</v>
      </c>
      <c r="P180" s="235" t="s">
        <v>4710</v>
      </c>
    </row>
    <row r="181" spans="1:16" ht="13.5" hidden="1" customHeight="1" outlineLevel="3" x14ac:dyDescent="0.2">
      <c r="A181" s="191">
        <v>0</v>
      </c>
      <c r="B181" s="191">
        <v>4</v>
      </c>
      <c r="C181" s="191">
        <v>3</v>
      </c>
      <c r="D181" s="192">
        <v>5</v>
      </c>
      <c r="E181" s="192">
        <v>4</v>
      </c>
      <c r="G181" s="262" t="s">
        <v>37</v>
      </c>
      <c r="H181" s="263" t="s">
        <v>183</v>
      </c>
      <c r="I181" s="264" t="s">
        <v>1481</v>
      </c>
      <c r="J181" s="265" t="s">
        <v>1064</v>
      </c>
      <c r="K181" s="266" t="s">
        <v>157</v>
      </c>
      <c r="L181" s="267">
        <v>2909.824161807579</v>
      </c>
      <c r="M181" s="267">
        <v>8.9649650000000012</v>
      </c>
      <c r="N181" s="268">
        <v>26086.471766759299</v>
      </c>
      <c r="O181" s="269" t="s">
        <v>229</v>
      </c>
      <c r="P181" s="235" t="s">
        <v>4710</v>
      </c>
    </row>
    <row r="182" spans="1:16" ht="13.5" hidden="1" customHeight="1" outlineLevel="3" x14ac:dyDescent="0.2">
      <c r="A182" s="191">
        <v>0</v>
      </c>
      <c r="B182" s="191">
        <v>4</v>
      </c>
      <c r="C182" s="191">
        <v>3</v>
      </c>
      <c r="D182" s="192">
        <v>5</v>
      </c>
      <c r="E182" s="192">
        <v>5</v>
      </c>
      <c r="G182" s="262" t="s">
        <v>37</v>
      </c>
      <c r="H182" s="263" t="s">
        <v>183</v>
      </c>
      <c r="I182" s="264" t="s">
        <v>1482</v>
      </c>
      <c r="J182" s="265" t="s">
        <v>1065</v>
      </c>
      <c r="K182" s="266" t="s">
        <v>157</v>
      </c>
      <c r="L182" s="267">
        <v>3293.0475583090379</v>
      </c>
      <c r="M182" s="267">
        <v>8.4849650000000008</v>
      </c>
      <c r="N182" s="268">
        <v>27941.393275587601</v>
      </c>
      <c r="O182" s="269" t="s">
        <v>229</v>
      </c>
      <c r="P182" s="235" t="s">
        <v>4710</v>
      </c>
    </row>
    <row r="183" spans="1:16" ht="13.5" hidden="1" customHeight="1" outlineLevel="3" x14ac:dyDescent="0.2">
      <c r="A183" s="191">
        <v>0</v>
      </c>
      <c r="B183" s="191">
        <v>4</v>
      </c>
      <c r="C183" s="191">
        <v>3</v>
      </c>
      <c r="D183" s="192">
        <v>5</v>
      </c>
      <c r="E183" s="192">
        <v>6</v>
      </c>
      <c r="G183" s="262" t="s">
        <v>37</v>
      </c>
      <c r="H183" s="263" t="s">
        <v>183</v>
      </c>
      <c r="I183" s="264" t="s">
        <v>1483</v>
      </c>
      <c r="J183" s="265" t="s">
        <v>1066</v>
      </c>
      <c r="K183" s="266" t="s">
        <v>157</v>
      </c>
      <c r="L183" s="267">
        <v>1103.6239674441204</v>
      </c>
      <c r="M183" s="267">
        <v>8.4849650000000008</v>
      </c>
      <c r="N183" s="268">
        <v>9364.2107369245005</v>
      </c>
      <c r="O183" s="269" t="s">
        <v>229</v>
      </c>
      <c r="P183" s="235" t="s">
        <v>4710</v>
      </c>
    </row>
    <row r="184" spans="1:16" ht="13.5" hidden="1" customHeight="1" outlineLevel="3" x14ac:dyDescent="0.2">
      <c r="A184" s="191">
        <v>0</v>
      </c>
      <c r="B184" s="191">
        <v>4</v>
      </c>
      <c r="C184" s="191">
        <v>3</v>
      </c>
      <c r="D184" s="192">
        <v>5</v>
      </c>
      <c r="E184" s="192">
        <v>7</v>
      </c>
      <c r="G184" s="262" t="s">
        <v>37</v>
      </c>
      <c r="H184" s="263" t="s">
        <v>183</v>
      </c>
      <c r="I184" s="264" t="s">
        <v>1484</v>
      </c>
      <c r="J184" s="265" t="s">
        <v>1067</v>
      </c>
      <c r="K184" s="266" t="s">
        <v>157</v>
      </c>
      <c r="L184" s="267">
        <v>4219.9134475218652</v>
      </c>
      <c r="M184" s="267">
        <v>8.4849650000000008</v>
      </c>
      <c r="N184" s="268">
        <v>35805.817905252399</v>
      </c>
      <c r="O184" s="269" t="s">
        <v>229</v>
      </c>
      <c r="P184" s="235" t="s">
        <v>4710</v>
      </c>
    </row>
    <row r="185" spans="1:16" ht="13.5" hidden="1" customHeight="1" outlineLevel="3" x14ac:dyDescent="0.2">
      <c r="A185" s="191">
        <v>0</v>
      </c>
      <c r="B185" s="191">
        <v>4</v>
      </c>
      <c r="C185" s="191">
        <v>3</v>
      </c>
      <c r="D185" s="192">
        <v>5</v>
      </c>
      <c r="E185" s="192">
        <v>8</v>
      </c>
      <c r="G185" s="262" t="s">
        <v>37</v>
      </c>
      <c r="H185" s="263" t="s">
        <v>183</v>
      </c>
      <c r="I185" s="264" t="s">
        <v>1485</v>
      </c>
      <c r="J185" s="265" t="s">
        <v>1068</v>
      </c>
      <c r="K185" s="266" t="s">
        <v>157</v>
      </c>
      <c r="L185" s="267">
        <v>20074.66745626822</v>
      </c>
      <c r="M185" s="267">
        <v>8.4849650000000008</v>
      </c>
      <c r="N185" s="268">
        <v>170332.85075307501</v>
      </c>
      <c r="O185" s="269" t="s">
        <v>229</v>
      </c>
      <c r="P185" s="235" t="s">
        <v>4710</v>
      </c>
    </row>
    <row r="186" spans="1:16" ht="13.5" hidden="1" customHeight="1" outlineLevel="2" x14ac:dyDescent="0.2">
      <c r="A186" s="191">
        <v>0</v>
      </c>
      <c r="B186" s="191">
        <v>4</v>
      </c>
      <c r="C186" s="191">
        <v>3</v>
      </c>
      <c r="D186" s="192">
        <v>6</v>
      </c>
      <c r="E186" s="192">
        <v>0</v>
      </c>
      <c r="G186" s="254"/>
      <c r="H186" s="255" t="s">
        <v>182</v>
      </c>
      <c r="I186" s="256" t="s">
        <v>1486</v>
      </c>
      <c r="J186" s="257" t="s">
        <v>962</v>
      </c>
      <c r="K186" s="258"/>
      <c r="L186" s="259"/>
      <c r="M186" s="259"/>
      <c r="N186" s="260">
        <v>377458.41799498501</v>
      </c>
      <c r="O186" s="261">
        <v>22.535274903624099</v>
      </c>
      <c r="P186" s="234"/>
    </row>
    <row r="187" spans="1:16" ht="13.5" hidden="1" customHeight="1" outlineLevel="3" x14ac:dyDescent="0.2">
      <c r="A187" s="191">
        <v>0</v>
      </c>
      <c r="B187" s="191">
        <v>4</v>
      </c>
      <c r="C187" s="191">
        <v>3</v>
      </c>
      <c r="D187" s="192">
        <v>6</v>
      </c>
      <c r="E187" s="192">
        <v>1</v>
      </c>
      <c r="G187" s="262" t="s">
        <v>37</v>
      </c>
      <c r="H187" s="263" t="s">
        <v>183</v>
      </c>
      <c r="I187" s="264" t="s">
        <v>1487</v>
      </c>
      <c r="J187" s="265" t="s">
        <v>1061</v>
      </c>
      <c r="K187" s="266" t="s">
        <v>157</v>
      </c>
      <c r="L187" s="267">
        <v>247.33624878522858</v>
      </c>
      <c r="M187" s="267">
        <v>8.9649650000000012</v>
      </c>
      <c r="N187" s="268">
        <v>2217.3608135908698</v>
      </c>
      <c r="O187" s="269" t="s">
        <v>229</v>
      </c>
      <c r="P187" s="235" t="s">
        <v>4710</v>
      </c>
    </row>
    <row r="188" spans="1:16" ht="13.5" hidden="1" customHeight="1" outlineLevel="3" x14ac:dyDescent="0.2">
      <c r="A188" s="191">
        <v>0</v>
      </c>
      <c r="B188" s="191">
        <v>4</v>
      </c>
      <c r="C188" s="191">
        <v>3</v>
      </c>
      <c r="D188" s="192">
        <v>6</v>
      </c>
      <c r="E188" s="192">
        <v>2</v>
      </c>
      <c r="G188" s="262" t="s">
        <v>37</v>
      </c>
      <c r="H188" s="263" t="s">
        <v>183</v>
      </c>
      <c r="I188" s="264" t="s">
        <v>1488</v>
      </c>
      <c r="J188" s="265" t="s">
        <v>1062</v>
      </c>
      <c r="K188" s="266" t="s">
        <v>157</v>
      </c>
      <c r="L188" s="267">
        <v>2774.080660835763</v>
      </c>
      <c r="M188" s="267">
        <v>8.9649650000000012</v>
      </c>
      <c r="N188" s="268">
        <v>24869.5360315695</v>
      </c>
      <c r="O188" s="269" t="s">
        <v>229</v>
      </c>
      <c r="P188" s="235" t="s">
        <v>4710</v>
      </c>
    </row>
    <row r="189" spans="1:16" ht="13.5" hidden="1" customHeight="1" outlineLevel="3" x14ac:dyDescent="0.2">
      <c r="A189" s="191">
        <v>0</v>
      </c>
      <c r="B189" s="191">
        <v>4</v>
      </c>
      <c r="C189" s="191">
        <v>3</v>
      </c>
      <c r="D189" s="192">
        <v>6</v>
      </c>
      <c r="E189" s="192">
        <v>3</v>
      </c>
      <c r="G189" s="262" t="s">
        <v>37</v>
      </c>
      <c r="H189" s="263" t="s">
        <v>183</v>
      </c>
      <c r="I189" s="264" t="s">
        <v>1489</v>
      </c>
      <c r="J189" s="265" t="s">
        <v>1063</v>
      </c>
      <c r="K189" s="266" t="s">
        <v>157</v>
      </c>
      <c r="L189" s="267">
        <v>3065.9018464528672</v>
      </c>
      <c r="M189" s="267">
        <v>8.9649650000000012</v>
      </c>
      <c r="N189" s="268">
        <v>27485.702746885301</v>
      </c>
      <c r="O189" s="269" t="s">
        <v>229</v>
      </c>
      <c r="P189" s="235" t="s">
        <v>4710</v>
      </c>
    </row>
    <row r="190" spans="1:16" ht="13.5" hidden="1" customHeight="1" outlineLevel="3" x14ac:dyDescent="0.2">
      <c r="A190" s="191">
        <v>0</v>
      </c>
      <c r="B190" s="191">
        <v>4</v>
      </c>
      <c r="C190" s="191">
        <v>3</v>
      </c>
      <c r="D190" s="192">
        <v>6</v>
      </c>
      <c r="E190" s="192">
        <v>4</v>
      </c>
      <c r="G190" s="262" t="s">
        <v>37</v>
      </c>
      <c r="H190" s="263" t="s">
        <v>183</v>
      </c>
      <c r="I190" s="264" t="s">
        <v>1490</v>
      </c>
      <c r="J190" s="265" t="s">
        <v>1064</v>
      </c>
      <c r="K190" s="266" t="s">
        <v>157</v>
      </c>
      <c r="L190" s="267">
        <v>3485.8396501457719</v>
      </c>
      <c r="M190" s="267">
        <v>8.9649650000000012</v>
      </c>
      <c r="N190" s="268">
        <v>31250.4304591691</v>
      </c>
      <c r="O190" s="269" t="s">
        <v>229</v>
      </c>
      <c r="P190" s="235" t="s">
        <v>4710</v>
      </c>
    </row>
    <row r="191" spans="1:16" ht="13.5" hidden="1" customHeight="1" outlineLevel="3" x14ac:dyDescent="0.2">
      <c r="A191" s="191">
        <v>0</v>
      </c>
      <c r="B191" s="191">
        <v>4</v>
      </c>
      <c r="C191" s="191">
        <v>3</v>
      </c>
      <c r="D191" s="192">
        <v>6</v>
      </c>
      <c r="E191" s="192">
        <v>5</v>
      </c>
      <c r="G191" s="262" t="s">
        <v>37</v>
      </c>
      <c r="H191" s="263" t="s">
        <v>183</v>
      </c>
      <c r="I191" s="264" t="s">
        <v>1491</v>
      </c>
      <c r="J191" s="265" t="s">
        <v>1065</v>
      </c>
      <c r="K191" s="266" t="s">
        <v>157</v>
      </c>
      <c r="L191" s="267">
        <v>3944.9241982507297</v>
      </c>
      <c r="M191" s="267">
        <v>8.4849650000000008</v>
      </c>
      <c r="N191" s="268">
        <v>33472.543749810502</v>
      </c>
      <c r="O191" s="269" t="s">
        <v>229</v>
      </c>
      <c r="P191" s="235" t="s">
        <v>4710</v>
      </c>
    </row>
    <row r="192" spans="1:16" ht="13.5" hidden="1" customHeight="1" outlineLevel="3" x14ac:dyDescent="0.2">
      <c r="A192" s="191">
        <v>0</v>
      </c>
      <c r="B192" s="191">
        <v>4</v>
      </c>
      <c r="C192" s="191">
        <v>3</v>
      </c>
      <c r="D192" s="192">
        <v>6</v>
      </c>
      <c r="E192" s="192">
        <v>6</v>
      </c>
      <c r="G192" s="262" t="s">
        <v>37</v>
      </c>
      <c r="H192" s="263" t="s">
        <v>183</v>
      </c>
      <c r="I192" s="264" t="s">
        <v>1492</v>
      </c>
      <c r="J192" s="265" t="s">
        <v>1066</v>
      </c>
      <c r="K192" s="266" t="s">
        <v>157</v>
      </c>
      <c r="L192" s="267">
        <v>1322.0923226433433</v>
      </c>
      <c r="M192" s="267">
        <v>8.4849650000000008</v>
      </c>
      <c r="N192" s="268">
        <v>11217.907084397501</v>
      </c>
      <c r="O192" s="269" t="s">
        <v>229</v>
      </c>
      <c r="P192" s="235" t="s">
        <v>4710</v>
      </c>
    </row>
    <row r="193" spans="1:16" ht="13.5" hidden="1" customHeight="1" outlineLevel="3" x14ac:dyDescent="0.2">
      <c r="A193" s="191">
        <v>0</v>
      </c>
      <c r="B193" s="191">
        <v>4</v>
      </c>
      <c r="C193" s="191">
        <v>3</v>
      </c>
      <c r="D193" s="192">
        <v>6</v>
      </c>
      <c r="E193" s="192">
        <v>7</v>
      </c>
      <c r="G193" s="262" t="s">
        <v>37</v>
      </c>
      <c r="H193" s="263" t="s">
        <v>183</v>
      </c>
      <c r="I193" s="264" t="s">
        <v>1493</v>
      </c>
      <c r="J193" s="265" t="s">
        <v>1067</v>
      </c>
      <c r="K193" s="266" t="s">
        <v>157</v>
      </c>
      <c r="L193" s="267">
        <v>5055.2682215743434</v>
      </c>
      <c r="M193" s="267">
        <v>8.4849650000000008</v>
      </c>
      <c r="N193" s="268">
        <v>42893.773925670597</v>
      </c>
      <c r="O193" s="269" t="s">
        <v>229</v>
      </c>
      <c r="P193" s="235" t="s">
        <v>4710</v>
      </c>
    </row>
    <row r="194" spans="1:16" ht="13.5" hidden="1" customHeight="1" outlineLevel="3" x14ac:dyDescent="0.2">
      <c r="A194" s="191">
        <v>0</v>
      </c>
      <c r="B194" s="191">
        <v>4</v>
      </c>
      <c r="C194" s="191">
        <v>3</v>
      </c>
      <c r="D194" s="192">
        <v>6</v>
      </c>
      <c r="E194" s="192">
        <v>8</v>
      </c>
      <c r="G194" s="262" t="s">
        <v>37</v>
      </c>
      <c r="H194" s="263" t="s">
        <v>183</v>
      </c>
      <c r="I194" s="264" t="s">
        <v>1494</v>
      </c>
      <c r="J194" s="265" t="s">
        <v>1068</v>
      </c>
      <c r="K194" s="266" t="s">
        <v>157</v>
      </c>
      <c r="L194" s="267">
        <v>24048.556851311954</v>
      </c>
      <c r="M194" s="267">
        <v>8.4849650000000008</v>
      </c>
      <c r="N194" s="268">
        <v>204051.163183892</v>
      </c>
      <c r="O194" s="269" t="s">
        <v>229</v>
      </c>
      <c r="P194" s="235" t="s">
        <v>4710</v>
      </c>
    </row>
    <row r="195" spans="1:16" ht="13.5" hidden="1" customHeight="1" outlineLevel="2" x14ac:dyDescent="0.2">
      <c r="A195" s="191">
        <v>0</v>
      </c>
      <c r="B195" s="191">
        <v>4</v>
      </c>
      <c r="C195" s="191">
        <v>3</v>
      </c>
      <c r="D195" s="192">
        <v>7</v>
      </c>
      <c r="E195" s="192">
        <v>0</v>
      </c>
      <c r="G195" s="254"/>
      <c r="H195" s="255" t="s">
        <v>182</v>
      </c>
      <c r="I195" s="256" t="s">
        <v>1495</v>
      </c>
      <c r="J195" s="257" t="s">
        <v>485</v>
      </c>
      <c r="K195" s="258"/>
      <c r="L195" s="259"/>
      <c r="M195" s="259"/>
      <c r="N195" s="260">
        <v>377458.41799498501</v>
      </c>
      <c r="O195" s="261">
        <v>22.535274903624099</v>
      </c>
      <c r="P195" s="234"/>
    </row>
    <row r="196" spans="1:16" ht="13.5" hidden="1" customHeight="1" outlineLevel="3" x14ac:dyDescent="0.2">
      <c r="A196" s="191">
        <v>0</v>
      </c>
      <c r="B196" s="191">
        <v>4</v>
      </c>
      <c r="C196" s="191">
        <v>3</v>
      </c>
      <c r="D196" s="192">
        <v>7</v>
      </c>
      <c r="E196" s="192">
        <v>1</v>
      </c>
      <c r="G196" s="262" t="s">
        <v>37</v>
      </c>
      <c r="H196" s="263" t="s">
        <v>183</v>
      </c>
      <c r="I196" s="264" t="s">
        <v>1496</v>
      </c>
      <c r="J196" s="265" t="s">
        <v>1061</v>
      </c>
      <c r="K196" s="266" t="s">
        <v>157</v>
      </c>
      <c r="L196" s="267">
        <v>247.33624878522858</v>
      </c>
      <c r="M196" s="267">
        <v>8.9649650000000012</v>
      </c>
      <c r="N196" s="268">
        <v>2217.3608135908698</v>
      </c>
      <c r="O196" s="269" t="s">
        <v>229</v>
      </c>
      <c r="P196" s="235" t="s">
        <v>4710</v>
      </c>
    </row>
    <row r="197" spans="1:16" ht="13.5" hidden="1" customHeight="1" outlineLevel="3" x14ac:dyDescent="0.2">
      <c r="A197" s="191">
        <v>0</v>
      </c>
      <c r="B197" s="191">
        <v>4</v>
      </c>
      <c r="C197" s="191">
        <v>3</v>
      </c>
      <c r="D197" s="192">
        <v>7</v>
      </c>
      <c r="E197" s="192">
        <v>2</v>
      </c>
      <c r="G197" s="262" t="s">
        <v>37</v>
      </c>
      <c r="H197" s="263" t="s">
        <v>183</v>
      </c>
      <c r="I197" s="264" t="s">
        <v>1497</v>
      </c>
      <c r="J197" s="265" t="s">
        <v>1062</v>
      </c>
      <c r="K197" s="266" t="s">
        <v>157</v>
      </c>
      <c r="L197" s="267">
        <v>2774.080660835763</v>
      </c>
      <c r="M197" s="267">
        <v>8.9649650000000012</v>
      </c>
      <c r="N197" s="268">
        <v>24869.5360315695</v>
      </c>
      <c r="O197" s="269" t="s">
        <v>229</v>
      </c>
      <c r="P197" s="235" t="s">
        <v>4710</v>
      </c>
    </row>
    <row r="198" spans="1:16" ht="13.5" hidden="1" customHeight="1" outlineLevel="3" x14ac:dyDescent="0.2">
      <c r="A198" s="191">
        <v>0</v>
      </c>
      <c r="B198" s="191">
        <v>4</v>
      </c>
      <c r="C198" s="191">
        <v>3</v>
      </c>
      <c r="D198" s="192">
        <v>7</v>
      </c>
      <c r="E198" s="192">
        <v>3</v>
      </c>
      <c r="G198" s="262" t="s">
        <v>37</v>
      </c>
      <c r="H198" s="263" t="s">
        <v>183</v>
      </c>
      <c r="I198" s="264" t="s">
        <v>1498</v>
      </c>
      <c r="J198" s="265" t="s">
        <v>1063</v>
      </c>
      <c r="K198" s="266" t="s">
        <v>157</v>
      </c>
      <c r="L198" s="267">
        <v>3065.9018464528672</v>
      </c>
      <c r="M198" s="267">
        <v>8.9649650000000012</v>
      </c>
      <c r="N198" s="268">
        <v>27485.702746885301</v>
      </c>
      <c r="O198" s="269" t="s">
        <v>229</v>
      </c>
      <c r="P198" s="235" t="s">
        <v>4710</v>
      </c>
    </row>
    <row r="199" spans="1:16" ht="13.5" hidden="1" customHeight="1" outlineLevel="3" x14ac:dyDescent="0.2">
      <c r="A199" s="191">
        <v>0</v>
      </c>
      <c r="B199" s="191">
        <v>4</v>
      </c>
      <c r="C199" s="191">
        <v>3</v>
      </c>
      <c r="D199" s="192">
        <v>7</v>
      </c>
      <c r="E199" s="192">
        <v>4</v>
      </c>
      <c r="G199" s="262" t="s">
        <v>37</v>
      </c>
      <c r="H199" s="263" t="s">
        <v>183</v>
      </c>
      <c r="I199" s="264" t="s">
        <v>1499</v>
      </c>
      <c r="J199" s="265" t="s">
        <v>1064</v>
      </c>
      <c r="K199" s="266" t="s">
        <v>157</v>
      </c>
      <c r="L199" s="267">
        <v>3485.8396501457719</v>
      </c>
      <c r="M199" s="267">
        <v>8.9649650000000012</v>
      </c>
      <c r="N199" s="268">
        <v>31250.4304591691</v>
      </c>
      <c r="O199" s="269" t="s">
        <v>229</v>
      </c>
      <c r="P199" s="235" t="s">
        <v>4710</v>
      </c>
    </row>
    <row r="200" spans="1:16" ht="13.5" hidden="1" customHeight="1" outlineLevel="3" x14ac:dyDescent="0.2">
      <c r="A200" s="191">
        <v>0</v>
      </c>
      <c r="B200" s="191">
        <v>4</v>
      </c>
      <c r="C200" s="191">
        <v>3</v>
      </c>
      <c r="D200" s="192">
        <v>7</v>
      </c>
      <c r="E200" s="192">
        <v>5</v>
      </c>
      <c r="G200" s="262" t="s">
        <v>37</v>
      </c>
      <c r="H200" s="263" t="s">
        <v>183</v>
      </c>
      <c r="I200" s="264" t="s">
        <v>1500</v>
      </c>
      <c r="J200" s="265" t="s">
        <v>1065</v>
      </c>
      <c r="K200" s="266" t="s">
        <v>157</v>
      </c>
      <c r="L200" s="267">
        <v>3944.9241982507297</v>
      </c>
      <c r="M200" s="267">
        <v>8.4849650000000008</v>
      </c>
      <c r="N200" s="268">
        <v>33472.543749810502</v>
      </c>
      <c r="O200" s="269" t="s">
        <v>229</v>
      </c>
      <c r="P200" s="235" t="s">
        <v>4710</v>
      </c>
    </row>
    <row r="201" spans="1:16" ht="13.5" hidden="1" customHeight="1" outlineLevel="3" x14ac:dyDescent="0.2">
      <c r="A201" s="191">
        <v>0</v>
      </c>
      <c r="B201" s="191">
        <v>4</v>
      </c>
      <c r="C201" s="191">
        <v>3</v>
      </c>
      <c r="D201" s="192">
        <v>7</v>
      </c>
      <c r="E201" s="192">
        <v>6</v>
      </c>
      <c r="G201" s="262" t="s">
        <v>37</v>
      </c>
      <c r="H201" s="263" t="s">
        <v>183</v>
      </c>
      <c r="I201" s="264" t="s">
        <v>1501</v>
      </c>
      <c r="J201" s="265" t="s">
        <v>1066</v>
      </c>
      <c r="K201" s="266" t="s">
        <v>157</v>
      </c>
      <c r="L201" s="267">
        <v>1322.0923226433433</v>
      </c>
      <c r="M201" s="267">
        <v>8.4849650000000008</v>
      </c>
      <c r="N201" s="268">
        <v>11217.907084397501</v>
      </c>
      <c r="O201" s="269" t="s">
        <v>229</v>
      </c>
      <c r="P201" s="235" t="s">
        <v>4710</v>
      </c>
    </row>
    <row r="202" spans="1:16" ht="13.5" hidden="1" customHeight="1" outlineLevel="3" x14ac:dyDescent="0.2">
      <c r="A202" s="191">
        <v>0</v>
      </c>
      <c r="B202" s="191">
        <v>4</v>
      </c>
      <c r="C202" s="191">
        <v>3</v>
      </c>
      <c r="D202" s="192">
        <v>7</v>
      </c>
      <c r="E202" s="192">
        <v>7</v>
      </c>
      <c r="G202" s="262" t="s">
        <v>37</v>
      </c>
      <c r="H202" s="263" t="s">
        <v>183</v>
      </c>
      <c r="I202" s="264" t="s">
        <v>1502</v>
      </c>
      <c r="J202" s="265" t="s">
        <v>1067</v>
      </c>
      <c r="K202" s="266" t="s">
        <v>157</v>
      </c>
      <c r="L202" s="267">
        <v>5055.2682215743434</v>
      </c>
      <c r="M202" s="267">
        <v>8.4849650000000008</v>
      </c>
      <c r="N202" s="268">
        <v>42893.773925670597</v>
      </c>
      <c r="O202" s="269" t="s">
        <v>229</v>
      </c>
      <c r="P202" s="235" t="s">
        <v>4710</v>
      </c>
    </row>
    <row r="203" spans="1:16" ht="13.5" hidden="1" customHeight="1" outlineLevel="3" x14ac:dyDescent="0.2">
      <c r="A203" s="191">
        <v>0</v>
      </c>
      <c r="B203" s="191">
        <v>4</v>
      </c>
      <c r="C203" s="191">
        <v>3</v>
      </c>
      <c r="D203" s="192">
        <v>7</v>
      </c>
      <c r="E203" s="192">
        <v>8</v>
      </c>
      <c r="G203" s="262" t="s">
        <v>37</v>
      </c>
      <c r="H203" s="263" t="s">
        <v>183</v>
      </c>
      <c r="I203" s="264" t="s">
        <v>1503</v>
      </c>
      <c r="J203" s="265" t="s">
        <v>1068</v>
      </c>
      <c r="K203" s="266" t="s">
        <v>157</v>
      </c>
      <c r="L203" s="267">
        <v>24048.556851311954</v>
      </c>
      <c r="M203" s="267">
        <v>8.4849650000000008</v>
      </c>
      <c r="N203" s="268">
        <v>204051.163183892</v>
      </c>
      <c r="O203" s="269" t="s">
        <v>229</v>
      </c>
      <c r="P203" s="235" t="s">
        <v>4710</v>
      </c>
    </row>
    <row r="204" spans="1:16" ht="13.5" hidden="1" customHeight="1" outlineLevel="2" x14ac:dyDescent="0.2">
      <c r="A204" s="191">
        <v>0</v>
      </c>
      <c r="B204" s="191">
        <v>4</v>
      </c>
      <c r="C204" s="191">
        <v>3</v>
      </c>
      <c r="D204" s="192">
        <v>8</v>
      </c>
      <c r="E204" s="192">
        <v>0</v>
      </c>
      <c r="G204" s="254"/>
      <c r="H204" s="255" t="s">
        <v>182</v>
      </c>
      <c r="I204" s="256" t="s">
        <v>1504</v>
      </c>
      <c r="J204" s="257" t="s">
        <v>963</v>
      </c>
      <c r="K204" s="258"/>
      <c r="L204" s="259"/>
      <c r="M204" s="259"/>
      <c r="N204" s="260">
        <v>217499.84824458501</v>
      </c>
      <c r="O204" s="261">
        <v>12.9853213970535</v>
      </c>
      <c r="P204" s="234"/>
    </row>
    <row r="205" spans="1:16" ht="13.5" hidden="1" customHeight="1" outlineLevel="3" x14ac:dyDescent="0.2">
      <c r="A205" s="191">
        <v>0</v>
      </c>
      <c r="B205" s="191">
        <v>4</v>
      </c>
      <c r="C205" s="191">
        <v>3</v>
      </c>
      <c r="D205" s="192">
        <v>8</v>
      </c>
      <c r="E205" s="192">
        <v>1</v>
      </c>
      <c r="G205" s="262" t="s">
        <v>37</v>
      </c>
      <c r="H205" s="263" t="s">
        <v>183</v>
      </c>
      <c r="I205" s="264" t="s">
        <v>1505</v>
      </c>
      <c r="J205" s="265" t="s">
        <v>1061</v>
      </c>
      <c r="K205" s="266" t="s">
        <v>157</v>
      </c>
      <c r="L205" s="267">
        <v>142.52059037900884</v>
      </c>
      <c r="M205" s="267">
        <v>8.9649650000000012</v>
      </c>
      <c r="N205" s="268">
        <v>1277.6921045271499</v>
      </c>
      <c r="O205" s="269" t="s">
        <v>229</v>
      </c>
      <c r="P205" s="235" t="s">
        <v>4710</v>
      </c>
    </row>
    <row r="206" spans="1:16" ht="13.5" hidden="1" customHeight="1" outlineLevel="3" x14ac:dyDescent="0.2">
      <c r="A206" s="191">
        <v>0</v>
      </c>
      <c r="B206" s="191">
        <v>4</v>
      </c>
      <c r="C206" s="191">
        <v>3</v>
      </c>
      <c r="D206" s="192">
        <v>8</v>
      </c>
      <c r="E206" s="192">
        <v>2</v>
      </c>
      <c r="G206" s="262" t="s">
        <v>37</v>
      </c>
      <c r="H206" s="263" t="s">
        <v>183</v>
      </c>
      <c r="I206" s="264" t="s">
        <v>1506</v>
      </c>
      <c r="J206" s="265" t="s">
        <v>1062</v>
      </c>
      <c r="K206" s="266" t="s">
        <v>157</v>
      </c>
      <c r="L206" s="267">
        <v>1598.486333819242</v>
      </c>
      <c r="M206" s="267">
        <v>8.9649650000000012</v>
      </c>
      <c r="N206" s="268">
        <v>14330.374035667801</v>
      </c>
      <c r="O206" s="269" t="s">
        <v>229</v>
      </c>
      <c r="P206" s="235" t="s">
        <v>4710</v>
      </c>
    </row>
    <row r="207" spans="1:16" ht="13.5" hidden="1" customHeight="1" outlineLevel="3" x14ac:dyDescent="0.2">
      <c r="A207" s="191">
        <v>0</v>
      </c>
      <c r="B207" s="191">
        <v>4</v>
      </c>
      <c r="C207" s="191">
        <v>3</v>
      </c>
      <c r="D207" s="192">
        <v>8</v>
      </c>
      <c r="E207" s="192">
        <v>3</v>
      </c>
      <c r="G207" s="262" t="s">
        <v>37</v>
      </c>
      <c r="H207" s="263" t="s">
        <v>183</v>
      </c>
      <c r="I207" s="264" t="s">
        <v>1507</v>
      </c>
      <c r="J207" s="265" t="s">
        <v>1063</v>
      </c>
      <c r="K207" s="266" t="s">
        <v>157</v>
      </c>
      <c r="L207" s="267">
        <v>1766.6401239067059</v>
      </c>
      <c r="M207" s="267">
        <v>8.9649650000000012</v>
      </c>
      <c r="N207" s="268">
        <v>15837.8668784193</v>
      </c>
      <c r="O207" s="269" t="s">
        <v>229</v>
      </c>
      <c r="P207" s="235" t="s">
        <v>4710</v>
      </c>
    </row>
    <row r="208" spans="1:16" ht="13.5" hidden="1" customHeight="1" outlineLevel="3" x14ac:dyDescent="0.2">
      <c r="A208" s="191">
        <v>0</v>
      </c>
      <c r="B208" s="191">
        <v>4</v>
      </c>
      <c r="C208" s="191">
        <v>3</v>
      </c>
      <c r="D208" s="192">
        <v>8</v>
      </c>
      <c r="E208" s="192">
        <v>4</v>
      </c>
      <c r="G208" s="262" t="s">
        <v>37</v>
      </c>
      <c r="H208" s="263" t="s">
        <v>183</v>
      </c>
      <c r="I208" s="264" t="s">
        <v>1508</v>
      </c>
      <c r="J208" s="265" t="s">
        <v>1064</v>
      </c>
      <c r="K208" s="266" t="s">
        <v>157</v>
      </c>
      <c r="L208" s="267">
        <v>2008.6175291545187</v>
      </c>
      <c r="M208" s="267">
        <v>8.9649650000000012</v>
      </c>
      <c r="N208" s="268">
        <v>18007.1858472567</v>
      </c>
      <c r="O208" s="269" t="s">
        <v>229</v>
      </c>
      <c r="P208" s="235" t="s">
        <v>4710</v>
      </c>
    </row>
    <row r="209" spans="1:16" ht="13.5" hidden="1" customHeight="1" outlineLevel="3" x14ac:dyDescent="0.2">
      <c r="A209" s="191">
        <v>0</v>
      </c>
      <c r="B209" s="191">
        <v>4</v>
      </c>
      <c r="C209" s="191">
        <v>3</v>
      </c>
      <c r="D209" s="192">
        <v>8</v>
      </c>
      <c r="E209" s="192">
        <v>5</v>
      </c>
      <c r="G209" s="262" t="s">
        <v>37</v>
      </c>
      <c r="H209" s="263" t="s">
        <v>183</v>
      </c>
      <c r="I209" s="264" t="s">
        <v>1509</v>
      </c>
      <c r="J209" s="265" t="s">
        <v>1065</v>
      </c>
      <c r="K209" s="266" t="s">
        <v>157</v>
      </c>
      <c r="L209" s="267">
        <v>2273.1521501457728</v>
      </c>
      <c r="M209" s="267">
        <v>8.4849650000000008</v>
      </c>
      <c r="N209" s="268">
        <v>19287.616433661598</v>
      </c>
      <c r="O209" s="269" t="s">
        <v>229</v>
      </c>
      <c r="P209" s="235" t="s">
        <v>4710</v>
      </c>
    </row>
    <row r="210" spans="1:16" ht="13.5" hidden="1" customHeight="1" outlineLevel="3" x14ac:dyDescent="0.2">
      <c r="A210" s="191">
        <v>0</v>
      </c>
      <c r="B210" s="191">
        <v>4</v>
      </c>
      <c r="C210" s="191">
        <v>3</v>
      </c>
      <c r="D210" s="192">
        <v>8</v>
      </c>
      <c r="E210" s="192">
        <v>6</v>
      </c>
      <c r="G210" s="262" t="s">
        <v>37</v>
      </c>
      <c r="H210" s="263" t="s">
        <v>183</v>
      </c>
      <c r="I210" s="264" t="s">
        <v>1510</v>
      </c>
      <c r="J210" s="265" t="s">
        <v>1066</v>
      </c>
      <c r="K210" s="266" t="s">
        <v>157</v>
      </c>
      <c r="L210" s="267">
        <v>761.8186953352772</v>
      </c>
      <c r="M210" s="267">
        <v>8.4849650000000008</v>
      </c>
      <c r="N210" s="268">
        <v>6464.0049662654901</v>
      </c>
      <c r="O210" s="269" t="s">
        <v>229</v>
      </c>
      <c r="P210" s="235" t="s">
        <v>4710</v>
      </c>
    </row>
    <row r="211" spans="1:16" ht="13.5" hidden="1" customHeight="1" outlineLevel="3" x14ac:dyDescent="0.2">
      <c r="A211" s="191">
        <v>0</v>
      </c>
      <c r="B211" s="191">
        <v>4</v>
      </c>
      <c r="C211" s="191">
        <v>3</v>
      </c>
      <c r="D211" s="192">
        <v>8</v>
      </c>
      <c r="E211" s="192">
        <v>7</v>
      </c>
      <c r="G211" s="262" t="s">
        <v>37</v>
      </c>
      <c r="H211" s="263" t="s">
        <v>183</v>
      </c>
      <c r="I211" s="264" t="s">
        <v>1511</v>
      </c>
      <c r="J211" s="265" t="s">
        <v>1067</v>
      </c>
      <c r="K211" s="266" t="s">
        <v>157</v>
      </c>
      <c r="L211" s="267">
        <v>2912.9568148688049</v>
      </c>
      <c r="M211" s="267">
        <v>8.4849650000000008</v>
      </c>
      <c r="N211" s="268">
        <v>24716.336620673301</v>
      </c>
      <c r="O211" s="269" t="s">
        <v>229</v>
      </c>
      <c r="P211" s="235" t="s">
        <v>4710</v>
      </c>
    </row>
    <row r="212" spans="1:16" ht="13.5" hidden="1" customHeight="1" outlineLevel="3" x14ac:dyDescent="0.2">
      <c r="A212" s="191">
        <v>0</v>
      </c>
      <c r="B212" s="191">
        <v>4</v>
      </c>
      <c r="C212" s="191">
        <v>3</v>
      </c>
      <c r="D212" s="192">
        <v>8</v>
      </c>
      <c r="E212" s="192">
        <v>8</v>
      </c>
      <c r="G212" s="262" t="s">
        <v>37</v>
      </c>
      <c r="H212" s="263" t="s">
        <v>183</v>
      </c>
      <c r="I212" s="264" t="s">
        <v>1512</v>
      </c>
      <c r="J212" s="265" t="s">
        <v>1068</v>
      </c>
      <c r="K212" s="266" t="s">
        <v>157</v>
      </c>
      <c r="L212" s="267">
        <v>13857.307762390672</v>
      </c>
      <c r="M212" s="267">
        <v>8.4849650000000008</v>
      </c>
      <c r="N212" s="268">
        <v>117578.77135811299</v>
      </c>
      <c r="O212" s="269" t="s">
        <v>229</v>
      </c>
      <c r="P212" s="235" t="s">
        <v>4710</v>
      </c>
    </row>
    <row r="213" spans="1:16" ht="13.5" hidden="1" customHeight="1" outlineLevel="2" x14ac:dyDescent="0.2">
      <c r="A213" s="191">
        <v>0</v>
      </c>
      <c r="B213" s="191">
        <v>4</v>
      </c>
      <c r="C213" s="191">
        <v>3</v>
      </c>
      <c r="D213" s="192">
        <v>9</v>
      </c>
      <c r="E213" s="192">
        <v>0</v>
      </c>
      <c r="G213" s="254"/>
      <c r="H213" s="255" t="s">
        <v>182</v>
      </c>
      <c r="I213" s="256" t="s">
        <v>1513</v>
      </c>
      <c r="J213" s="257" t="s">
        <v>486</v>
      </c>
      <c r="K213" s="258"/>
      <c r="L213" s="259"/>
      <c r="M213" s="259"/>
      <c r="N213" s="260">
        <v>217499.84824458501</v>
      </c>
      <c r="O213" s="261">
        <v>12.9853213970535</v>
      </c>
      <c r="P213" s="234"/>
    </row>
    <row r="214" spans="1:16" ht="13.5" hidden="1" customHeight="1" outlineLevel="3" x14ac:dyDescent="0.2">
      <c r="A214" s="191">
        <v>0</v>
      </c>
      <c r="B214" s="191">
        <v>4</v>
      </c>
      <c r="C214" s="191">
        <v>3</v>
      </c>
      <c r="D214" s="192">
        <v>9</v>
      </c>
      <c r="E214" s="192">
        <v>1</v>
      </c>
      <c r="G214" s="262" t="s">
        <v>37</v>
      </c>
      <c r="H214" s="263" t="s">
        <v>183</v>
      </c>
      <c r="I214" s="264" t="s">
        <v>1514</v>
      </c>
      <c r="J214" s="265" t="s">
        <v>1061</v>
      </c>
      <c r="K214" s="266" t="s">
        <v>157</v>
      </c>
      <c r="L214" s="267">
        <v>142.52059037900884</v>
      </c>
      <c r="M214" s="267">
        <v>8.9649650000000012</v>
      </c>
      <c r="N214" s="268">
        <v>1277.6921045271499</v>
      </c>
      <c r="O214" s="269" t="s">
        <v>229</v>
      </c>
      <c r="P214" s="235" t="s">
        <v>4710</v>
      </c>
    </row>
    <row r="215" spans="1:16" ht="13.5" hidden="1" customHeight="1" outlineLevel="3" x14ac:dyDescent="0.2">
      <c r="A215" s="191">
        <v>0</v>
      </c>
      <c r="B215" s="191">
        <v>4</v>
      </c>
      <c r="C215" s="191">
        <v>3</v>
      </c>
      <c r="D215" s="192">
        <v>9</v>
      </c>
      <c r="E215" s="192">
        <v>2</v>
      </c>
      <c r="G215" s="262" t="s">
        <v>37</v>
      </c>
      <c r="H215" s="263" t="s">
        <v>183</v>
      </c>
      <c r="I215" s="264" t="s">
        <v>1515</v>
      </c>
      <c r="J215" s="265" t="s">
        <v>1062</v>
      </c>
      <c r="K215" s="266" t="s">
        <v>157</v>
      </c>
      <c r="L215" s="267">
        <v>1598.486333819242</v>
      </c>
      <c r="M215" s="267">
        <v>8.9649650000000012</v>
      </c>
      <c r="N215" s="268">
        <v>14330.374035667801</v>
      </c>
      <c r="O215" s="269" t="s">
        <v>229</v>
      </c>
      <c r="P215" s="235" t="s">
        <v>4710</v>
      </c>
    </row>
    <row r="216" spans="1:16" ht="13.5" hidden="1" customHeight="1" outlineLevel="3" x14ac:dyDescent="0.2">
      <c r="A216" s="191">
        <v>0</v>
      </c>
      <c r="B216" s="191">
        <v>4</v>
      </c>
      <c r="C216" s="191">
        <v>3</v>
      </c>
      <c r="D216" s="192">
        <v>9</v>
      </c>
      <c r="E216" s="192">
        <v>3</v>
      </c>
      <c r="G216" s="262" t="s">
        <v>37</v>
      </c>
      <c r="H216" s="263" t="s">
        <v>183</v>
      </c>
      <c r="I216" s="264" t="s">
        <v>1516</v>
      </c>
      <c r="J216" s="265" t="s">
        <v>1063</v>
      </c>
      <c r="K216" s="266" t="s">
        <v>157</v>
      </c>
      <c r="L216" s="267">
        <v>1766.6401239067059</v>
      </c>
      <c r="M216" s="267">
        <v>8.9649650000000012</v>
      </c>
      <c r="N216" s="268">
        <v>15837.8668784193</v>
      </c>
      <c r="O216" s="269" t="s">
        <v>229</v>
      </c>
      <c r="P216" s="235" t="s">
        <v>4710</v>
      </c>
    </row>
    <row r="217" spans="1:16" ht="13.5" hidden="1" customHeight="1" outlineLevel="3" x14ac:dyDescent="0.2">
      <c r="A217" s="191">
        <v>0</v>
      </c>
      <c r="B217" s="191">
        <v>4</v>
      </c>
      <c r="C217" s="191">
        <v>3</v>
      </c>
      <c r="D217" s="192">
        <v>9</v>
      </c>
      <c r="E217" s="192">
        <v>4</v>
      </c>
      <c r="G217" s="262" t="s">
        <v>37</v>
      </c>
      <c r="H217" s="263" t="s">
        <v>183</v>
      </c>
      <c r="I217" s="264" t="s">
        <v>1517</v>
      </c>
      <c r="J217" s="265" t="s">
        <v>1064</v>
      </c>
      <c r="K217" s="266" t="s">
        <v>157</v>
      </c>
      <c r="L217" s="267">
        <v>2008.6175291545187</v>
      </c>
      <c r="M217" s="267">
        <v>8.9649650000000012</v>
      </c>
      <c r="N217" s="268">
        <v>18007.1858472567</v>
      </c>
      <c r="O217" s="269" t="s">
        <v>229</v>
      </c>
      <c r="P217" s="235" t="s">
        <v>4710</v>
      </c>
    </row>
    <row r="218" spans="1:16" ht="13.5" hidden="1" customHeight="1" outlineLevel="3" x14ac:dyDescent="0.2">
      <c r="A218" s="191">
        <v>0</v>
      </c>
      <c r="B218" s="191">
        <v>4</v>
      </c>
      <c r="C218" s="191">
        <v>3</v>
      </c>
      <c r="D218" s="192">
        <v>9</v>
      </c>
      <c r="E218" s="192">
        <v>5</v>
      </c>
      <c r="G218" s="262" t="s">
        <v>37</v>
      </c>
      <c r="H218" s="263" t="s">
        <v>183</v>
      </c>
      <c r="I218" s="264" t="s">
        <v>1518</v>
      </c>
      <c r="J218" s="265" t="s">
        <v>1065</v>
      </c>
      <c r="K218" s="266" t="s">
        <v>157</v>
      </c>
      <c r="L218" s="267">
        <v>2273.1521501457728</v>
      </c>
      <c r="M218" s="267">
        <v>8.4849650000000008</v>
      </c>
      <c r="N218" s="268">
        <v>19287.616433661598</v>
      </c>
      <c r="O218" s="269" t="s">
        <v>229</v>
      </c>
      <c r="P218" s="235" t="s">
        <v>4710</v>
      </c>
    </row>
    <row r="219" spans="1:16" ht="13.5" hidden="1" customHeight="1" outlineLevel="3" x14ac:dyDescent="0.2">
      <c r="A219" s="191">
        <v>0</v>
      </c>
      <c r="B219" s="191">
        <v>4</v>
      </c>
      <c r="C219" s="191">
        <v>3</v>
      </c>
      <c r="D219" s="192">
        <v>9</v>
      </c>
      <c r="E219" s="192">
        <v>6</v>
      </c>
      <c r="G219" s="262" t="s">
        <v>37</v>
      </c>
      <c r="H219" s="263" t="s">
        <v>183</v>
      </c>
      <c r="I219" s="264" t="s">
        <v>1519</v>
      </c>
      <c r="J219" s="265" t="s">
        <v>1066</v>
      </c>
      <c r="K219" s="266" t="s">
        <v>157</v>
      </c>
      <c r="L219" s="267">
        <v>761.8186953352772</v>
      </c>
      <c r="M219" s="267">
        <v>8.4849650000000008</v>
      </c>
      <c r="N219" s="268">
        <v>6464.0049662654901</v>
      </c>
      <c r="O219" s="269" t="s">
        <v>229</v>
      </c>
      <c r="P219" s="235" t="s">
        <v>4710</v>
      </c>
    </row>
    <row r="220" spans="1:16" ht="13.5" hidden="1" customHeight="1" outlineLevel="3" x14ac:dyDescent="0.2">
      <c r="A220" s="191">
        <v>0</v>
      </c>
      <c r="B220" s="191">
        <v>4</v>
      </c>
      <c r="C220" s="191">
        <v>3</v>
      </c>
      <c r="D220" s="192">
        <v>9</v>
      </c>
      <c r="E220" s="192">
        <v>7</v>
      </c>
      <c r="G220" s="262" t="s">
        <v>37</v>
      </c>
      <c r="H220" s="263" t="s">
        <v>183</v>
      </c>
      <c r="I220" s="264" t="s">
        <v>1520</v>
      </c>
      <c r="J220" s="265" t="s">
        <v>1067</v>
      </c>
      <c r="K220" s="266" t="s">
        <v>157</v>
      </c>
      <c r="L220" s="267">
        <v>2912.9568148688049</v>
      </c>
      <c r="M220" s="267">
        <v>8.4849650000000008</v>
      </c>
      <c r="N220" s="268">
        <v>24716.336620673301</v>
      </c>
      <c r="O220" s="269" t="s">
        <v>229</v>
      </c>
      <c r="P220" s="235" t="s">
        <v>4710</v>
      </c>
    </row>
    <row r="221" spans="1:16" ht="13.5" hidden="1" customHeight="1" outlineLevel="3" x14ac:dyDescent="0.2">
      <c r="A221" s="191">
        <v>0</v>
      </c>
      <c r="B221" s="191">
        <v>4</v>
      </c>
      <c r="C221" s="191">
        <v>3</v>
      </c>
      <c r="D221" s="192">
        <v>9</v>
      </c>
      <c r="E221" s="192">
        <v>8</v>
      </c>
      <c r="G221" s="262" t="s">
        <v>37</v>
      </c>
      <c r="H221" s="263" t="s">
        <v>183</v>
      </c>
      <c r="I221" s="264" t="s">
        <v>1521</v>
      </c>
      <c r="J221" s="265" t="s">
        <v>1068</v>
      </c>
      <c r="K221" s="266" t="s">
        <v>157</v>
      </c>
      <c r="L221" s="267">
        <v>13857.307762390672</v>
      </c>
      <c r="M221" s="267">
        <v>8.4849650000000008</v>
      </c>
      <c r="N221" s="268">
        <v>117578.77135811299</v>
      </c>
      <c r="O221" s="269" t="s">
        <v>229</v>
      </c>
      <c r="P221" s="235" t="s">
        <v>4710</v>
      </c>
    </row>
    <row r="222" spans="1:16" ht="13.5" hidden="1" customHeight="1" outlineLevel="2" x14ac:dyDescent="0.2">
      <c r="A222" s="191">
        <v>0</v>
      </c>
      <c r="B222" s="191">
        <v>4</v>
      </c>
      <c r="C222" s="191">
        <v>3</v>
      </c>
      <c r="D222" s="192">
        <v>10</v>
      </c>
      <c r="E222" s="192">
        <v>0</v>
      </c>
      <c r="G222" s="254"/>
      <c r="H222" s="255" t="s">
        <v>182</v>
      </c>
      <c r="I222" s="256" t="s">
        <v>1522</v>
      </c>
      <c r="J222" s="257" t="s">
        <v>487</v>
      </c>
      <c r="K222" s="258"/>
      <c r="L222" s="259"/>
      <c r="M222" s="259"/>
      <c r="N222" s="260">
        <v>231024.06723086501</v>
      </c>
      <c r="O222" s="261">
        <v>13.7927533635507</v>
      </c>
      <c r="P222" s="234"/>
    </row>
    <row r="223" spans="1:16" ht="13.5" hidden="1" customHeight="1" outlineLevel="3" x14ac:dyDescent="0.2">
      <c r="A223" s="191">
        <v>0</v>
      </c>
      <c r="B223" s="191">
        <v>4</v>
      </c>
      <c r="C223" s="191">
        <v>3</v>
      </c>
      <c r="D223" s="192">
        <v>10</v>
      </c>
      <c r="E223" s="192">
        <v>1</v>
      </c>
      <c r="G223" s="262" t="s">
        <v>37</v>
      </c>
      <c r="H223" s="263" t="s">
        <v>183</v>
      </c>
      <c r="I223" s="264" t="s">
        <v>1523</v>
      </c>
      <c r="J223" s="265" t="s">
        <v>1061</v>
      </c>
      <c r="K223" s="266" t="s">
        <v>157</v>
      </c>
      <c r="L223" s="267">
        <v>151.38257207644975</v>
      </c>
      <c r="M223" s="267">
        <v>8.9649650000000012</v>
      </c>
      <c r="N223" s="268">
        <v>1357.1394602753501</v>
      </c>
      <c r="O223" s="269" t="s">
        <v>229</v>
      </c>
      <c r="P223" s="235" t="s">
        <v>4710</v>
      </c>
    </row>
    <row r="224" spans="1:16" ht="13.5" hidden="1" customHeight="1" outlineLevel="3" x14ac:dyDescent="0.2">
      <c r="A224" s="191">
        <v>0</v>
      </c>
      <c r="B224" s="191">
        <v>4</v>
      </c>
      <c r="C224" s="191">
        <v>3</v>
      </c>
      <c r="D224" s="192">
        <v>10</v>
      </c>
      <c r="E224" s="192">
        <v>2</v>
      </c>
      <c r="G224" s="262" t="s">
        <v>37</v>
      </c>
      <c r="H224" s="263" t="s">
        <v>183</v>
      </c>
      <c r="I224" s="264" t="s">
        <v>1524</v>
      </c>
      <c r="J224" s="265" t="s">
        <v>1062</v>
      </c>
      <c r="K224" s="266" t="s">
        <v>157</v>
      </c>
      <c r="L224" s="267">
        <v>1697.8807904114026</v>
      </c>
      <c r="M224" s="267">
        <v>8.9649650000000012</v>
      </c>
      <c r="N224" s="268">
        <v>15221.4418602106</v>
      </c>
      <c r="O224" s="269" t="s">
        <v>229</v>
      </c>
      <c r="P224" s="235" t="s">
        <v>4710</v>
      </c>
    </row>
    <row r="225" spans="1:16" ht="13.5" hidden="1" customHeight="1" outlineLevel="3" x14ac:dyDescent="0.2">
      <c r="A225" s="191">
        <v>0</v>
      </c>
      <c r="B225" s="191">
        <v>4</v>
      </c>
      <c r="C225" s="191">
        <v>3</v>
      </c>
      <c r="D225" s="192">
        <v>10</v>
      </c>
      <c r="E225" s="192">
        <v>3</v>
      </c>
      <c r="G225" s="262" t="s">
        <v>37</v>
      </c>
      <c r="H225" s="263" t="s">
        <v>183</v>
      </c>
      <c r="I225" s="264" t="s">
        <v>1525</v>
      </c>
      <c r="J225" s="265" t="s">
        <v>1063</v>
      </c>
      <c r="K225" s="266" t="s">
        <v>157</v>
      </c>
      <c r="L225" s="267">
        <v>1876.4904437965665</v>
      </c>
      <c r="M225" s="267">
        <v>8.9649650000000012</v>
      </c>
      <c r="N225" s="268">
        <v>16822.671151470699</v>
      </c>
      <c r="O225" s="269" t="s">
        <v>229</v>
      </c>
      <c r="P225" s="235" t="s">
        <v>4710</v>
      </c>
    </row>
    <row r="226" spans="1:16" ht="13.5" hidden="1" customHeight="1" outlineLevel="3" x14ac:dyDescent="0.2">
      <c r="A226" s="191">
        <v>0</v>
      </c>
      <c r="B226" s="191">
        <v>4</v>
      </c>
      <c r="C226" s="191">
        <v>3</v>
      </c>
      <c r="D226" s="192">
        <v>10</v>
      </c>
      <c r="E226" s="192">
        <v>4</v>
      </c>
      <c r="G226" s="262" t="s">
        <v>37</v>
      </c>
      <c r="H226" s="263" t="s">
        <v>183</v>
      </c>
      <c r="I226" s="264" t="s">
        <v>1526</v>
      </c>
      <c r="J226" s="265" t="s">
        <v>1064</v>
      </c>
      <c r="K226" s="266" t="s">
        <v>157</v>
      </c>
      <c r="L226" s="267">
        <v>2133.5140913508258</v>
      </c>
      <c r="M226" s="267">
        <v>8.9649650000000012</v>
      </c>
      <c r="N226" s="268">
        <v>19126.879155966999</v>
      </c>
      <c r="O226" s="269" t="s">
        <v>229</v>
      </c>
      <c r="P226" s="235" t="s">
        <v>4710</v>
      </c>
    </row>
    <row r="227" spans="1:16" ht="13.5" hidden="1" customHeight="1" outlineLevel="3" x14ac:dyDescent="0.2">
      <c r="A227" s="191">
        <v>0</v>
      </c>
      <c r="B227" s="191">
        <v>4</v>
      </c>
      <c r="C227" s="191">
        <v>3</v>
      </c>
      <c r="D227" s="192">
        <v>10</v>
      </c>
      <c r="E227" s="192">
        <v>5</v>
      </c>
      <c r="G227" s="262" t="s">
        <v>37</v>
      </c>
      <c r="H227" s="263" t="s">
        <v>183</v>
      </c>
      <c r="I227" s="264" t="s">
        <v>1527</v>
      </c>
      <c r="J227" s="265" t="s">
        <v>1065</v>
      </c>
      <c r="K227" s="266" t="s">
        <v>157</v>
      </c>
      <c r="L227" s="267">
        <v>2414.4975704567541</v>
      </c>
      <c r="M227" s="267">
        <v>8.4849650000000008</v>
      </c>
      <c r="N227" s="268">
        <v>20486.927377910601</v>
      </c>
      <c r="O227" s="269" t="s">
        <v>229</v>
      </c>
      <c r="P227" s="235" t="s">
        <v>4710</v>
      </c>
    </row>
    <row r="228" spans="1:16" ht="13.5" hidden="1" customHeight="1" outlineLevel="3" x14ac:dyDescent="0.2">
      <c r="A228" s="191">
        <v>0</v>
      </c>
      <c r="B228" s="191">
        <v>4</v>
      </c>
      <c r="C228" s="191">
        <v>3</v>
      </c>
      <c r="D228" s="192">
        <v>10</v>
      </c>
      <c r="E228" s="192">
        <v>6</v>
      </c>
      <c r="G228" s="262" t="s">
        <v>37</v>
      </c>
      <c r="H228" s="263" t="s">
        <v>183</v>
      </c>
      <c r="I228" s="264" t="s">
        <v>1528</v>
      </c>
      <c r="J228" s="265" t="s">
        <v>1066</v>
      </c>
      <c r="K228" s="266" t="s">
        <v>157</v>
      </c>
      <c r="L228" s="267">
        <v>809.18885649497906</v>
      </c>
      <c r="M228" s="267">
        <v>8.4849650000000008</v>
      </c>
      <c r="N228" s="268">
        <v>6865.9391257499201</v>
      </c>
      <c r="O228" s="269" t="s">
        <v>229</v>
      </c>
      <c r="P228" s="235" t="s">
        <v>4710</v>
      </c>
    </row>
    <row r="229" spans="1:16" ht="13.5" hidden="1" customHeight="1" outlineLevel="3" x14ac:dyDescent="0.2">
      <c r="A229" s="191">
        <v>0</v>
      </c>
      <c r="B229" s="191">
        <v>4</v>
      </c>
      <c r="C229" s="191">
        <v>3</v>
      </c>
      <c r="D229" s="192">
        <v>10</v>
      </c>
      <c r="E229" s="192">
        <v>7</v>
      </c>
      <c r="G229" s="262" t="s">
        <v>37</v>
      </c>
      <c r="H229" s="263" t="s">
        <v>183</v>
      </c>
      <c r="I229" s="264" t="s">
        <v>1529</v>
      </c>
      <c r="J229" s="265" t="s">
        <v>1067</v>
      </c>
      <c r="K229" s="266" t="s">
        <v>157</v>
      </c>
      <c r="L229" s="267">
        <v>3094.0855199222547</v>
      </c>
      <c r="M229" s="267">
        <v>8.4849650000000008</v>
      </c>
      <c r="N229" s="268">
        <v>26253.207343547099</v>
      </c>
      <c r="O229" s="269" t="s">
        <v>229</v>
      </c>
      <c r="P229" s="235" t="s">
        <v>4710</v>
      </c>
    </row>
    <row r="230" spans="1:16" ht="13.5" hidden="1" customHeight="1" outlineLevel="3" x14ac:dyDescent="0.2">
      <c r="A230" s="191">
        <v>0</v>
      </c>
      <c r="B230" s="191">
        <v>4</v>
      </c>
      <c r="C230" s="191">
        <v>3</v>
      </c>
      <c r="D230" s="192">
        <v>10</v>
      </c>
      <c r="E230" s="192">
        <v>8</v>
      </c>
      <c r="G230" s="262" t="s">
        <v>37</v>
      </c>
      <c r="H230" s="263" t="s">
        <v>183</v>
      </c>
      <c r="I230" s="264" t="s">
        <v>1530</v>
      </c>
      <c r="J230" s="265" t="s">
        <v>1068</v>
      </c>
      <c r="K230" s="266" t="s">
        <v>157</v>
      </c>
      <c r="L230" s="267">
        <v>14718.960155490769</v>
      </c>
      <c r="M230" s="267">
        <v>8.4849650000000008</v>
      </c>
      <c r="N230" s="268">
        <v>124889.861755734</v>
      </c>
      <c r="O230" s="269" t="s">
        <v>229</v>
      </c>
      <c r="P230" s="235" t="s">
        <v>4710</v>
      </c>
    </row>
    <row r="231" spans="1:16" ht="13.5" hidden="1" customHeight="1" outlineLevel="2" x14ac:dyDescent="0.2">
      <c r="A231" s="191">
        <v>0</v>
      </c>
      <c r="B231" s="191">
        <v>4</v>
      </c>
      <c r="C231" s="191">
        <v>3</v>
      </c>
      <c r="D231" s="192">
        <v>11</v>
      </c>
      <c r="E231" s="192">
        <v>0</v>
      </c>
      <c r="G231" s="254"/>
      <c r="H231" s="255" t="s">
        <v>182</v>
      </c>
      <c r="I231" s="256" t="s">
        <v>1531</v>
      </c>
      <c r="J231" s="257" t="s">
        <v>488</v>
      </c>
      <c r="K231" s="258"/>
      <c r="L231" s="259"/>
      <c r="M231" s="259"/>
      <c r="N231" s="260">
        <v>1409224.4773236699</v>
      </c>
      <c r="O231" s="261">
        <v>84.134462190817402</v>
      </c>
      <c r="P231" s="234"/>
    </row>
    <row r="232" spans="1:16" ht="13.5" hidden="1" customHeight="1" outlineLevel="3" x14ac:dyDescent="0.2">
      <c r="A232" s="191">
        <v>0</v>
      </c>
      <c r="B232" s="191">
        <v>4</v>
      </c>
      <c r="C232" s="191">
        <v>3</v>
      </c>
      <c r="D232" s="192">
        <v>11</v>
      </c>
      <c r="E232" s="192">
        <v>1</v>
      </c>
      <c r="G232" s="262" t="s">
        <v>37</v>
      </c>
      <c r="H232" s="263" t="s">
        <v>183</v>
      </c>
      <c r="I232" s="264" t="s">
        <v>1532</v>
      </c>
      <c r="J232" s="265" t="s">
        <v>1061</v>
      </c>
      <c r="K232" s="266" t="s">
        <v>157</v>
      </c>
      <c r="L232" s="267">
        <v>923.41905571752568</v>
      </c>
      <c r="M232" s="267">
        <v>8.9649650000000012</v>
      </c>
      <c r="N232" s="268">
        <v>8278.4195148406707</v>
      </c>
      <c r="O232" s="269" t="s">
        <v>229</v>
      </c>
      <c r="P232" s="235" t="s">
        <v>4710</v>
      </c>
    </row>
    <row r="233" spans="1:16" ht="13.5" hidden="1" customHeight="1" outlineLevel="3" x14ac:dyDescent="0.2">
      <c r="A233" s="191">
        <v>0</v>
      </c>
      <c r="B233" s="191">
        <v>4</v>
      </c>
      <c r="C233" s="191">
        <v>3</v>
      </c>
      <c r="D233" s="192">
        <v>11</v>
      </c>
      <c r="E233" s="192">
        <v>2</v>
      </c>
      <c r="G233" s="262" t="s">
        <v>37</v>
      </c>
      <c r="H233" s="263" t="s">
        <v>183</v>
      </c>
      <c r="I233" s="264" t="s">
        <v>1533</v>
      </c>
      <c r="J233" s="265" t="s">
        <v>1062</v>
      </c>
      <c r="K233" s="266" t="s">
        <v>157</v>
      </c>
      <c r="L233" s="267">
        <v>10356.908689666339</v>
      </c>
      <c r="M233" s="267">
        <v>8.9649650000000012</v>
      </c>
      <c r="N233" s="268">
        <v>92849.323911054598</v>
      </c>
      <c r="O233" s="269" t="s">
        <v>229</v>
      </c>
      <c r="P233" s="235" t="s">
        <v>4710</v>
      </c>
    </row>
    <row r="234" spans="1:16" ht="13.5" hidden="1" customHeight="1" outlineLevel="3" x14ac:dyDescent="0.2">
      <c r="A234" s="191">
        <v>0</v>
      </c>
      <c r="B234" s="191">
        <v>4</v>
      </c>
      <c r="C234" s="191">
        <v>3</v>
      </c>
      <c r="D234" s="192">
        <v>11</v>
      </c>
      <c r="E234" s="192">
        <v>3</v>
      </c>
      <c r="G234" s="262" t="s">
        <v>37</v>
      </c>
      <c r="H234" s="263" t="s">
        <v>183</v>
      </c>
      <c r="I234" s="264" t="s">
        <v>1534</v>
      </c>
      <c r="J234" s="265" t="s">
        <v>1063</v>
      </c>
      <c r="K234" s="266" t="s">
        <v>157</v>
      </c>
      <c r="L234" s="267">
        <v>11446.41030936184</v>
      </c>
      <c r="M234" s="267">
        <v>8.9649650000000012</v>
      </c>
      <c r="N234" s="268">
        <v>102616.667799068</v>
      </c>
      <c r="O234" s="269" t="s">
        <v>229</v>
      </c>
      <c r="P234" s="235" t="s">
        <v>4710</v>
      </c>
    </row>
    <row r="235" spans="1:16" ht="13.5" hidden="1" customHeight="1" outlineLevel="3" x14ac:dyDescent="0.2">
      <c r="A235" s="191">
        <v>0</v>
      </c>
      <c r="B235" s="191">
        <v>4</v>
      </c>
      <c r="C235" s="191">
        <v>3</v>
      </c>
      <c r="D235" s="192">
        <v>11</v>
      </c>
      <c r="E235" s="192">
        <v>4</v>
      </c>
      <c r="G235" s="262" t="s">
        <v>37</v>
      </c>
      <c r="H235" s="263" t="s">
        <v>183</v>
      </c>
      <c r="I235" s="264" t="s">
        <v>1535</v>
      </c>
      <c r="J235" s="265" t="s">
        <v>1064</v>
      </c>
      <c r="K235" s="266" t="s">
        <v>157</v>
      </c>
      <c r="L235" s="267">
        <v>13014.229713313896</v>
      </c>
      <c r="M235" s="267">
        <v>8.9649650000000012</v>
      </c>
      <c r="N235" s="268">
        <v>116672.11388181899</v>
      </c>
      <c r="O235" s="269" t="s">
        <v>229</v>
      </c>
      <c r="P235" s="235" t="s">
        <v>4710</v>
      </c>
    </row>
    <row r="236" spans="1:16" ht="13.5" hidden="1" customHeight="1" outlineLevel="3" x14ac:dyDescent="0.2">
      <c r="A236" s="191">
        <v>0</v>
      </c>
      <c r="B236" s="191">
        <v>4</v>
      </c>
      <c r="C236" s="191">
        <v>3</v>
      </c>
      <c r="D236" s="192">
        <v>11</v>
      </c>
      <c r="E236" s="192">
        <v>5</v>
      </c>
      <c r="G236" s="262" t="s">
        <v>37</v>
      </c>
      <c r="H236" s="263" t="s">
        <v>183</v>
      </c>
      <c r="I236" s="264" t="s">
        <v>1536</v>
      </c>
      <c r="J236" s="265" t="s">
        <v>1065</v>
      </c>
      <c r="K236" s="266" t="s">
        <v>157</v>
      </c>
      <c r="L236" s="267">
        <v>14728.201773566565</v>
      </c>
      <c r="M236" s="267">
        <v>8.4849650000000008</v>
      </c>
      <c r="N236" s="268">
        <v>124968.27656165</v>
      </c>
      <c r="O236" s="269" t="s">
        <v>229</v>
      </c>
      <c r="P236" s="235" t="s">
        <v>4710</v>
      </c>
    </row>
    <row r="237" spans="1:16" ht="13.5" hidden="1" customHeight="1" outlineLevel="3" x14ac:dyDescent="0.2">
      <c r="A237" s="191">
        <v>0</v>
      </c>
      <c r="B237" s="191">
        <v>4</v>
      </c>
      <c r="C237" s="191">
        <v>3</v>
      </c>
      <c r="D237" s="192">
        <v>11</v>
      </c>
      <c r="E237" s="192">
        <v>6</v>
      </c>
      <c r="G237" s="262" t="s">
        <v>37</v>
      </c>
      <c r="H237" s="263" t="s">
        <v>183</v>
      </c>
      <c r="I237" s="264" t="s">
        <v>1537</v>
      </c>
      <c r="J237" s="265" t="s">
        <v>1066</v>
      </c>
      <c r="K237" s="266" t="s">
        <v>157</v>
      </c>
      <c r="L237" s="267">
        <v>4935.9738014253335</v>
      </c>
      <c r="M237" s="267">
        <v>8.4849650000000008</v>
      </c>
      <c r="N237" s="268">
        <v>41881.564946010898</v>
      </c>
      <c r="O237" s="269" t="s">
        <v>229</v>
      </c>
      <c r="P237" s="235" t="s">
        <v>4710</v>
      </c>
    </row>
    <row r="238" spans="1:16" ht="13.5" hidden="1" customHeight="1" outlineLevel="3" x14ac:dyDescent="0.2">
      <c r="A238" s="191">
        <v>0</v>
      </c>
      <c r="B238" s="191">
        <v>4</v>
      </c>
      <c r="C238" s="191">
        <v>3</v>
      </c>
      <c r="D238" s="192">
        <v>11</v>
      </c>
      <c r="E238" s="192">
        <v>7</v>
      </c>
      <c r="G238" s="262" t="s">
        <v>37</v>
      </c>
      <c r="H238" s="263" t="s">
        <v>183</v>
      </c>
      <c r="I238" s="264" t="s">
        <v>1538</v>
      </c>
      <c r="J238" s="265" t="s">
        <v>1067</v>
      </c>
      <c r="K238" s="266" t="s">
        <v>157</v>
      </c>
      <c r="L238" s="267">
        <v>18873.622570456751</v>
      </c>
      <c r="M238" s="267">
        <v>8.4849650000000008</v>
      </c>
      <c r="N238" s="268">
        <v>160142.02693353599</v>
      </c>
      <c r="O238" s="269" t="s">
        <v>229</v>
      </c>
      <c r="P238" s="235" t="s">
        <v>4710</v>
      </c>
    </row>
    <row r="239" spans="1:16" ht="13.5" hidden="1" customHeight="1" outlineLevel="3" x14ac:dyDescent="0.2">
      <c r="A239" s="191">
        <v>0</v>
      </c>
      <c r="B239" s="191">
        <v>4</v>
      </c>
      <c r="C239" s="191">
        <v>3</v>
      </c>
      <c r="D239" s="192">
        <v>11</v>
      </c>
      <c r="E239" s="192">
        <v>8</v>
      </c>
      <c r="G239" s="262" t="s">
        <v>37</v>
      </c>
      <c r="H239" s="263" t="s">
        <v>183</v>
      </c>
      <c r="I239" s="264" t="s">
        <v>1539</v>
      </c>
      <c r="J239" s="265" t="s">
        <v>1068</v>
      </c>
      <c r="K239" s="266" t="s">
        <v>157</v>
      </c>
      <c r="L239" s="267">
        <v>89784.234086491706</v>
      </c>
      <c r="M239" s="267">
        <v>8.4849650000000008</v>
      </c>
      <c r="N239" s="268">
        <v>761816.08377568901</v>
      </c>
      <c r="O239" s="269" t="s">
        <v>229</v>
      </c>
      <c r="P239" s="235" t="s">
        <v>4710</v>
      </c>
    </row>
    <row r="240" spans="1:16" ht="13.5" hidden="1" customHeight="1" outlineLevel="2" x14ac:dyDescent="0.2">
      <c r="A240" s="191">
        <v>0</v>
      </c>
      <c r="B240" s="191">
        <v>4</v>
      </c>
      <c r="C240" s="191">
        <v>3</v>
      </c>
      <c r="D240" s="192">
        <v>12</v>
      </c>
      <c r="E240" s="192">
        <v>0</v>
      </c>
      <c r="G240" s="254"/>
      <c r="H240" s="255" t="s">
        <v>182</v>
      </c>
      <c r="I240" s="256" t="s">
        <v>1540</v>
      </c>
      <c r="J240" s="257" t="s">
        <v>489</v>
      </c>
      <c r="K240" s="258"/>
      <c r="L240" s="259"/>
      <c r="M240" s="259"/>
      <c r="N240" s="260">
        <v>2546701.9136381601</v>
      </c>
      <c r="O240" s="261">
        <v>152.04490080330899</v>
      </c>
      <c r="P240" s="234"/>
    </row>
    <row r="241" spans="1:16" ht="13.5" hidden="1" customHeight="1" outlineLevel="3" x14ac:dyDescent="0.2">
      <c r="A241" s="191">
        <v>0</v>
      </c>
      <c r="B241" s="191">
        <v>4</v>
      </c>
      <c r="C241" s="191">
        <v>3</v>
      </c>
      <c r="D241" s="192">
        <v>12</v>
      </c>
      <c r="E241" s="192">
        <v>1</v>
      </c>
      <c r="G241" s="262" t="s">
        <v>37</v>
      </c>
      <c r="H241" s="263" t="s">
        <v>183</v>
      </c>
      <c r="I241" s="264" t="s">
        <v>1541</v>
      </c>
      <c r="J241" s="265" t="s">
        <v>1061</v>
      </c>
      <c r="K241" s="266" t="s">
        <v>157</v>
      </c>
      <c r="L241" s="267">
        <v>1668.7710965338531</v>
      </c>
      <c r="M241" s="267">
        <v>8.9649650000000012</v>
      </c>
      <c r="N241" s="268">
        <v>14960.4744734376</v>
      </c>
      <c r="O241" s="269" t="s">
        <v>229</v>
      </c>
      <c r="P241" s="235" t="s">
        <v>4710</v>
      </c>
    </row>
    <row r="242" spans="1:16" ht="13.5" hidden="1" customHeight="1" outlineLevel="3" x14ac:dyDescent="0.2">
      <c r="A242" s="191">
        <v>0</v>
      </c>
      <c r="B242" s="191">
        <v>4</v>
      </c>
      <c r="C242" s="191">
        <v>3</v>
      </c>
      <c r="D242" s="192">
        <v>12</v>
      </c>
      <c r="E242" s="192">
        <v>2</v>
      </c>
      <c r="G242" s="262" t="s">
        <v>37</v>
      </c>
      <c r="H242" s="263" t="s">
        <v>183</v>
      </c>
      <c r="I242" s="264" t="s">
        <v>1542</v>
      </c>
      <c r="J242" s="265" t="s">
        <v>1062</v>
      </c>
      <c r="K242" s="266" t="s">
        <v>157</v>
      </c>
      <c r="L242" s="267">
        <v>18716.648485584705</v>
      </c>
      <c r="M242" s="267">
        <v>8.9649650000000012</v>
      </c>
      <c r="N242" s="268">
        <v>167794.09859057001</v>
      </c>
      <c r="O242" s="269" t="s">
        <v>229</v>
      </c>
      <c r="P242" s="235" t="s">
        <v>4710</v>
      </c>
    </row>
    <row r="243" spans="1:16" ht="13.5" hidden="1" customHeight="1" outlineLevel="3" x14ac:dyDescent="0.2">
      <c r="A243" s="191">
        <v>0</v>
      </c>
      <c r="B243" s="191">
        <v>4</v>
      </c>
      <c r="C243" s="191">
        <v>3</v>
      </c>
      <c r="D243" s="192">
        <v>12</v>
      </c>
      <c r="E243" s="192">
        <v>3</v>
      </c>
      <c r="G243" s="262" t="s">
        <v>37</v>
      </c>
      <c r="H243" s="263" t="s">
        <v>183</v>
      </c>
      <c r="I243" s="264" t="s">
        <v>1543</v>
      </c>
      <c r="J243" s="265" t="s">
        <v>1063</v>
      </c>
      <c r="K243" s="266" t="s">
        <v>157</v>
      </c>
      <c r="L243" s="267">
        <v>20685.558268545497</v>
      </c>
      <c r="M243" s="267">
        <v>8.9649650000000012</v>
      </c>
      <c r="N243" s="268">
        <v>185445.30588297101</v>
      </c>
      <c r="O243" s="269" t="s">
        <v>229</v>
      </c>
      <c r="P243" s="235" t="s">
        <v>4710</v>
      </c>
    </row>
    <row r="244" spans="1:16" ht="13.5" hidden="1" customHeight="1" outlineLevel="3" x14ac:dyDescent="0.2">
      <c r="A244" s="191">
        <v>0</v>
      </c>
      <c r="B244" s="191">
        <v>4</v>
      </c>
      <c r="C244" s="191">
        <v>3</v>
      </c>
      <c r="D244" s="192">
        <v>12</v>
      </c>
      <c r="E244" s="192">
        <v>4</v>
      </c>
      <c r="G244" s="262" t="s">
        <v>37</v>
      </c>
      <c r="H244" s="263" t="s">
        <v>183</v>
      </c>
      <c r="I244" s="264" t="s">
        <v>1544</v>
      </c>
      <c r="J244" s="265" t="s">
        <v>1064</v>
      </c>
      <c r="K244" s="266" t="s">
        <v>157</v>
      </c>
      <c r="L244" s="267">
        <v>23518.867468415934</v>
      </c>
      <c r="M244" s="267">
        <v>8.9649650000000012</v>
      </c>
      <c r="N244" s="268">
        <v>210845.82369398701</v>
      </c>
      <c r="O244" s="269" t="s">
        <v>229</v>
      </c>
      <c r="P244" s="235" t="s">
        <v>4710</v>
      </c>
    </row>
    <row r="245" spans="1:16" ht="13.5" hidden="1" customHeight="1" outlineLevel="3" x14ac:dyDescent="0.2">
      <c r="A245" s="191">
        <v>0</v>
      </c>
      <c r="B245" s="191">
        <v>4</v>
      </c>
      <c r="C245" s="191">
        <v>3</v>
      </c>
      <c r="D245" s="192">
        <v>12</v>
      </c>
      <c r="E245" s="192">
        <v>5</v>
      </c>
      <c r="G245" s="262" t="s">
        <v>37</v>
      </c>
      <c r="H245" s="263" t="s">
        <v>183</v>
      </c>
      <c r="I245" s="264" t="s">
        <v>1545</v>
      </c>
      <c r="J245" s="265" t="s">
        <v>1065</v>
      </c>
      <c r="K245" s="266" t="s">
        <v>157</v>
      </c>
      <c r="L245" s="267">
        <v>26616.298712342083</v>
      </c>
      <c r="M245" s="267">
        <v>8.4849650000000008</v>
      </c>
      <c r="N245" s="268">
        <v>225838.363003768</v>
      </c>
      <c r="O245" s="269" t="s">
        <v>229</v>
      </c>
      <c r="P245" s="235" t="s">
        <v>4710</v>
      </c>
    </row>
    <row r="246" spans="1:16" ht="13.5" hidden="1" customHeight="1" outlineLevel="3" x14ac:dyDescent="0.2">
      <c r="A246" s="191">
        <v>0</v>
      </c>
      <c r="B246" s="191">
        <v>4</v>
      </c>
      <c r="C246" s="191">
        <v>3</v>
      </c>
      <c r="D246" s="192">
        <v>12</v>
      </c>
      <c r="E246" s="192">
        <v>6</v>
      </c>
      <c r="G246" s="262" t="s">
        <v>37</v>
      </c>
      <c r="H246" s="263" t="s">
        <v>183</v>
      </c>
      <c r="I246" s="264" t="s">
        <v>1546</v>
      </c>
      <c r="J246" s="265" t="s">
        <v>1066</v>
      </c>
      <c r="K246" s="266" t="s">
        <v>157</v>
      </c>
      <c r="L246" s="267">
        <v>8920.1217606090067</v>
      </c>
      <c r="M246" s="267">
        <v>8.4849650000000008</v>
      </c>
      <c r="N246" s="268">
        <v>75686.920934505804</v>
      </c>
      <c r="O246" s="269" t="s">
        <v>229</v>
      </c>
      <c r="P246" s="235" t="s">
        <v>4710</v>
      </c>
    </row>
    <row r="247" spans="1:16" ht="13.5" hidden="1" customHeight="1" outlineLevel="3" x14ac:dyDescent="0.2">
      <c r="A247" s="191">
        <v>0</v>
      </c>
      <c r="B247" s="191">
        <v>4</v>
      </c>
      <c r="C247" s="191">
        <v>3</v>
      </c>
      <c r="D247" s="192">
        <v>12</v>
      </c>
      <c r="E247" s="192">
        <v>7</v>
      </c>
      <c r="G247" s="262" t="s">
        <v>37</v>
      </c>
      <c r="H247" s="263" t="s">
        <v>183</v>
      </c>
      <c r="I247" s="264" t="s">
        <v>1547</v>
      </c>
      <c r="J247" s="265" t="s">
        <v>1067</v>
      </c>
      <c r="K247" s="266" t="s">
        <v>157</v>
      </c>
      <c r="L247" s="267">
        <v>34107.760325558782</v>
      </c>
      <c r="M247" s="267">
        <v>8.4849650000000008</v>
      </c>
      <c r="N247" s="268">
        <v>289403.15259075502</v>
      </c>
      <c r="O247" s="269" t="s">
        <v>229</v>
      </c>
      <c r="P247" s="235" t="s">
        <v>4710</v>
      </c>
    </row>
    <row r="248" spans="1:16" ht="13.5" hidden="1" customHeight="1" outlineLevel="3" x14ac:dyDescent="0.2">
      <c r="A248" s="191">
        <v>0</v>
      </c>
      <c r="B248" s="191">
        <v>4</v>
      </c>
      <c r="C248" s="191">
        <v>3</v>
      </c>
      <c r="D248" s="192">
        <v>12</v>
      </c>
      <c r="E248" s="192">
        <v>8</v>
      </c>
      <c r="G248" s="262" t="s">
        <v>37</v>
      </c>
      <c r="H248" s="263" t="s">
        <v>183</v>
      </c>
      <c r="I248" s="264" t="s">
        <v>1548</v>
      </c>
      <c r="J248" s="265" t="s">
        <v>1068</v>
      </c>
      <c r="K248" s="266" t="s">
        <v>157</v>
      </c>
      <c r="L248" s="267">
        <v>162254.97388241006</v>
      </c>
      <c r="M248" s="267">
        <v>8.4849650000000008</v>
      </c>
      <c r="N248" s="268">
        <v>1376727.77446816</v>
      </c>
      <c r="O248" s="269" t="s">
        <v>229</v>
      </c>
      <c r="P248" s="235" t="s">
        <v>4710</v>
      </c>
    </row>
    <row r="249" spans="1:16" ht="13.5" hidden="1" customHeight="1" outlineLevel="2" x14ac:dyDescent="0.2">
      <c r="A249" s="191">
        <v>0</v>
      </c>
      <c r="B249" s="191">
        <v>4</v>
      </c>
      <c r="C249" s="191">
        <v>3</v>
      </c>
      <c r="D249" s="192">
        <v>13</v>
      </c>
      <c r="E249" s="192">
        <v>0</v>
      </c>
      <c r="G249" s="254"/>
      <c r="H249" s="255" t="s">
        <v>182</v>
      </c>
      <c r="I249" s="256" t="s">
        <v>1549</v>
      </c>
      <c r="J249" s="257" t="s">
        <v>964</v>
      </c>
      <c r="K249" s="258"/>
      <c r="L249" s="259"/>
      <c r="M249" s="259"/>
      <c r="N249" s="260">
        <v>80629.941965204096</v>
      </c>
      <c r="O249" s="261">
        <v>4.8138227180120001</v>
      </c>
      <c r="P249" s="234"/>
    </row>
    <row r="250" spans="1:16" ht="13.5" hidden="1" customHeight="1" outlineLevel="3" x14ac:dyDescent="0.2">
      <c r="A250" s="191">
        <v>0</v>
      </c>
      <c r="B250" s="191">
        <v>4</v>
      </c>
      <c r="C250" s="191">
        <v>3</v>
      </c>
      <c r="D250" s="192">
        <v>13</v>
      </c>
      <c r="E250" s="192">
        <v>1</v>
      </c>
      <c r="G250" s="262" t="s">
        <v>37</v>
      </c>
      <c r="H250" s="263" t="s">
        <v>183</v>
      </c>
      <c r="I250" s="264" t="s">
        <v>1550</v>
      </c>
      <c r="J250" s="265" t="s">
        <v>1061</v>
      </c>
      <c r="K250" s="266" t="s">
        <v>157</v>
      </c>
      <c r="L250" s="267">
        <v>52.834183673469418</v>
      </c>
      <c r="M250" s="267">
        <v>8.9649650000000012</v>
      </c>
      <c r="N250" s="268">
        <v>473.65660743622499</v>
      </c>
      <c r="O250" s="269" t="s">
        <v>229</v>
      </c>
      <c r="P250" s="235" t="s">
        <v>4710</v>
      </c>
    </row>
    <row r="251" spans="1:16" ht="13.5" hidden="1" customHeight="1" outlineLevel="3" x14ac:dyDescent="0.2">
      <c r="A251" s="191">
        <v>0</v>
      </c>
      <c r="B251" s="191">
        <v>4</v>
      </c>
      <c r="C251" s="191">
        <v>3</v>
      </c>
      <c r="D251" s="192">
        <v>13</v>
      </c>
      <c r="E251" s="192">
        <v>2</v>
      </c>
      <c r="G251" s="262" t="s">
        <v>37</v>
      </c>
      <c r="H251" s="263" t="s">
        <v>183</v>
      </c>
      <c r="I251" s="264" t="s">
        <v>1551</v>
      </c>
      <c r="J251" s="265" t="s">
        <v>1062</v>
      </c>
      <c r="K251" s="266" t="s">
        <v>157</v>
      </c>
      <c r="L251" s="267">
        <v>592.5790816326529</v>
      </c>
      <c r="M251" s="267">
        <v>8.9649650000000012</v>
      </c>
      <c r="N251" s="268">
        <v>5312.4507265688799</v>
      </c>
      <c r="O251" s="269" t="s">
        <v>229</v>
      </c>
      <c r="P251" s="235" t="s">
        <v>4710</v>
      </c>
    </row>
    <row r="252" spans="1:16" ht="13.5" hidden="1" customHeight="1" outlineLevel="3" x14ac:dyDescent="0.2">
      <c r="A252" s="191">
        <v>0</v>
      </c>
      <c r="B252" s="191">
        <v>4</v>
      </c>
      <c r="C252" s="191">
        <v>3</v>
      </c>
      <c r="D252" s="192">
        <v>13</v>
      </c>
      <c r="E252" s="192">
        <v>3</v>
      </c>
      <c r="G252" s="262" t="s">
        <v>37</v>
      </c>
      <c r="H252" s="263" t="s">
        <v>183</v>
      </c>
      <c r="I252" s="264" t="s">
        <v>1552</v>
      </c>
      <c r="J252" s="265" t="s">
        <v>1063</v>
      </c>
      <c r="K252" s="266" t="s">
        <v>157</v>
      </c>
      <c r="L252" s="267">
        <v>654.91581632653049</v>
      </c>
      <c r="M252" s="267">
        <v>8.9649650000000012</v>
      </c>
      <c r="N252" s="268">
        <v>5871.2973713137799</v>
      </c>
      <c r="O252" s="269" t="s">
        <v>229</v>
      </c>
      <c r="P252" s="235" t="s">
        <v>4710</v>
      </c>
    </row>
    <row r="253" spans="1:16" ht="13.5" hidden="1" customHeight="1" outlineLevel="3" x14ac:dyDescent="0.2">
      <c r="A253" s="191">
        <v>0</v>
      </c>
      <c r="B253" s="191">
        <v>4</v>
      </c>
      <c r="C253" s="191">
        <v>3</v>
      </c>
      <c r="D253" s="192">
        <v>13</v>
      </c>
      <c r="E253" s="192">
        <v>4</v>
      </c>
      <c r="G253" s="262" t="s">
        <v>37</v>
      </c>
      <c r="H253" s="263" t="s">
        <v>183</v>
      </c>
      <c r="I253" s="264" t="s">
        <v>1553</v>
      </c>
      <c r="J253" s="265" t="s">
        <v>1064</v>
      </c>
      <c r="K253" s="266" t="s">
        <v>157</v>
      </c>
      <c r="L253" s="267">
        <v>744.61989795918328</v>
      </c>
      <c r="M253" s="267">
        <v>8.9649650000000012</v>
      </c>
      <c r="N253" s="268">
        <v>6675.4913235076501</v>
      </c>
      <c r="O253" s="269" t="s">
        <v>229</v>
      </c>
      <c r="P253" s="235" t="s">
        <v>4710</v>
      </c>
    </row>
    <row r="254" spans="1:16" ht="13.5" hidden="1" customHeight="1" outlineLevel="3" x14ac:dyDescent="0.2">
      <c r="A254" s="191">
        <v>0</v>
      </c>
      <c r="B254" s="191">
        <v>4</v>
      </c>
      <c r="C254" s="191">
        <v>3</v>
      </c>
      <c r="D254" s="192">
        <v>13</v>
      </c>
      <c r="E254" s="192">
        <v>5</v>
      </c>
      <c r="G254" s="262" t="s">
        <v>37</v>
      </c>
      <c r="H254" s="263" t="s">
        <v>183</v>
      </c>
      <c r="I254" s="264" t="s">
        <v>1554</v>
      </c>
      <c r="J254" s="265" t="s">
        <v>1065</v>
      </c>
      <c r="K254" s="266" t="s">
        <v>157</v>
      </c>
      <c r="L254" s="267">
        <v>842.68622448979579</v>
      </c>
      <c r="M254" s="267">
        <v>8.4849650000000008</v>
      </c>
      <c r="N254" s="268">
        <v>7150.1631207780601</v>
      </c>
      <c r="O254" s="269" t="s">
        <v>229</v>
      </c>
      <c r="P254" s="235" t="s">
        <v>4710</v>
      </c>
    </row>
    <row r="255" spans="1:16" ht="13.5" hidden="1" customHeight="1" outlineLevel="3" x14ac:dyDescent="0.2">
      <c r="A255" s="191">
        <v>0</v>
      </c>
      <c r="B255" s="191">
        <v>4</v>
      </c>
      <c r="C255" s="191">
        <v>3</v>
      </c>
      <c r="D255" s="192">
        <v>13</v>
      </c>
      <c r="E255" s="192">
        <v>6</v>
      </c>
      <c r="G255" s="262" t="s">
        <v>37</v>
      </c>
      <c r="H255" s="263" t="s">
        <v>183</v>
      </c>
      <c r="I255" s="264" t="s">
        <v>1555</v>
      </c>
      <c r="J255" s="265" t="s">
        <v>1066</v>
      </c>
      <c r="K255" s="266" t="s">
        <v>157</v>
      </c>
      <c r="L255" s="267">
        <v>282.4158163265306</v>
      </c>
      <c r="M255" s="267">
        <v>8.4849650000000008</v>
      </c>
      <c r="N255" s="268">
        <v>2396.2883169770398</v>
      </c>
      <c r="O255" s="269" t="s">
        <v>229</v>
      </c>
      <c r="P255" s="235" t="s">
        <v>4710</v>
      </c>
    </row>
    <row r="256" spans="1:16" ht="13.5" hidden="1" customHeight="1" outlineLevel="3" x14ac:dyDescent="0.2">
      <c r="A256" s="191">
        <v>0</v>
      </c>
      <c r="B256" s="191">
        <v>4</v>
      </c>
      <c r="C256" s="191">
        <v>3</v>
      </c>
      <c r="D256" s="192">
        <v>13</v>
      </c>
      <c r="E256" s="192">
        <v>7</v>
      </c>
      <c r="G256" s="262" t="s">
        <v>37</v>
      </c>
      <c r="H256" s="263" t="s">
        <v>183</v>
      </c>
      <c r="I256" s="264" t="s">
        <v>1556</v>
      </c>
      <c r="J256" s="265" t="s">
        <v>1067</v>
      </c>
      <c r="K256" s="266" t="s">
        <v>157</v>
      </c>
      <c r="L256" s="267">
        <v>1079.8698979591834</v>
      </c>
      <c r="M256" s="267">
        <v>8.4849650000000008</v>
      </c>
      <c r="N256" s="268">
        <v>9162.6582887372406</v>
      </c>
      <c r="O256" s="269" t="s">
        <v>229</v>
      </c>
      <c r="P256" s="235" t="s">
        <v>4710</v>
      </c>
    </row>
    <row r="257" spans="1:16" ht="13.5" hidden="1" customHeight="1" outlineLevel="3" x14ac:dyDescent="0.2">
      <c r="A257" s="191">
        <v>0</v>
      </c>
      <c r="B257" s="191">
        <v>4</v>
      </c>
      <c r="C257" s="191">
        <v>3</v>
      </c>
      <c r="D257" s="192">
        <v>13</v>
      </c>
      <c r="E257" s="192">
        <v>8</v>
      </c>
      <c r="G257" s="262" t="s">
        <v>37</v>
      </c>
      <c r="H257" s="263" t="s">
        <v>183</v>
      </c>
      <c r="I257" s="264" t="s">
        <v>1557</v>
      </c>
      <c r="J257" s="265" t="s">
        <v>1068</v>
      </c>
      <c r="K257" s="266" t="s">
        <v>157</v>
      </c>
      <c r="L257" s="267">
        <v>5137.0790816326526</v>
      </c>
      <c r="M257" s="267">
        <v>8.4849650000000008</v>
      </c>
      <c r="N257" s="268">
        <v>43587.9362098852</v>
      </c>
      <c r="O257" s="269" t="s">
        <v>229</v>
      </c>
      <c r="P257" s="235" t="s">
        <v>4710</v>
      </c>
    </row>
    <row r="258" spans="1:16" ht="13.5" hidden="1" customHeight="1" outlineLevel="2" x14ac:dyDescent="0.2">
      <c r="A258" s="191">
        <v>0</v>
      </c>
      <c r="B258" s="191">
        <v>4</v>
      </c>
      <c r="C258" s="191">
        <v>3</v>
      </c>
      <c r="D258" s="192">
        <v>14</v>
      </c>
      <c r="E258" s="192">
        <v>0</v>
      </c>
      <c r="G258" s="254"/>
      <c r="H258" s="255" t="s">
        <v>182</v>
      </c>
      <c r="I258" s="256" t="s">
        <v>1558</v>
      </c>
      <c r="J258" s="257" t="s">
        <v>965</v>
      </c>
      <c r="K258" s="258"/>
      <c r="L258" s="259"/>
      <c r="M258" s="259"/>
      <c r="N258" s="260">
        <v>69386.243868639503</v>
      </c>
      <c r="O258" s="261">
        <v>4.1425439348142099</v>
      </c>
      <c r="P258" s="234"/>
    </row>
    <row r="259" spans="1:16" ht="13.5" hidden="1" customHeight="1" outlineLevel="3" x14ac:dyDescent="0.2">
      <c r="A259" s="191">
        <v>0</v>
      </c>
      <c r="B259" s="191">
        <v>4</v>
      </c>
      <c r="C259" s="191">
        <v>3</v>
      </c>
      <c r="D259" s="192">
        <v>14</v>
      </c>
      <c r="E259" s="192">
        <v>1</v>
      </c>
      <c r="G259" s="262" t="s">
        <v>37</v>
      </c>
      <c r="H259" s="263" t="s">
        <v>183</v>
      </c>
      <c r="I259" s="264" t="s">
        <v>1559</v>
      </c>
      <c r="J259" s="265" t="s">
        <v>1061</v>
      </c>
      <c r="K259" s="266" t="s">
        <v>157</v>
      </c>
      <c r="L259" s="267">
        <v>45.466553287981888</v>
      </c>
      <c r="M259" s="267">
        <v>8.9649650000000012</v>
      </c>
      <c r="N259" s="268">
        <v>407.60605889739298</v>
      </c>
      <c r="O259" s="269" t="s">
        <v>229</v>
      </c>
      <c r="P259" s="235" t="s">
        <v>4710</v>
      </c>
    </row>
    <row r="260" spans="1:16" ht="13.5" hidden="1" customHeight="1" outlineLevel="3" x14ac:dyDescent="0.2">
      <c r="A260" s="191">
        <v>0</v>
      </c>
      <c r="B260" s="191">
        <v>4</v>
      </c>
      <c r="C260" s="191">
        <v>3</v>
      </c>
      <c r="D260" s="192">
        <v>14</v>
      </c>
      <c r="E260" s="192">
        <v>2</v>
      </c>
      <c r="G260" s="262" t="s">
        <v>37</v>
      </c>
      <c r="H260" s="263" t="s">
        <v>183</v>
      </c>
      <c r="I260" s="264" t="s">
        <v>1560</v>
      </c>
      <c r="J260" s="265" t="s">
        <v>1062</v>
      </c>
      <c r="K260" s="266" t="s">
        <v>157</v>
      </c>
      <c r="L260" s="267">
        <v>509.94501133786838</v>
      </c>
      <c r="M260" s="267">
        <v>8.9649650000000012</v>
      </c>
      <c r="N260" s="268">
        <v>4571.6391785685901</v>
      </c>
      <c r="O260" s="269" t="s">
        <v>229</v>
      </c>
      <c r="P260" s="235" t="s">
        <v>4710</v>
      </c>
    </row>
    <row r="261" spans="1:16" ht="13.5" hidden="1" customHeight="1" outlineLevel="3" x14ac:dyDescent="0.2">
      <c r="A261" s="191">
        <v>0</v>
      </c>
      <c r="B261" s="191">
        <v>4</v>
      </c>
      <c r="C261" s="191">
        <v>3</v>
      </c>
      <c r="D261" s="192">
        <v>14</v>
      </c>
      <c r="E261" s="192">
        <v>3</v>
      </c>
      <c r="G261" s="262" t="s">
        <v>37</v>
      </c>
      <c r="H261" s="263" t="s">
        <v>183</v>
      </c>
      <c r="I261" s="264" t="s">
        <v>1561</v>
      </c>
      <c r="J261" s="265" t="s">
        <v>1063</v>
      </c>
      <c r="K261" s="266" t="s">
        <v>157</v>
      </c>
      <c r="L261" s="267">
        <v>563.58900226757362</v>
      </c>
      <c r="M261" s="267">
        <v>8.9649650000000012</v>
      </c>
      <c r="N261" s="268">
        <v>5052.5556797137197</v>
      </c>
      <c r="O261" s="269" t="s">
        <v>229</v>
      </c>
      <c r="P261" s="235" t="s">
        <v>4710</v>
      </c>
    </row>
    <row r="262" spans="1:16" ht="13.5" hidden="1" customHeight="1" outlineLevel="3" x14ac:dyDescent="0.2">
      <c r="A262" s="191">
        <v>0</v>
      </c>
      <c r="B262" s="191">
        <v>4</v>
      </c>
      <c r="C262" s="191">
        <v>3</v>
      </c>
      <c r="D262" s="192">
        <v>14</v>
      </c>
      <c r="E262" s="192">
        <v>4</v>
      </c>
      <c r="G262" s="262" t="s">
        <v>37</v>
      </c>
      <c r="H262" s="263" t="s">
        <v>183</v>
      </c>
      <c r="I262" s="264" t="s">
        <v>1562</v>
      </c>
      <c r="J262" s="265" t="s">
        <v>1064</v>
      </c>
      <c r="K262" s="266" t="s">
        <v>157</v>
      </c>
      <c r="L262" s="267">
        <v>640.78401360544194</v>
      </c>
      <c r="M262" s="267">
        <v>8.9649650000000012</v>
      </c>
      <c r="N262" s="268">
        <v>5744.6062545323102</v>
      </c>
      <c r="O262" s="269" t="s">
        <v>229</v>
      </c>
      <c r="P262" s="235" t="s">
        <v>4710</v>
      </c>
    </row>
    <row r="263" spans="1:16" ht="13.5" hidden="1" customHeight="1" outlineLevel="3" x14ac:dyDescent="0.2">
      <c r="A263" s="191">
        <v>0</v>
      </c>
      <c r="B263" s="191">
        <v>4</v>
      </c>
      <c r="C263" s="191">
        <v>3</v>
      </c>
      <c r="D263" s="192">
        <v>14</v>
      </c>
      <c r="E263" s="192">
        <v>5</v>
      </c>
      <c r="G263" s="262" t="s">
        <v>37</v>
      </c>
      <c r="H263" s="263" t="s">
        <v>183</v>
      </c>
      <c r="I263" s="264" t="s">
        <v>1563</v>
      </c>
      <c r="J263" s="265" t="s">
        <v>1065</v>
      </c>
      <c r="K263" s="266" t="s">
        <v>157</v>
      </c>
      <c r="L263" s="267">
        <v>725.175170068027</v>
      </c>
      <c r="M263" s="267">
        <v>8.4849650000000008</v>
      </c>
      <c r="N263" s="268">
        <v>6153.0859368962601</v>
      </c>
      <c r="O263" s="269" t="s">
        <v>229</v>
      </c>
      <c r="P263" s="235" t="s">
        <v>4710</v>
      </c>
    </row>
    <row r="264" spans="1:16" ht="13.5" hidden="1" customHeight="1" outlineLevel="3" x14ac:dyDescent="0.2">
      <c r="A264" s="191">
        <v>0</v>
      </c>
      <c r="B264" s="191">
        <v>4</v>
      </c>
      <c r="C264" s="191">
        <v>3</v>
      </c>
      <c r="D264" s="192">
        <v>14</v>
      </c>
      <c r="E264" s="192">
        <v>6</v>
      </c>
      <c r="G264" s="262" t="s">
        <v>37</v>
      </c>
      <c r="H264" s="263" t="s">
        <v>183</v>
      </c>
      <c r="I264" s="264" t="s">
        <v>1564</v>
      </c>
      <c r="J264" s="265" t="s">
        <v>1066</v>
      </c>
      <c r="K264" s="266" t="s">
        <v>157</v>
      </c>
      <c r="L264" s="267">
        <v>243.0334467120181</v>
      </c>
      <c r="M264" s="267">
        <v>8.4849650000000008</v>
      </c>
      <c r="N264" s="268">
        <v>2062.13028918084</v>
      </c>
      <c r="O264" s="269" t="s">
        <v>229</v>
      </c>
      <c r="P264" s="235" t="s">
        <v>4710</v>
      </c>
    </row>
    <row r="265" spans="1:16" ht="13.5" hidden="1" customHeight="1" outlineLevel="3" x14ac:dyDescent="0.2">
      <c r="A265" s="191">
        <v>0</v>
      </c>
      <c r="B265" s="191">
        <v>4</v>
      </c>
      <c r="C265" s="191">
        <v>3</v>
      </c>
      <c r="D265" s="192">
        <v>14</v>
      </c>
      <c r="E265" s="192">
        <v>7</v>
      </c>
      <c r="G265" s="262" t="s">
        <v>37</v>
      </c>
      <c r="H265" s="263" t="s">
        <v>183</v>
      </c>
      <c r="I265" s="264" t="s">
        <v>1565</v>
      </c>
      <c r="J265" s="265" t="s">
        <v>1067</v>
      </c>
      <c r="K265" s="266" t="s">
        <v>157</v>
      </c>
      <c r="L265" s="267">
        <v>929.28401360544194</v>
      </c>
      <c r="M265" s="267">
        <v>8.4849650000000008</v>
      </c>
      <c r="N265" s="268">
        <v>7884.9423305016999</v>
      </c>
      <c r="O265" s="269" t="s">
        <v>229</v>
      </c>
      <c r="P265" s="235" t="s">
        <v>4710</v>
      </c>
    </row>
    <row r="266" spans="1:16" ht="13.5" hidden="1" customHeight="1" outlineLevel="3" x14ac:dyDescent="0.2">
      <c r="A266" s="191">
        <v>0</v>
      </c>
      <c r="B266" s="191">
        <v>4</v>
      </c>
      <c r="C266" s="191">
        <v>3</v>
      </c>
      <c r="D266" s="192">
        <v>14</v>
      </c>
      <c r="E266" s="192">
        <v>8</v>
      </c>
      <c r="G266" s="262" t="s">
        <v>37</v>
      </c>
      <c r="H266" s="263" t="s">
        <v>183</v>
      </c>
      <c r="I266" s="264" t="s">
        <v>1566</v>
      </c>
      <c r="J266" s="265" t="s">
        <v>1068</v>
      </c>
      <c r="K266" s="266" t="s">
        <v>157</v>
      </c>
      <c r="L266" s="267">
        <v>4420.7227891156463</v>
      </c>
      <c r="M266" s="267">
        <v>8.4849650000000008</v>
      </c>
      <c r="N266" s="268">
        <v>37509.678140348602</v>
      </c>
      <c r="O266" s="269" t="s">
        <v>229</v>
      </c>
      <c r="P266" s="235" t="s">
        <v>4710</v>
      </c>
    </row>
    <row r="267" spans="1:16" ht="13.5" hidden="1" customHeight="1" outlineLevel="2" x14ac:dyDescent="0.2">
      <c r="A267" s="191">
        <v>0</v>
      </c>
      <c r="B267" s="191">
        <v>4</v>
      </c>
      <c r="C267" s="191">
        <v>3</v>
      </c>
      <c r="D267" s="192">
        <v>15</v>
      </c>
      <c r="E267" s="192">
        <v>0</v>
      </c>
      <c r="G267" s="254"/>
      <c r="H267" s="255" t="s">
        <v>182</v>
      </c>
      <c r="I267" s="256" t="s">
        <v>1567</v>
      </c>
      <c r="J267" s="257" t="s">
        <v>490</v>
      </c>
      <c r="K267" s="258"/>
      <c r="L267" s="259"/>
      <c r="M267" s="259"/>
      <c r="N267" s="260">
        <v>90253.364795000001</v>
      </c>
      <c r="O267" s="261">
        <v>5.38836674364331</v>
      </c>
      <c r="P267" s="234"/>
    </row>
    <row r="268" spans="1:16" ht="13.5" hidden="1" customHeight="1" outlineLevel="3" x14ac:dyDescent="0.2">
      <c r="A268" s="191">
        <v>0</v>
      </c>
      <c r="B268" s="191">
        <v>4</v>
      </c>
      <c r="C268" s="191">
        <v>3</v>
      </c>
      <c r="D268" s="192">
        <v>15</v>
      </c>
      <c r="E268" s="192">
        <v>1</v>
      </c>
      <c r="G268" s="262" t="s">
        <v>37</v>
      </c>
      <c r="H268" s="263" t="s">
        <v>183</v>
      </c>
      <c r="I268" s="264" t="s">
        <v>1568</v>
      </c>
      <c r="J268" s="265" t="s">
        <v>1061</v>
      </c>
      <c r="K268" s="266" t="s">
        <v>157</v>
      </c>
      <c r="L268" s="267">
        <v>1699.3620000000001</v>
      </c>
      <c r="M268" s="267">
        <v>8.9649650000000012</v>
      </c>
      <c r="N268" s="268">
        <v>15234.72085233</v>
      </c>
      <c r="O268" s="269" t="s">
        <v>229</v>
      </c>
      <c r="P268" s="235" t="s">
        <v>4710</v>
      </c>
    </row>
    <row r="269" spans="1:16" ht="13.5" hidden="1" customHeight="1" outlineLevel="3" x14ac:dyDescent="0.2">
      <c r="A269" s="191">
        <v>0</v>
      </c>
      <c r="B269" s="191">
        <v>4</v>
      </c>
      <c r="C269" s="191">
        <v>3</v>
      </c>
      <c r="D269" s="192">
        <v>15</v>
      </c>
      <c r="E269" s="192">
        <v>2</v>
      </c>
      <c r="G269" s="262" t="s">
        <v>37</v>
      </c>
      <c r="H269" s="263" t="s">
        <v>183</v>
      </c>
      <c r="I269" s="264" t="s">
        <v>1569</v>
      </c>
      <c r="J269" s="265" t="s">
        <v>1062</v>
      </c>
      <c r="K269" s="266" t="s">
        <v>157</v>
      </c>
      <c r="L269" s="267">
        <v>862</v>
      </c>
      <c r="M269" s="267">
        <v>8.9649650000000012</v>
      </c>
      <c r="N269" s="268">
        <v>7727.7998299999999</v>
      </c>
      <c r="O269" s="269" t="s">
        <v>229</v>
      </c>
      <c r="P269" s="235" t="s">
        <v>4710</v>
      </c>
    </row>
    <row r="270" spans="1:16" ht="13.5" hidden="1" customHeight="1" outlineLevel="3" x14ac:dyDescent="0.2">
      <c r="A270" s="191">
        <v>0</v>
      </c>
      <c r="B270" s="191">
        <v>4</v>
      </c>
      <c r="C270" s="191">
        <v>3</v>
      </c>
      <c r="D270" s="192">
        <v>15</v>
      </c>
      <c r="E270" s="192">
        <v>3</v>
      </c>
      <c r="G270" s="262" t="s">
        <v>37</v>
      </c>
      <c r="H270" s="263" t="s">
        <v>183</v>
      </c>
      <c r="I270" s="264" t="s">
        <v>1570</v>
      </c>
      <c r="J270" s="265" t="s">
        <v>1063</v>
      </c>
      <c r="K270" s="266" t="s">
        <v>157</v>
      </c>
      <c r="L270" s="267">
        <v>14</v>
      </c>
      <c r="M270" s="267">
        <v>8.9649650000000012</v>
      </c>
      <c r="N270" s="268">
        <v>125.50951000000001</v>
      </c>
      <c r="O270" s="269" t="s">
        <v>229</v>
      </c>
      <c r="P270" s="235" t="s">
        <v>4710</v>
      </c>
    </row>
    <row r="271" spans="1:16" ht="13.5" hidden="1" customHeight="1" outlineLevel="3" x14ac:dyDescent="0.2">
      <c r="A271" s="191">
        <v>0</v>
      </c>
      <c r="B271" s="191">
        <v>4</v>
      </c>
      <c r="C271" s="191">
        <v>3</v>
      </c>
      <c r="D271" s="192">
        <v>15</v>
      </c>
      <c r="E271" s="192">
        <v>4</v>
      </c>
      <c r="G271" s="262" t="s">
        <v>37</v>
      </c>
      <c r="H271" s="263" t="s">
        <v>183</v>
      </c>
      <c r="I271" s="264" t="s">
        <v>1571</v>
      </c>
      <c r="J271" s="265" t="s">
        <v>1064</v>
      </c>
      <c r="K271" s="266" t="s">
        <v>157</v>
      </c>
      <c r="L271" s="267">
        <v>1629.25</v>
      </c>
      <c r="M271" s="267">
        <v>8.9649650000000012</v>
      </c>
      <c r="N271" s="268">
        <v>14606.16922625</v>
      </c>
      <c r="O271" s="269" t="s">
        <v>229</v>
      </c>
      <c r="P271" s="235" t="s">
        <v>4710</v>
      </c>
    </row>
    <row r="272" spans="1:16" ht="13.5" hidden="1" customHeight="1" outlineLevel="3" x14ac:dyDescent="0.2">
      <c r="A272" s="191">
        <v>0</v>
      </c>
      <c r="B272" s="191">
        <v>4</v>
      </c>
      <c r="C272" s="191">
        <v>3</v>
      </c>
      <c r="D272" s="192">
        <v>15</v>
      </c>
      <c r="E272" s="192">
        <v>5</v>
      </c>
      <c r="G272" s="262" t="s">
        <v>37</v>
      </c>
      <c r="H272" s="263" t="s">
        <v>183</v>
      </c>
      <c r="I272" s="264" t="s">
        <v>1572</v>
      </c>
      <c r="J272" s="265" t="s">
        <v>1065</v>
      </c>
      <c r="K272" s="266" t="s">
        <v>157</v>
      </c>
      <c r="L272" s="267">
        <v>5502.3879999999999</v>
      </c>
      <c r="M272" s="267">
        <v>8.4849650000000008</v>
      </c>
      <c r="N272" s="268">
        <v>46687.569596419999</v>
      </c>
      <c r="O272" s="269" t="s">
        <v>229</v>
      </c>
      <c r="P272" s="235" t="s">
        <v>4710</v>
      </c>
    </row>
    <row r="273" spans="1:16" ht="13.5" hidden="1" customHeight="1" outlineLevel="3" x14ac:dyDescent="0.2">
      <c r="A273" s="191">
        <v>0</v>
      </c>
      <c r="B273" s="191">
        <v>4</v>
      </c>
      <c r="C273" s="191">
        <v>3</v>
      </c>
      <c r="D273" s="192">
        <v>15</v>
      </c>
      <c r="E273" s="192">
        <v>6</v>
      </c>
      <c r="G273" s="262" t="s">
        <v>37</v>
      </c>
      <c r="H273" s="263" t="s">
        <v>183</v>
      </c>
      <c r="I273" s="264" t="s">
        <v>1573</v>
      </c>
      <c r="J273" s="265" t="s">
        <v>1066</v>
      </c>
      <c r="K273" s="266" t="s">
        <v>157</v>
      </c>
      <c r="L273" s="267">
        <v>692</v>
      </c>
      <c r="M273" s="267">
        <v>8.4849650000000008</v>
      </c>
      <c r="N273" s="268">
        <v>5871.5957799999996</v>
      </c>
      <c r="O273" s="269" t="s">
        <v>229</v>
      </c>
      <c r="P273" s="235" t="s">
        <v>4710</v>
      </c>
    </row>
    <row r="274" spans="1:16" ht="13.5" hidden="1" customHeight="1" outlineLevel="2" x14ac:dyDescent="0.2">
      <c r="A274" s="191">
        <v>0</v>
      </c>
      <c r="B274" s="191">
        <v>4</v>
      </c>
      <c r="C274" s="191">
        <v>3</v>
      </c>
      <c r="D274" s="192">
        <v>16</v>
      </c>
      <c r="E274" s="192">
        <v>0</v>
      </c>
      <c r="G274" s="254"/>
      <c r="H274" s="255" t="s">
        <v>182</v>
      </c>
      <c r="I274" s="256" t="s">
        <v>1574</v>
      </c>
      <c r="J274" s="257" t="s">
        <v>491</v>
      </c>
      <c r="K274" s="258"/>
      <c r="L274" s="259"/>
      <c r="M274" s="259"/>
      <c r="N274" s="260">
        <v>69302.888120000003</v>
      </c>
      <c r="O274" s="261">
        <v>4.13756737416319</v>
      </c>
      <c r="P274" s="234"/>
    </row>
    <row r="275" spans="1:16" ht="13.5" hidden="1" customHeight="1" outlineLevel="3" x14ac:dyDescent="0.2">
      <c r="A275" s="191">
        <v>0</v>
      </c>
      <c r="B275" s="191">
        <v>4</v>
      </c>
      <c r="C275" s="191">
        <v>3</v>
      </c>
      <c r="D275" s="192">
        <v>16</v>
      </c>
      <c r="E275" s="192">
        <v>1</v>
      </c>
      <c r="G275" s="262" t="s">
        <v>37</v>
      </c>
      <c r="H275" s="263" t="s">
        <v>183</v>
      </c>
      <c r="I275" s="264" t="s">
        <v>1575</v>
      </c>
      <c r="J275" s="265" t="s">
        <v>1061</v>
      </c>
      <c r="K275" s="266" t="s">
        <v>157</v>
      </c>
      <c r="L275" s="267">
        <v>1514</v>
      </c>
      <c r="M275" s="267">
        <v>8.9649650000000012</v>
      </c>
      <c r="N275" s="268">
        <v>13572.95701</v>
      </c>
      <c r="O275" s="269" t="s">
        <v>229</v>
      </c>
      <c r="P275" s="235" t="s">
        <v>4710</v>
      </c>
    </row>
    <row r="276" spans="1:16" ht="13.5" hidden="1" customHeight="1" outlineLevel="3" x14ac:dyDescent="0.2">
      <c r="A276" s="191">
        <v>0</v>
      </c>
      <c r="B276" s="191">
        <v>4</v>
      </c>
      <c r="C276" s="191">
        <v>3</v>
      </c>
      <c r="D276" s="192">
        <v>16</v>
      </c>
      <c r="E276" s="192">
        <v>2</v>
      </c>
      <c r="G276" s="262" t="s">
        <v>37</v>
      </c>
      <c r="H276" s="263" t="s">
        <v>183</v>
      </c>
      <c r="I276" s="264" t="s">
        <v>1576</v>
      </c>
      <c r="J276" s="265" t="s">
        <v>1062</v>
      </c>
      <c r="K276" s="266" t="s">
        <v>157</v>
      </c>
      <c r="L276" s="267">
        <v>120</v>
      </c>
      <c r="M276" s="267">
        <v>8.9649650000000012</v>
      </c>
      <c r="N276" s="268">
        <v>1075.7958000000001</v>
      </c>
      <c r="O276" s="269" t="s">
        <v>229</v>
      </c>
      <c r="P276" s="235" t="s">
        <v>4710</v>
      </c>
    </row>
    <row r="277" spans="1:16" ht="13.5" hidden="1" customHeight="1" outlineLevel="3" x14ac:dyDescent="0.2">
      <c r="A277" s="191">
        <v>0</v>
      </c>
      <c r="B277" s="191">
        <v>4</v>
      </c>
      <c r="C277" s="191">
        <v>3</v>
      </c>
      <c r="D277" s="192">
        <v>16</v>
      </c>
      <c r="E277" s="192">
        <v>3</v>
      </c>
      <c r="G277" s="262" t="s">
        <v>37</v>
      </c>
      <c r="H277" s="263" t="s">
        <v>183</v>
      </c>
      <c r="I277" s="264" t="s">
        <v>1577</v>
      </c>
      <c r="J277" s="265" t="s">
        <v>1064</v>
      </c>
      <c r="K277" s="266" t="s">
        <v>157</v>
      </c>
      <c r="L277" s="267">
        <v>5432</v>
      </c>
      <c r="M277" s="267">
        <v>8.9649650000000012</v>
      </c>
      <c r="N277" s="268">
        <v>48697.689879999998</v>
      </c>
      <c r="O277" s="269" t="s">
        <v>229</v>
      </c>
      <c r="P277" s="235" t="s">
        <v>4710</v>
      </c>
    </row>
    <row r="278" spans="1:16" ht="13.5" hidden="1" customHeight="1" outlineLevel="3" x14ac:dyDescent="0.2">
      <c r="A278" s="191">
        <v>0</v>
      </c>
      <c r="B278" s="191">
        <v>4</v>
      </c>
      <c r="C278" s="191">
        <v>3</v>
      </c>
      <c r="D278" s="192">
        <v>16</v>
      </c>
      <c r="E278" s="192">
        <v>4</v>
      </c>
      <c r="G278" s="262" t="s">
        <v>37</v>
      </c>
      <c r="H278" s="263" t="s">
        <v>183</v>
      </c>
      <c r="I278" s="264" t="s">
        <v>1578</v>
      </c>
      <c r="J278" s="265" t="s">
        <v>1065</v>
      </c>
      <c r="K278" s="266" t="s">
        <v>157</v>
      </c>
      <c r="L278" s="267">
        <v>372</v>
      </c>
      <c r="M278" s="267">
        <v>8.4849650000000008</v>
      </c>
      <c r="N278" s="268">
        <v>3156.4069800000002</v>
      </c>
      <c r="O278" s="269" t="s">
        <v>229</v>
      </c>
      <c r="P278" s="235" t="s">
        <v>4710</v>
      </c>
    </row>
    <row r="279" spans="1:16" ht="13.5" hidden="1" customHeight="1" outlineLevel="3" x14ac:dyDescent="0.2">
      <c r="A279" s="191">
        <v>0</v>
      </c>
      <c r="B279" s="191">
        <v>4</v>
      </c>
      <c r="C279" s="191">
        <v>3</v>
      </c>
      <c r="D279" s="192">
        <v>16</v>
      </c>
      <c r="E279" s="192">
        <v>5</v>
      </c>
      <c r="G279" s="262" t="s">
        <v>37</v>
      </c>
      <c r="H279" s="263" t="s">
        <v>183</v>
      </c>
      <c r="I279" s="264" t="s">
        <v>1579</v>
      </c>
      <c r="J279" s="265" t="s">
        <v>1066</v>
      </c>
      <c r="K279" s="266" t="s">
        <v>157</v>
      </c>
      <c r="L279" s="267">
        <v>330</v>
      </c>
      <c r="M279" s="267">
        <v>8.4849650000000008</v>
      </c>
      <c r="N279" s="268">
        <v>2800.03845</v>
      </c>
      <c r="O279" s="269" t="s">
        <v>229</v>
      </c>
      <c r="P279" s="235" t="s">
        <v>4710</v>
      </c>
    </row>
    <row r="280" spans="1:16" ht="13.5" hidden="1" customHeight="1" outlineLevel="1" x14ac:dyDescent="0.2">
      <c r="A280" s="191">
        <v>0</v>
      </c>
      <c r="B280" s="191">
        <v>4</v>
      </c>
      <c r="C280" s="191">
        <v>4</v>
      </c>
      <c r="D280" s="192">
        <v>0</v>
      </c>
      <c r="E280" s="192">
        <v>5</v>
      </c>
      <c r="G280" s="247"/>
      <c r="H280" s="248" t="s">
        <v>34</v>
      </c>
      <c r="I280" s="249" t="s">
        <v>1580</v>
      </c>
      <c r="J280" s="250" t="s">
        <v>233</v>
      </c>
      <c r="K280" s="251"/>
      <c r="L280" s="252"/>
      <c r="M280" s="252"/>
      <c r="N280" s="253">
        <v>4228107.6534635704</v>
      </c>
      <c r="O280" s="236">
        <v>252.429310754395</v>
      </c>
      <c r="P280" s="233"/>
    </row>
    <row r="281" spans="1:16" ht="13.5" hidden="1" customHeight="1" outlineLevel="2" x14ac:dyDescent="0.2">
      <c r="A281" s="191">
        <v>0</v>
      </c>
      <c r="B281" s="191">
        <v>4</v>
      </c>
      <c r="C281" s="191">
        <v>4</v>
      </c>
      <c r="D281" s="192">
        <v>1</v>
      </c>
      <c r="E281" s="192">
        <v>0</v>
      </c>
      <c r="G281" s="254"/>
      <c r="H281" s="255" t="s">
        <v>182</v>
      </c>
      <c r="I281" s="256" t="s">
        <v>1581</v>
      </c>
      <c r="J281" s="257" t="s">
        <v>464</v>
      </c>
      <c r="K281" s="258"/>
      <c r="L281" s="259"/>
      <c r="M281" s="259"/>
      <c r="N281" s="260">
        <v>141892.47440000001</v>
      </c>
      <c r="O281" s="261">
        <v>8.4713593999165404</v>
      </c>
      <c r="P281" s="234"/>
    </row>
    <row r="282" spans="1:16" ht="12.75" hidden="1" customHeight="1" outlineLevel="3" x14ac:dyDescent="0.2">
      <c r="A282" s="191">
        <v>0</v>
      </c>
      <c r="B282" s="191">
        <v>4</v>
      </c>
      <c r="C282" s="191">
        <v>4</v>
      </c>
      <c r="D282" s="192">
        <v>1</v>
      </c>
      <c r="E282" s="192">
        <v>1</v>
      </c>
      <c r="G282" s="262" t="s">
        <v>37</v>
      </c>
      <c r="H282" s="263" t="s">
        <v>183</v>
      </c>
      <c r="I282" s="264" t="s">
        <v>1582</v>
      </c>
      <c r="J282" s="265" t="s">
        <v>74</v>
      </c>
      <c r="K282" s="266" t="s">
        <v>191</v>
      </c>
      <c r="L282" s="267">
        <v>208.4</v>
      </c>
      <c r="M282" s="267">
        <v>680.8660000000001</v>
      </c>
      <c r="N282" s="268">
        <v>141892.47440000001</v>
      </c>
      <c r="O282" s="275"/>
      <c r="P282" s="235" t="s">
        <v>4710</v>
      </c>
    </row>
    <row r="283" spans="1:16" ht="13.5" hidden="1" customHeight="1" outlineLevel="2" x14ac:dyDescent="0.2">
      <c r="A283" s="191">
        <v>0</v>
      </c>
      <c r="B283" s="191">
        <v>4</v>
      </c>
      <c r="C283" s="191">
        <v>4</v>
      </c>
      <c r="D283" s="192">
        <v>2</v>
      </c>
      <c r="E283" s="192">
        <v>0</v>
      </c>
      <c r="G283" s="254"/>
      <c r="H283" s="255" t="s">
        <v>182</v>
      </c>
      <c r="I283" s="256" t="s">
        <v>1583</v>
      </c>
      <c r="J283" s="257" t="s">
        <v>966</v>
      </c>
      <c r="K283" s="258"/>
      <c r="L283" s="259"/>
      <c r="M283" s="259"/>
      <c r="N283" s="260">
        <v>166812.17000000001</v>
      </c>
      <c r="O283" s="261">
        <v>9.9591317321475596</v>
      </c>
      <c r="P283" s="234"/>
    </row>
    <row r="284" spans="1:16" ht="12.75" hidden="1" customHeight="1" outlineLevel="3" x14ac:dyDescent="0.2">
      <c r="A284" s="191">
        <v>0</v>
      </c>
      <c r="B284" s="191">
        <v>4</v>
      </c>
      <c r="C284" s="191">
        <v>4</v>
      </c>
      <c r="D284" s="192">
        <v>2</v>
      </c>
      <c r="E284" s="192">
        <v>1</v>
      </c>
      <c r="G284" s="262" t="s">
        <v>37</v>
      </c>
      <c r="H284" s="263" t="s">
        <v>183</v>
      </c>
      <c r="I284" s="264" t="s">
        <v>1584</v>
      </c>
      <c r="J284" s="265" t="s">
        <v>74</v>
      </c>
      <c r="K284" s="266" t="s">
        <v>191</v>
      </c>
      <c r="L284" s="267">
        <v>245</v>
      </c>
      <c r="M284" s="267">
        <v>680.8660000000001</v>
      </c>
      <c r="N284" s="268">
        <v>166812.17000000001</v>
      </c>
      <c r="O284" s="275"/>
      <c r="P284" s="235" t="s">
        <v>4710</v>
      </c>
    </row>
    <row r="285" spans="1:16" ht="13.5" hidden="1" customHeight="1" outlineLevel="2" x14ac:dyDescent="0.2">
      <c r="A285" s="191">
        <v>0</v>
      </c>
      <c r="B285" s="191">
        <v>4</v>
      </c>
      <c r="C285" s="191">
        <v>4</v>
      </c>
      <c r="D285" s="192">
        <v>3</v>
      </c>
      <c r="E285" s="192">
        <v>0</v>
      </c>
      <c r="G285" s="254"/>
      <c r="H285" s="255" t="s">
        <v>182</v>
      </c>
      <c r="I285" s="256" t="s">
        <v>1585</v>
      </c>
      <c r="J285" s="257" t="s">
        <v>492</v>
      </c>
      <c r="K285" s="258"/>
      <c r="L285" s="259"/>
      <c r="M285" s="259"/>
      <c r="N285" s="260">
        <v>191799.9522</v>
      </c>
      <c r="O285" s="261">
        <v>11.450969016106001</v>
      </c>
      <c r="P285" s="234"/>
    </row>
    <row r="286" spans="1:16" ht="12.75" hidden="1" customHeight="1" outlineLevel="3" x14ac:dyDescent="0.2">
      <c r="A286" s="191">
        <v>0</v>
      </c>
      <c r="B286" s="191">
        <v>4</v>
      </c>
      <c r="C286" s="191">
        <v>4</v>
      </c>
      <c r="D286" s="192">
        <v>3</v>
      </c>
      <c r="E286" s="192">
        <v>1</v>
      </c>
      <c r="G286" s="262" t="s">
        <v>37</v>
      </c>
      <c r="H286" s="263" t="s">
        <v>183</v>
      </c>
      <c r="I286" s="264" t="s">
        <v>1586</v>
      </c>
      <c r="J286" s="265" t="s">
        <v>74</v>
      </c>
      <c r="K286" s="266" t="s">
        <v>191</v>
      </c>
      <c r="L286" s="267">
        <v>281.70000000000005</v>
      </c>
      <c r="M286" s="267">
        <v>680.8660000000001</v>
      </c>
      <c r="N286" s="268">
        <v>191799.9522</v>
      </c>
      <c r="O286" s="275"/>
      <c r="P286" s="235" t="s">
        <v>4710</v>
      </c>
    </row>
    <row r="287" spans="1:16" ht="13.5" hidden="1" customHeight="1" outlineLevel="2" x14ac:dyDescent="0.2">
      <c r="A287" s="191">
        <v>0</v>
      </c>
      <c r="B287" s="191">
        <v>4</v>
      </c>
      <c r="C287" s="191">
        <v>4</v>
      </c>
      <c r="D287" s="192">
        <v>4</v>
      </c>
      <c r="E287" s="192">
        <v>0</v>
      </c>
      <c r="G287" s="254"/>
      <c r="H287" s="255" t="s">
        <v>182</v>
      </c>
      <c r="I287" s="256" t="s">
        <v>1587</v>
      </c>
      <c r="J287" s="257" t="s">
        <v>493</v>
      </c>
      <c r="K287" s="258"/>
      <c r="L287" s="259"/>
      <c r="M287" s="259"/>
      <c r="N287" s="260">
        <v>193297.85740000001</v>
      </c>
      <c r="O287" s="261">
        <v>11.540397954108901</v>
      </c>
      <c r="P287" s="234"/>
    </row>
    <row r="288" spans="1:16" ht="12.75" hidden="1" customHeight="1" outlineLevel="3" x14ac:dyDescent="0.2">
      <c r="A288" s="191">
        <v>0</v>
      </c>
      <c r="B288" s="191">
        <v>4</v>
      </c>
      <c r="C288" s="191">
        <v>4</v>
      </c>
      <c r="D288" s="192">
        <v>4</v>
      </c>
      <c r="E288" s="192">
        <v>1</v>
      </c>
      <c r="G288" s="262" t="s">
        <v>37</v>
      </c>
      <c r="H288" s="263" t="s">
        <v>183</v>
      </c>
      <c r="I288" s="264" t="s">
        <v>1588</v>
      </c>
      <c r="J288" s="265" t="s">
        <v>74</v>
      </c>
      <c r="K288" s="266" t="s">
        <v>191</v>
      </c>
      <c r="L288" s="267">
        <v>283.90000000000003</v>
      </c>
      <c r="M288" s="267">
        <v>680.8660000000001</v>
      </c>
      <c r="N288" s="268">
        <v>193297.85740000001</v>
      </c>
      <c r="O288" s="275"/>
      <c r="P288" s="235" t="s">
        <v>4710</v>
      </c>
    </row>
    <row r="289" spans="1:16" ht="13.5" hidden="1" customHeight="1" outlineLevel="2" x14ac:dyDescent="0.2">
      <c r="A289" s="191">
        <v>0</v>
      </c>
      <c r="B289" s="191">
        <v>4</v>
      </c>
      <c r="C289" s="191">
        <v>4</v>
      </c>
      <c r="D289" s="192">
        <v>5</v>
      </c>
      <c r="E289" s="192">
        <v>0</v>
      </c>
      <c r="G289" s="254"/>
      <c r="H289" s="255" t="s">
        <v>182</v>
      </c>
      <c r="I289" s="256" t="s">
        <v>1589</v>
      </c>
      <c r="J289" s="257" t="s">
        <v>967</v>
      </c>
      <c r="K289" s="258"/>
      <c r="L289" s="259"/>
      <c r="M289" s="259"/>
      <c r="N289" s="260">
        <v>193428.436604944</v>
      </c>
      <c r="O289" s="261">
        <v>11.5481938811298</v>
      </c>
      <c r="P289" s="234"/>
    </row>
    <row r="290" spans="1:16" ht="12.75" hidden="1" customHeight="1" outlineLevel="3" x14ac:dyDescent="0.2">
      <c r="A290" s="191">
        <v>0</v>
      </c>
      <c r="B290" s="191">
        <v>4</v>
      </c>
      <c r="C290" s="191">
        <v>4</v>
      </c>
      <c r="D290" s="192">
        <v>5</v>
      </c>
      <c r="E290" s="192">
        <v>1</v>
      </c>
      <c r="G290" s="262" t="s">
        <v>37</v>
      </c>
      <c r="H290" s="263" t="s">
        <v>183</v>
      </c>
      <c r="I290" s="264" t="s">
        <v>1590</v>
      </c>
      <c r="J290" s="265" t="s">
        <v>74</v>
      </c>
      <c r="K290" s="266" t="s">
        <v>191</v>
      </c>
      <c r="L290" s="267">
        <v>284.09178400000002</v>
      </c>
      <c r="M290" s="267">
        <v>680.8660000000001</v>
      </c>
      <c r="N290" s="268">
        <v>193428.436604944</v>
      </c>
      <c r="O290" s="275"/>
      <c r="P290" s="235" t="s">
        <v>4710</v>
      </c>
    </row>
    <row r="291" spans="1:16" ht="13.5" hidden="1" customHeight="1" outlineLevel="2" x14ac:dyDescent="0.2">
      <c r="A291" s="191">
        <v>0</v>
      </c>
      <c r="B291" s="191">
        <v>4</v>
      </c>
      <c r="C291" s="191">
        <v>4</v>
      </c>
      <c r="D291" s="192">
        <v>6</v>
      </c>
      <c r="E291" s="192">
        <v>0</v>
      </c>
      <c r="G291" s="254"/>
      <c r="H291" s="255" t="s">
        <v>182</v>
      </c>
      <c r="I291" s="256" t="s">
        <v>1591</v>
      </c>
      <c r="J291" s="257" t="s">
        <v>968</v>
      </c>
      <c r="K291" s="258"/>
      <c r="L291" s="259"/>
      <c r="M291" s="259"/>
      <c r="N291" s="260">
        <v>195471.034604944</v>
      </c>
      <c r="O291" s="261">
        <v>11.670142432952099</v>
      </c>
      <c r="P291" s="234"/>
    </row>
    <row r="292" spans="1:16" ht="12.75" hidden="1" customHeight="1" outlineLevel="3" x14ac:dyDescent="0.2">
      <c r="A292" s="191">
        <v>0</v>
      </c>
      <c r="B292" s="191">
        <v>4</v>
      </c>
      <c r="C292" s="191">
        <v>4</v>
      </c>
      <c r="D292" s="192">
        <v>6</v>
      </c>
      <c r="E292" s="192">
        <v>1</v>
      </c>
      <c r="G292" s="262" t="s">
        <v>37</v>
      </c>
      <c r="H292" s="263" t="s">
        <v>183</v>
      </c>
      <c r="I292" s="264" t="s">
        <v>1592</v>
      </c>
      <c r="J292" s="265" t="s">
        <v>74</v>
      </c>
      <c r="K292" s="266" t="s">
        <v>191</v>
      </c>
      <c r="L292" s="267">
        <v>287.09178400000002</v>
      </c>
      <c r="M292" s="267">
        <v>680.8660000000001</v>
      </c>
      <c r="N292" s="268">
        <v>195471.034604944</v>
      </c>
      <c r="O292" s="275"/>
      <c r="P292" s="235" t="s">
        <v>4710</v>
      </c>
    </row>
    <row r="293" spans="1:16" ht="13.5" hidden="1" customHeight="1" outlineLevel="2" x14ac:dyDescent="0.2">
      <c r="A293" s="191">
        <v>0</v>
      </c>
      <c r="B293" s="191">
        <v>4</v>
      </c>
      <c r="C293" s="191">
        <v>4</v>
      </c>
      <c r="D293" s="192">
        <v>7</v>
      </c>
      <c r="E293" s="192">
        <v>0</v>
      </c>
      <c r="G293" s="254"/>
      <c r="H293" s="255" t="s">
        <v>182</v>
      </c>
      <c r="I293" s="256" t="s">
        <v>1593</v>
      </c>
      <c r="J293" s="257" t="s">
        <v>494</v>
      </c>
      <c r="K293" s="258"/>
      <c r="L293" s="259"/>
      <c r="M293" s="259"/>
      <c r="N293" s="260">
        <v>204118.032804944</v>
      </c>
      <c r="O293" s="261">
        <v>12.186391302332799</v>
      </c>
      <c r="P293" s="234"/>
    </row>
    <row r="294" spans="1:16" ht="12.75" hidden="1" customHeight="1" outlineLevel="3" x14ac:dyDescent="0.2">
      <c r="A294" s="191">
        <v>0</v>
      </c>
      <c r="B294" s="191">
        <v>4</v>
      </c>
      <c r="C294" s="191">
        <v>4</v>
      </c>
      <c r="D294" s="192">
        <v>7</v>
      </c>
      <c r="E294" s="192">
        <v>1</v>
      </c>
      <c r="G294" s="262" t="s">
        <v>37</v>
      </c>
      <c r="H294" s="263" t="s">
        <v>183</v>
      </c>
      <c r="I294" s="264" t="s">
        <v>1594</v>
      </c>
      <c r="J294" s="265" t="s">
        <v>74</v>
      </c>
      <c r="K294" s="266" t="s">
        <v>191</v>
      </c>
      <c r="L294" s="267">
        <v>299.79178400000006</v>
      </c>
      <c r="M294" s="267">
        <v>680.8660000000001</v>
      </c>
      <c r="N294" s="268">
        <v>204118.032804944</v>
      </c>
      <c r="O294" s="275"/>
      <c r="P294" s="235" t="s">
        <v>4710</v>
      </c>
    </row>
    <row r="295" spans="1:16" ht="13.5" hidden="1" customHeight="1" outlineLevel="2" x14ac:dyDescent="0.2">
      <c r="A295" s="191">
        <v>0</v>
      </c>
      <c r="B295" s="191">
        <v>4</v>
      </c>
      <c r="C295" s="191">
        <v>4</v>
      </c>
      <c r="D295" s="192">
        <v>8</v>
      </c>
      <c r="E295" s="192">
        <v>0</v>
      </c>
      <c r="G295" s="254"/>
      <c r="H295" s="255" t="s">
        <v>182</v>
      </c>
      <c r="I295" s="256" t="s">
        <v>1595</v>
      </c>
      <c r="J295" s="257" t="s">
        <v>969</v>
      </c>
      <c r="K295" s="258"/>
      <c r="L295" s="259"/>
      <c r="M295" s="259"/>
      <c r="N295" s="260">
        <v>55280.725204943999</v>
      </c>
      <c r="O295" s="261">
        <v>3.3004068262207</v>
      </c>
      <c r="P295" s="234"/>
    </row>
    <row r="296" spans="1:16" ht="12.75" hidden="1" customHeight="1" outlineLevel="3" x14ac:dyDescent="0.2">
      <c r="A296" s="191">
        <v>0</v>
      </c>
      <c r="B296" s="191">
        <v>4</v>
      </c>
      <c r="C296" s="191">
        <v>4</v>
      </c>
      <c r="D296" s="192">
        <v>8</v>
      </c>
      <c r="E296" s="192">
        <v>1</v>
      </c>
      <c r="G296" s="262" t="s">
        <v>37</v>
      </c>
      <c r="H296" s="263" t="s">
        <v>183</v>
      </c>
      <c r="I296" s="264" t="s">
        <v>1596</v>
      </c>
      <c r="J296" s="265" t="s">
        <v>74</v>
      </c>
      <c r="K296" s="266" t="s">
        <v>191</v>
      </c>
      <c r="L296" s="267">
        <v>81.191784000000013</v>
      </c>
      <c r="M296" s="267">
        <v>680.8660000000001</v>
      </c>
      <c r="N296" s="268">
        <v>55280.725204943999</v>
      </c>
      <c r="O296" s="275"/>
      <c r="P296" s="235" t="s">
        <v>4710</v>
      </c>
    </row>
    <row r="297" spans="1:16" ht="13.5" hidden="1" customHeight="1" outlineLevel="2" x14ac:dyDescent="0.2">
      <c r="A297" s="191">
        <v>0</v>
      </c>
      <c r="B297" s="191">
        <v>4</v>
      </c>
      <c r="C297" s="191">
        <v>4</v>
      </c>
      <c r="D297" s="192">
        <v>9</v>
      </c>
      <c r="E297" s="192">
        <v>0</v>
      </c>
      <c r="G297" s="254"/>
      <c r="H297" s="255" t="s">
        <v>182</v>
      </c>
      <c r="I297" s="256" t="s">
        <v>1597</v>
      </c>
      <c r="J297" s="257" t="s">
        <v>495</v>
      </c>
      <c r="K297" s="258"/>
      <c r="L297" s="259"/>
      <c r="M297" s="259"/>
      <c r="N297" s="260">
        <v>148763.62700494399</v>
      </c>
      <c r="O297" s="261">
        <v>8.8815855479507402</v>
      </c>
      <c r="P297" s="234"/>
    </row>
    <row r="298" spans="1:16" ht="12.75" hidden="1" customHeight="1" outlineLevel="3" x14ac:dyDescent="0.2">
      <c r="A298" s="191">
        <v>0</v>
      </c>
      <c r="B298" s="191">
        <v>4</v>
      </c>
      <c r="C298" s="191">
        <v>4</v>
      </c>
      <c r="D298" s="192">
        <v>9</v>
      </c>
      <c r="E298" s="192">
        <v>1</v>
      </c>
      <c r="G298" s="262" t="s">
        <v>37</v>
      </c>
      <c r="H298" s="263" t="s">
        <v>183</v>
      </c>
      <c r="I298" s="264" t="s">
        <v>1598</v>
      </c>
      <c r="J298" s="265" t="s">
        <v>74</v>
      </c>
      <c r="K298" s="266" t="s">
        <v>191</v>
      </c>
      <c r="L298" s="267">
        <v>218.491784</v>
      </c>
      <c r="M298" s="267">
        <v>680.8660000000001</v>
      </c>
      <c r="N298" s="268">
        <v>148763.62700494399</v>
      </c>
      <c r="O298" s="275"/>
      <c r="P298" s="235" t="s">
        <v>4710</v>
      </c>
    </row>
    <row r="299" spans="1:16" ht="13.5" hidden="1" customHeight="1" outlineLevel="2" x14ac:dyDescent="0.2">
      <c r="A299" s="191">
        <v>0</v>
      </c>
      <c r="B299" s="191">
        <v>4</v>
      </c>
      <c r="C299" s="191">
        <v>4</v>
      </c>
      <c r="D299" s="192">
        <v>10</v>
      </c>
      <c r="E299" s="192">
        <v>0</v>
      </c>
      <c r="G299" s="254"/>
      <c r="H299" s="255" t="s">
        <v>182</v>
      </c>
      <c r="I299" s="256" t="s">
        <v>1599</v>
      </c>
      <c r="J299" s="257" t="s">
        <v>496</v>
      </c>
      <c r="K299" s="258"/>
      <c r="L299" s="259"/>
      <c r="M299" s="259"/>
      <c r="N299" s="260">
        <v>95193.090124944007</v>
      </c>
      <c r="O299" s="261">
        <v>5.6832815288267797</v>
      </c>
      <c r="P299" s="234"/>
    </row>
    <row r="300" spans="1:16" ht="12.75" hidden="1" customHeight="1" outlineLevel="3" x14ac:dyDescent="0.2">
      <c r="A300" s="191">
        <v>0</v>
      </c>
      <c r="B300" s="191">
        <v>4</v>
      </c>
      <c r="C300" s="191">
        <v>4</v>
      </c>
      <c r="D300" s="192">
        <v>10</v>
      </c>
      <c r="E300" s="192">
        <v>1</v>
      </c>
      <c r="G300" s="262" t="s">
        <v>37</v>
      </c>
      <c r="H300" s="263" t="s">
        <v>183</v>
      </c>
      <c r="I300" s="264" t="s">
        <v>1600</v>
      </c>
      <c r="J300" s="265" t="s">
        <v>74</v>
      </c>
      <c r="K300" s="266" t="s">
        <v>191</v>
      </c>
      <c r="L300" s="267">
        <v>139.81178399999999</v>
      </c>
      <c r="M300" s="267">
        <v>680.8660000000001</v>
      </c>
      <c r="N300" s="268">
        <v>95193.090124944007</v>
      </c>
      <c r="O300" s="275"/>
      <c r="P300" s="235" t="s">
        <v>4710</v>
      </c>
    </row>
    <row r="301" spans="1:16" ht="13.5" hidden="1" customHeight="1" outlineLevel="2" x14ac:dyDescent="0.2">
      <c r="A301" s="191">
        <v>0</v>
      </c>
      <c r="B301" s="191">
        <v>4</v>
      </c>
      <c r="C301" s="191">
        <v>4</v>
      </c>
      <c r="D301" s="192">
        <v>11</v>
      </c>
      <c r="E301" s="192">
        <v>0</v>
      </c>
      <c r="G301" s="254"/>
      <c r="H301" s="255" t="s">
        <v>182</v>
      </c>
      <c r="I301" s="256" t="s">
        <v>1601</v>
      </c>
      <c r="J301" s="257" t="s">
        <v>497</v>
      </c>
      <c r="K301" s="258"/>
      <c r="L301" s="259"/>
      <c r="M301" s="259"/>
      <c r="N301" s="260">
        <v>626754.87041608803</v>
      </c>
      <c r="O301" s="261">
        <v>37.418938427807099</v>
      </c>
      <c r="P301" s="234"/>
    </row>
    <row r="302" spans="1:16" ht="12.75" hidden="1" customHeight="1" outlineLevel="3" x14ac:dyDescent="0.2">
      <c r="A302" s="191">
        <v>0</v>
      </c>
      <c r="B302" s="191">
        <v>4</v>
      </c>
      <c r="C302" s="191">
        <v>4</v>
      </c>
      <c r="D302" s="192">
        <v>11</v>
      </c>
      <c r="E302" s="192">
        <v>1</v>
      </c>
      <c r="G302" s="262" t="s">
        <v>37</v>
      </c>
      <c r="H302" s="263" t="s">
        <v>183</v>
      </c>
      <c r="I302" s="264" t="s">
        <v>1602</v>
      </c>
      <c r="J302" s="265" t="s">
        <v>970</v>
      </c>
      <c r="K302" s="266" t="s">
        <v>191</v>
      </c>
      <c r="L302" s="267">
        <v>1010.2317839999999</v>
      </c>
      <c r="M302" s="267">
        <v>620.40700000000004</v>
      </c>
      <c r="N302" s="268">
        <v>626754.87041608803</v>
      </c>
      <c r="O302" s="275"/>
      <c r="P302" s="235" t="s">
        <v>4710</v>
      </c>
    </row>
    <row r="303" spans="1:16" ht="13.5" hidden="1" customHeight="1" outlineLevel="2" x14ac:dyDescent="0.2">
      <c r="A303" s="191">
        <v>0</v>
      </c>
      <c r="B303" s="191">
        <v>4</v>
      </c>
      <c r="C303" s="191">
        <v>4</v>
      </c>
      <c r="D303" s="192">
        <v>12</v>
      </c>
      <c r="E303" s="192">
        <v>0</v>
      </c>
      <c r="G303" s="254"/>
      <c r="H303" s="255" t="s">
        <v>182</v>
      </c>
      <c r="I303" s="256" t="s">
        <v>1603</v>
      </c>
      <c r="J303" s="257" t="s">
        <v>498</v>
      </c>
      <c r="K303" s="258"/>
      <c r="L303" s="259"/>
      <c r="M303" s="259"/>
      <c r="N303" s="260">
        <v>1732746.6518939401</v>
      </c>
      <c r="O303" s="261">
        <v>103.449599418612</v>
      </c>
      <c r="P303" s="234"/>
    </row>
    <row r="304" spans="1:16" ht="12.75" hidden="1" customHeight="1" outlineLevel="3" x14ac:dyDescent="0.2">
      <c r="A304" s="191">
        <v>0</v>
      </c>
      <c r="B304" s="191">
        <v>4</v>
      </c>
      <c r="C304" s="191">
        <v>4</v>
      </c>
      <c r="D304" s="192">
        <v>12</v>
      </c>
      <c r="E304" s="192">
        <v>1</v>
      </c>
      <c r="G304" s="262" t="s">
        <v>37</v>
      </c>
      <c r="H304" s="263" t="s">
        <v>183</v>
      </c>
      <c r="I304" s="264" t="s">
        <v>1604</v>
      </c>
      <c r="J304" s="265" t="s">
        <v>970</v>
      </c>
      <c r="K304" s="266" t="s">
        <v>191</v>
      </c>
      <c r="L304" s="267">
        <v>2792.9192480000002</v>
      </c>
      <c r="M304" s="267">
        <v>620.40700000000004</v>
      </c>
      <c r="N304" s="268">
        <v>1732746.6518939401</v>
      </c>
      <c r="O304" s="275"/>
      <c r="P304" s="235" t="s">
        <v>4710</v>
      </c>
    </row>
    <row r="305" spans="1:16" ht="13.5" hidden="1" customHeight="1" outlineLevel="2" x14ac:dyDescent="0.2">
      <c r="A305" s="191">
        <v>0</v>
      </c>
      <c r="B305" s="191">
        <v>4</v>
      </c>
      <c r="C305" s="191">
        <v>4</v>
      </c>
      <c r="D305" s="192">
        <v>13</v>
      </c>
      <c r="E305" s="192">
        <v>0</v>
      </c>
      <c r="G305" s="254"/>
      <c r="H305" s="255" t="s">
        <v>182</v>
      </c>
      <c r="I305" s="256" t="s">
        <v>1605</v>
      </c>
      <c r="J305" s="257" t="s">
        <v>971</v>
      </c>
      <c r="K305" s="258"/>
      <c r="L305" s="259"/>
      <c r="M305" s="259"/>
      <c r="N305" s="260">
        <v>77910.599709903996</v>
      </c>
      <c r="O305" s="261">
        <v>4.6514707280742797</v>
      </c>
      <c r="P305" s="234"/>
    </row>
    <row r="306" spans="1:16" ht="12.75" hidden="1" customHeight="1" outlineLevel="3" x14ac:dyDescent="0.2">
      <c r="A306" s="191">
        <v>0</v>
      </c>
      <c r="B306" s="191">
        <v>4</v>
      </c>
      <c r="C306" s="191">
        <v>4</v>
      </c>
      <c r="D306" s="192">
        <v>13</v>
      </c>
      <c r="E306" s="192">
        <v>1</v>
      </c>
      <c r="G306" s="262" t="s">
        <v>37</v>
      </c>
      <c r="H306" s="263" t="s">
        <v>183</v>
      </c>
      <c r="I306" s="264" t="s">
        <v>1606</v>
      </c>
      <c r="J306" s="265" t="s">
        <v>73</v>
      </c>
      <c r="K306" s="266" t="s">
        <v>191</v>
      </c>
      <c r="L306" s="267">
        <v>123.411784</v>
      </c>
      <c r="M306" s="267">
        <v>631.30600000000004</v>
      </c>
      <c r="N306" s="268">
        <v>77910.599709903996</v>
      </c>
      <c r="O306" s="275"/>
      <c r="P306" s="235" t="s">
        <v>4710</v>
      </c>
    </row>
    <row r="307" spans="1:16" ht="13.5" hidden="1" customHeight="1" outlineLevel="2" x14ac:dyDescent="0.2">
      <c r="A307" s="191">
        <v>0</v>
      </c>
      <c r="B307" s="191">
        <v>4</v>
      </c>
      <c r="C307" s="191">
        <v>4</v>
      </c>
      <c r="D307" s="192">
        <v>14</v>
      </c>
      <c r="E307" s="192">
        <v>0</v>
      </c>
      <c r="G307" s="254"/>
      <c r="H307" s="255" t="s">
        <v>182</v>
      </c>
      <c r="I307" s="256" t="s">
        <v>1607</v>
      </c>
      <c r="J307" s="257" t="s">
        <v>972</v>
      </c>
      <c r="K307" s="258"/>
      <c r="L307" s="259"/>
      <c r="M307" s="259"/>
      <c r="N307" s="260">
        <v>72127.836749904003</v>
      </c>
      <c r="O307" s="261">
        <v>4.3062243465037797</v>
      </c>
      <c r="P307" s="234"/>
    </row>
    <row r="308" spans="1:16" ht="12.75" hidden="1" customHeight="1" outlineLevel="3" x14ac:dyDescent="0.2">
      <c r="A308" s="191">
        <v>0</v>
      </c>
      <c r="B308" s="191">
        <v>4</v>
      </c>
      <c r="C308" s="191">
        <v>4</v>
      </c>
      <c r="D308" s="192">
        <v>14</v>
      </c>
      <c r="E308" s="192">
        <v>1</v>
      </c>
      <c r="G308" s="262" t="s">
        <v>37</v>
      </c>
      <c r="H308" s="263" t="s">
        <v>183</v>
      </c>
      <c r="I308" s="264" t="s">
        <v>1608</v>
      </c>
      <c r="J308" s="265" t="s">
        <v>73</v>
      </c>
      <c r="K308" s="266" t="s">
        <v>191</v>
      </c>
      <c r="L308" s="267">
        <v>114.251784</v>
      </c>
      <c r="M308" s="267">
        <v>631.30600000000004</v>
      </c>
      <c r="N308" s="268">
        <v>72127.836749904003</v>
      </c>
      <c r="O308" s="275"/>
      <c r="P308" s="235" t="s">
        <v>4710</v>
      </c>
    </row>
    <row r="309" spans="1:16" ht="13.5" hidden="1" customHeight="1" outlineLevel="2" x14ac:dyDescent="0.2">
      <c r="A309" s="191">
        <v>0</v>
      </c>
      <c r="B309" s="191">
        <v>4</v>
      </c>
      <c r="C309" s="191">
        <v>4</v>
      </c>
      <c r="D309" s="192">
        <v>15</v>
      </c>
      <c r="E309" s="192">
        <v>0</v>
      </c>
      <c r="G309" s="254"/>
      <c r="H309" s="255" t="s">
        <v>182</v>
      </c>
      <c r="I309" s="256" t="s">
        <v>1609</v>
      </c>
      <c r="J309" s="257" t="s">
        <v>499</v>
      </c>
      <c r="K309" s="258"/>
      <c r="L309" s="259"/>
      <c r="M309" s="259"/>
      <c r="N309" s="260">
        <v>85340.529944075999</v>
      </c>
      <c r="O309" s="261">
        <v>5.0950573918218103</v>
      </c>
      <c r="P309" s="234"/>
    </row>
    <row r="310" spans="1:16" ht="12.75" hidden="1" customHeight="1" outlineLevel="3" x14ac:dyDescent="0.2">
      <c r="A310" s="191">
        <v>0</v>
      </c>
      <c r="B310" s="191">
        <v>4</v>
      </c>
      <c r="C310" s="191">
        <v>4</v>
      </c>
      <c r="D310" s="192">
        <v>15</v>
      </c>
      <c r="E310" s="192">
        <v>1</v>
      </c>
      <c r="G310" s="262" t="s">
        <v>37</v>
      </c>
      <c r="H310" s="263" t="s">
        <v>183</v>
      </c>
      <c r="I310" s="264" t="s">
        <v>1610</v>
      </c>
      <c r="J310" s="265" t="s">
        <v>264</v>
      </c>
      <c r="K310" s="266" t="s">
        <v>191</v>
      </c>
      <c r="L310" s="267">
        <v>125.921784</v>
      </c>
      <c r="M310" s="267">
        <v>677.72649999999999</v>
      </c>
      <c r="N310" s="268">
        <v>85340.529944075999</v>
      </c>
      <c r="O310" s="275"/>
      <c r="P310" s="235" t="s">
        <v>4710</v>
      </c>
    </row>
    <row r="311" spans="1:16" ht="13.5" hidden="1" customHeight="1" outlineLevel="2" x14ac:dyDescent="0.2">
      <c r="A311" s="191">
        <v>0</v>
      </c>
      <c r="B311" s="191">
        <v>4</v>
      </c>
      <c r="C311" s="191">
        <v>4</v>
      </c>
      <c r="D311" s="192">
        <v>16</v>
      </c>
      <c r="E311" s="192">
        <v>0</v>
      </c>
      <c r="G311" s="254"/>
      <c r="H311" s="255" t="s">
        <v>182</v>
      </c>
      <c r="I311" s="256" t="s">
        <v>1611</v>
      </c>
      <c r="J311" s="257" t="s">
        <v>500</v>
      </c>
      <c r="K311" s="258"/>
      <c r="L311" s="259"/>
      <c r="M311" s="259"/>
      <c r="N311" s="260">
        <v>47169.7644</v>
      </c>
      <c r="O311" s="261">
        <v>2.8161608198848098</v>
      </c>
      <c r="P311" s="234"/>
    </row>
    <row r="312" spans="1:16" ht="12.75" hidden="1" customHeight="1" outlineLevel="3" x14ac:dyDescent="0.2">
      <c r="A312" s="191">
        <v>0</v>
      </c>
      <c r="B312" s="191">
        <v>4</v>
      </c>
      <c r="C312" s="191">
        <v>4</v>
      </c>
      <c r="D312" s="192">
        <v>16</v>
      </c>
      <c r="E312" s="192">
        <v>1</v>
      </c>
      <c r="G312" s="262" t="s">
        <v>37</v>
      </c>
      <c r="H312" s="263" t="s">
        <v>183</v>
      </c>
      <c r="I312" s="264" t="s">
        <v>1612</v>
      </c>
      <c r="J312" s="265" t="s">
        <v>264</v>
      </c>
      <c r="K312" s="266" t="s">
        <v>191</v>
      </c>
      <c r="L312" s="267">
        <v>69.599999999999994</v>
      </c>
      <c r="M312" s="267">
        <v>677.72649999999999</v>
      </c>
      <c r="N312" s="268">
        <v>47169.7644</v>
      </c>
      <c r="O312" s="279"/>
      <c r="P312" s="235" t="s">
        <v>4710</v>
      </c>
    </row>
    <row r="313" spans="1:16" ht="13.5" hidden="1" customHeight="1" outlineLevel="1" x14ac:dyDescent="0.2">
      <c r="A313" s="191">
        <v>0</v>
      </c>
      <c r="B313" s="191">
        <v>4</v>
      </c>
      <c r="C313" s="191">
        <v>5</v>
      </c>
      <c r="D313" s="192">
        <v>0</v>
      </c>
      <c r="E313" s="192">
        <v>1</v>
      </c>
      <c r="G313" s="247"/>
      <c r="H313" s="248" t="s">
        <v>34</v>
      </c>
      <c r="I313" s="249" t="s">
        <v>1613</v>
      </c>
      <c r="J313" s="250" t="s">
        <v>414</v>
      </c>
      <c r="K313" s="251"/>
      <c r="L313" s="252"/>
      <c r="M313" s="252"/>
      <c r="N313" s="253">
        <v>303185.25295403501</v>
      </c>
      <c r="O313" s="236">
        <v>18.100968732759199</v>
      </c>
      <c r="P313" s="233"/>
    </row>
    <row r="314" spans="1:16" ht="12.6" hidden="1" customHeight="1" outlineLevel="2" x14ac:dyDescent="0.2">
      <c r="A314" s="191">
        <v>0</v>
      </c>
      <c r="B314" s="191">
        <v>4</v>
      </c>
      <c r="C314" s="191">
        <v>5</v>
      </c>
      <c r="D314" s="192">
        <v>1</v>
      </c>
      <c r="E314" s="192">
        <v>0</v>
      </c>
      <c r="G314" s="254"/>
      <c r="H314" s="255" t="s">
        <v>182</v>
      </c>
      <c r="I314" s="256" t="s">
        <v>1614</v>
      </c>
      <c r="J314" s="257" t="s">
        <v>465</v>
      </c>
      <c r="K314" s="258"/>
      <c r="L314" s="259"/>
      <c r="M314" s="259"/>
      <c r="N314" s="260">
        <v>14412.694544125099</v>
      </c>
      <c r="O314" s="261">
        <v>0.86047632843662802</v>
      </c>
      <c r="P314" s="234"/>
    </row>
    <row r="315" spans="1:16" ht="12.6" hidden="1" customHeight="1" outlineLevel="3" x14ac:dyDescent="0.2">
      <c r="A315" s="191">
        <v>0</v>
      </c>
      <c r="B315" s="191">
        <v>4</v>
      </c>
      <c r="C315" s="191">
        <v>5</v>
      </c>
      <c r="D315" s="192">
        <v>1</v>
      </c>
      <c r="E315" s="192">
        <v>1</v>
      </c>
      <c r="G315" s="262" t="s">
        <v>37</v>
      </c>
      <c r="H315" s="263" t="s">
        <v>183</v>
      </c>
      <c r="I315" s="264" t="s">
        <v>1615</v>
      </c>
      <c r="J315" s="265" t="s">
        <v>75</v>
      </c>
      <c r="K315" s="266" t="s">
        <v>119</v>
      </c>
      <c r="L315" s="267">
        <v>784.58</v>
      </c>
      <c r="M315" s="267">
        <v>18.36994894609235</v>
      </c>
      <c r="N315" s="268">
        <v>14412.694544125099</v>
      </c>
      <c r="O315" s="275" t="s">
        <v>1070</v>
      </c>
      <c r="P315" s="235" t="s">
        <v>4710</v>
      </c>
    </row>
    <row r="316" spans="1:16" ht="12.6" hidden="1" customHeight="1" outlineLevel="2" x14ac:dyDescent="0.2">
      <c r="A316" s="191">
        <v>0</v>
      </c>
      <c r="B316" s="191">
        <v>4</v>
      </c>
      <c r="C316" s="191">
        <v>5</v>
      </c>
      <c r="D316" s="192">
        <v>2</v>
      </c>
      <c r="E316" s="192">
        <v>0</v>
      </c>
      <c r="G316" s="254"/>
      <c r="H316" s="255" t="s">
        <v>182</v>
      </c>
      <c r="I316" s="256" t="s">
        <v>1616</v>
      </c>
      <c r="J316" s="257" t="s">
        <v>973</v>
      </c>
      <c r="K316" s="258"/>
      <c r="L316" s="259"/>
      <c r="M316" s="259"/>
      <c r="N316" s="260">
        <v>14717.0845981619</v>
      </c>
      <c r="O316" s="261">
        <v>0.87864922700936099</v>
      </c>
      <c r="P316" s="234"/>
    </row>
    <row r="317" spans="1:16" ht="12.6" hidden="1" customHeight="1" outlineLevel="3" x14ac:dyDescent="0.2">
      <c r="A317" s="191">
        <v>0</v>
      </c>
      <c r="B317" s="191">
        <v>4</v>
      </c>
      <c r="C317" s="191">
        <v>5</v>
      </c>
      <c r="D317" s="192">
        <v>2</v>
      </c>
      <c r="E317" s="192">
        <v>1</v>
      </c>
      <c r="G317" s="262" t="s">
        <v>37</v>
      </c>
      <c r="H317" s="263" t="s">
        <v>183</v>
      </c>
      <c r="I317" s="264" t="s">
        <v>1617</v>
      </c>
      <c r="J317" s="265" t="s">
        <v>75</v>
      </c>
      <c r="K317" s="266" t="s">
        <v>119</v>
      </c>
      <c r="L317" s="267">
        <v>801.15</v>
      </c>
      <c r="M317" s="267">
        <v>18.369948946092357</v>
      </c>
      <c r="N317" s="268">
        <v>14717.0845981619</v>
      </c>
      <c r="O317" s="275" t="s">
        <v>1070</v>
      </c>
      <c r="P317" s="235" t="s">
        <v>4710</v>
      </c>
    </row>
    <row r="318" spans="1:16" ht="12.6" hidden="1" customHeight="1" outlineLevel="2" x14ac:dyDescent="0.2">
      <c r="A318" s="191">
        <v>0</v>
      </c>
      <c r="B318" s="191">
        <v>4</v>
      </c>
      <c r="C318" s="191">
        <v>5</v>
      </c>
      <c r="D318" s="192">
        <v>3</v>
      </c>
      <c r="E318" s="192">
        <v>0</v>
      </c>
      <c r="G318" s="254"/>
      <c r="H318" s="255" t="s">
        <v>182</v>
      </c>
      <c r="I318" s="256" t="s">
        <v>1618</v>
      </c>
      <c r="J318" s="257" t="s">
        <v>501</v>
      </c>
      <c r="K318" s="258"/>
      <c r="L318" s="259"/>
      <c r="M318" s="259"/>
      <c r="N318" s="260">
        <v>16138.000149142201</v>
      </c>
      <c r="O318" s="261">
        <v>0.96348167749825397</v>
      </c>
      <c r="P318" s="234"/>
    </row>
    <row r="319" spans="1:16" ht="12.6" hidden="1" customHeight="1" outlineLevel="3" x14ac:dyDescent="0.2">
      <c r="A319" s="191">
        <v>0</v>
      </c>
      <c r="B319" s="191">
        <v>4</v>
      </c>
      <c r="C319" s="191">
        <v>5</v>
      </c>
      <c r="D319" s="192">
        <v>3</v>
      </c>
      <c r="E319" s="192">
        <v>1</v>
      </c>
      <c r="G319" s="262" t="s">
        <v>37</v>
      </c>
      <c r="H319" s="263" t="s">
        <v>183</v>
      </c>
      <c r="I319" s="264" t="s">
        <v>1619</v>
      </c>
      <c r="J319" s="265" t="s">
        <v>75</v>
      </c>
      <c r="K319" s="266" t="s">
        <v>119</v>
      </c>
      <c r="L319" s="267">
        <v>878.5</v>
      </c>
      <c r="M319" s="267">
        <v>18.369948946092403</v>
      </c>
      <c r="N319" s="268">
        <v>16138.000149142201</v>
      </c>
      <c r="O319" s="275" t="s">
        <v>1070</v>
      </c>
      <c r="P319" s="235" t="s">
        <v>4710</v>
      </c>
    </row>
    <row r="320" spans="1:16" ht="12.6" hidden="1" customHeight="1" outlineLevel="2" x14ac:dyDescent="0.2">
      <c r="A320" s="191">
        <v>0</v>
      </c>
      <c r="B320" s="191">
        <v>4</v>
      </c>
      <c r="C320" s="191">
        <v>5</v>
      </c>
      <c r="D320" s="192">
        <v>4</v>
      </c>
      <c r="E320" s="192">
        <v>0</v>
      </c>
      <c r="G320" s="254"/>
      <c r="H320" s="255" t="s">
        <v>182</v>
      </c>
      <c r="I320" s="256" t="s">
        <v>1620</v>
      </c>
      <c r="J320" s="257" t="s">
        <v>502</v>
      </c>
      <c r="K320" s="258"/>
      <c r="L320" s="259"/>
      <c r="M320" s="259"/>
      <c r="N320" s="260">
        <v>16138.000149142201</v>
      </c>
      <c r="O320" s="261">
        <v>0.96348167749825397</v>
      </c>
      <c r="P320" s="234"/>
    </row>
    <row r="321" spans="1:16" ht="12.6" hidden="1" customHeight="1" outlineLevel="3" x14ac:dyDescent="0.2">
      <c r="A321" s="191">
        <v>0</v>
      </c>
      <c r="B321" s="191">
        <v>4</v>
      </c>
      <c r="C321" s="191">
        <v>5</v>
      </c>
      <c r="D321" s="192">
        <v>4</v>
      </c>
      <c r="E321" s="192">
        <v>1</v>
      </c>
      <c r="G321" s="262" t="s">
        <v>37</v>
      </c>
      <c r="H321" s="263" t="s">
        <v>183</v>
      </c>
      <c r="I321" s="264" t="s">
        <v>1621</v>
      </c>
      <c r="J321" s="265" t="s">
        <v>75</v>
      </c>
      <c r="K321" s="266" t="s">
        <v>119</v>
      </c>
      <c r="L321" s="267">
        <v>878.5</v>
      </c>
      <c r="M321" s="267">
        <v>18.369948946092403</v>
      </c>
      <c r="N321" s="268">
        <v>16138.000149142201</v>
      </c>
      <c r="O321" s="275" t="s">
        <v>1070</v>
      </c>
      <c r="P321" s="235" t="s">
        <v>4710</v>
      </c>
    </row>
    <row r="322" spans="1:16" ht="12.6" hidden="1" customHeight="1" outlineLevel="2" x14ac:dyDescent="0.2">
      <c r="A322" s="191">
        <v>0</v>
      </c>
      <c r="B322" s="191">
        <v>4</v>
      </c>
      <c r="C322" s="191">
        <v>5</v>
      </c>
      <c r="D322" s="192">
        <v>5</v>
      </c>
      <c r="E322" s="192">
        <v>0</v>
      </c>
      <c r="G322" s="254"/>
      <c r="H322" s="255" t="s">
        <v>182</v>
      </c>
      <c r="I322" s="256" t="s">
        <v>1622</v>
      </c>
      <c r="J322" s="257" t="s">
        <v>974</v>
      </c>
      <c r="K322" s="258"/>
      <c r="L322" s="259"/>
      <c r="M322" s="259"/>
      <c r="N322" s="260">
        <v>16138.000149142201</v>
      </c>
      <c r="O322" s="261">
        <v>0.96348167749825397</v>
      </c>
      <c r="P322" s="234"/>
    </row>
    <row r="323" spans="1:16" ht="12.6" hidden="1" customHeight="1" outlineLevel="3" x14ac:dyDescent="0.2">
      <c r="A323" s="191">
        <v>0</v>
      </c>
      <c r="B323" s="191">
        <v>4</v>
      </c>
      <c r="C323" s="191">
        <v>5</v>
      </c>
      <c r="D323" s="192">
        <v>5</v>
      </c>
      <c r="E323" s="192">
        <v>1</v>
      </c>
      <c r="G323" s="262" t="s">
        <v>37</v>
      </c>
      <c r="H323" s="263" t="s">
        <v>183</v>
      </c>
      <c r="I323" s="264" t="s">
        <v>1623</v>
      </c>
      <c r="J323" s="265" t="s">
        <v>75</v>
      </c>
      <c r="K323" s="266" t="s">
        <v>119</v>
      </c>
      <c r="L323" s="267">
        <v>878.5</v>
      </c>
      <c r="M323" s="267">
        <v>18.369948946092403</v>
      </c>
      <c r="N323" s="268">
        <v>16138.000149142201</v>
      </c>
      <c r="O323" s="275" t="s">
        <v>1070</v>
      </c>
      <c r="P323" s="235" t="s">
        <v>4710</v>
      </c>
    </row>
    <row r="324" spans="1:16" ht="12.6" hidden="1" customHeight="1" outlineLevel="2" x14ac:dyDescent="0.2">
      <c r="A324" s="191">
        <v>0</v>
      </c>
      <c r="B324" s="191">
        <v>4</v>
      </c>
      <c r="C324" s="191">
        <v>5</v>
      </c>
      <c r="D324" s="192">
        <v>6</v>
      </c>
      <c r="E324" s="192">
        <v>0</v>
      </c>
      <c r="G324" s="254"/>
      <c r="H324" s="255" t="s">
        <v>182</v>
      </c>
      <c r="I324" s="256" t="s">
        <v>1624</v>
      </c>
      <c r="J324" s="257" t="s">
        <v>975</v>
      </c>
      <c r="K324" s="258"/>
      <c r="L324" s="259"/>
      <c r="M324" s="259"/>
      <c r="N324" s="260">
        <v>16394.2609369401</v>
      </c>
      <c r="O324" s="261">
        <v>0.97878113043063697</v>
      </c>
      <c r="P324" s="234"/>
    </row>
    <row r="325" spans="1:16" ht="12.6" hidden="1" customHeight="1" outlineLevel="3" x14ac:dyDescent="0.2">
      <c r="A325" s="191">
        <v>0</v>
      </c>
      <c r="B325" s="191">
        <v>4</v>
      </c>
      <c r="C325" s="191">
        <v>5</v>
      </c>
      <c r="D325" s="192">
        <v>6</v>
      </c>
      <c r="E325" s="192">
        <v>1</v>
      </c>
      <c r="G325" s="262" t="s">
        <v>37</v>
      </c>
      <c r="H325" s="263" t="s">
        <v>183</v>
      </c>
      <c r="I325" s="264" t="s">
        <v>1625</v>
      </c>
      <c r="J325" s="265" t="s">
        <v>75</v>
      </c>
      <c r="K325" s="266" t="s">
        <v>119</v>
      </c>
      <c r="L325" s="267">
        <v>892.45</v>
      </c>
      <c r="M325" s="267">
        <v>18.369948946092361</v>
      </c>
      <c r="N325" s="268">
        <v>16394.2609369401</v>
      </c>
      <c r="O325" s="275" t="s">
        <v>1070</v>
      </c>
      <c r="P325" s="235" t="s">
        <v>4710</v>
      </c>
    </row>
    <row r="326" spans="1:16" ht="12.6" hidden="1" customHeight="1" outlineLevel="2" x14ac:dyDescent="0.2">
      <c r="A326" s="191">
        <v>0</v>
      </c>
      <c r="B326" s="191">
        <v>4</v>
      </c>
      <c r="C326" s="191">
        <v>5</v>
      </c>
      <c r="D326" s="192">
        <v>7</v>
      </c>
      <c r="E326" s="192">
        <v>0</v>
      </c>
      <c r="G326" s="254"/>
      <c r="H326" s="255" t="s">
        <v>182</v>
      </c>
      <c r="I326" s="256" t="s">
        <v>1626</v>
      </c>
      <c r="J326" s="257" t="s">
        <v>503</v>
      </c>
      <c r="K326" s="258"/>
      <c r="L326" s="259"/>
      <c r="M326" s="259"/>
      <c r="N326" s="260">
        <v>714.59101400299403</v>
      </c>
      <c r="O326" s="261">
        <v>4.2662990614322202E-2</v>
      </c>
      <c r="P326" s="234"/>
    </row>
    <row r="327" spans="1:16" ht="12.6" hidden="1" customHeight="1" outlineLevel="3" x14ac:dyDescent="0.2">
      <c r="A327" s="191">
        <v>0</v>
      </c>
      <c r="B327" s="191">
        <v>4</v>
      </c>
      <c r="C327" s="191">
        <v>5</v>
      </c>
      <c r="D327" s="192">
        <v>7</v>
      </c>
      <c r="E327" s="192">
        <v>1</v>
      </c>
      <c r="G327" s="262" t="s">
        <v>37</v>
      </c>
      <c r="H327" s="263" t="s">
        <v>183</v>
      </c>
      <c r="I327" s="264" t="s">
        <v>1627</v>
      </c>
      <c r="J327" s="265" t="s">
        <v>75</v>
      </c>
      <c r="K327" s="266" t="s">
        <v>119</v>
      </c>
      <c r="L327" s="267">
        <v>38.9</v>
      </c>
      <c r="M327" s="267">
        <v>18.369948946092393</v>
      </c>
      <c r="N327" s="268">
        <v>714.59101400299403</v>
      </c>
      <c r="O327" s="275" t="s">
        <v>1070</v>
      </c>
      <c r="P327" s="235" t="s">
        <v>4710</v>
      </c>
    </row>
    <row r="328" spans="1:16" ht="12.6" hidden="1" customHeight="1" outlineLevel="2" x14ac:dyDescent="0.2">
      <c r="A328" s="191">
        <v>0</v>
      </c>
      <c r="B328" s="191">
        <v>4</v>
      </c>
      <c r="C328" s="191">
        <v>5</v>
      </c>
      <c r="D328" s="192">
        <v>8</v>
      </c>
      <c r="E328" s="192">
        <v>0</v>
      </c>
      <c r="G328" s="254"/>
      <c r="H328" s="255" t="s">
        <v>182</v>
      </c>
      <c r="I328" s="256" t="s">
        <v>1628</v>
      </c>
      <c r="J328" s="257" t="s">
        <v>976</v>
      </c>
      <c r="K328" s="258"/>
      <c r="L328" s="259"/>
      <c r="M328" s="259"/>
      <c r="N328" s="260">
        <v>6347.36845934331</v>
      </c>
      <c r="O328" s="261">
        <v>0.37895483668294999</v>
      </c>
      <c r="P328" s="234"/>
    </row>
    <row r="329" spans="1:16" ht="12.6" hidden="1" customHeight="1" outlineLevel="3" x14ac:dyDescent="0.2">
      <c r="A329" s="191">
        <v>0</v>
      </c>
      <c r="B329" s="191">
        <v>4</v>
      </c>
      <c r="C329" s="191">
        <v>5</v>
      </c>
      <c r="D329" s="192">
        <v>8</v>
      </c>
      <c r="E329" s="192">
        <v>1</v>
      </c>
      <c r="G329" s="262" t="s">
        <v>37</v>
      </c>
      <c r="H329" s="263" t="s">
        <v>183</v>
      </c>
      <c r="I329" s="264" t="s">
        <v>1629</v>
      </c>
      <c r="J329" s="265" t="s">
        <v>75</v>
      </c>
      <c r="K329" s="266" t="s">
        <v>119</v>
      </c>
      <c r="L329" s="267">
        <v>345.53</v>
      </c>
      <c r="M329" s="267">
        <v>18.3699489460924</v>
      </c>
      <c r="N329" s="268">
        <v>6347.36845934331</v>
      </c>
      <c r="O329" s="275" t="s">
        <v>1070</v>
      </c>
      <c r="P329" s="235" t="s">
        <v>4710</v>
      </c>
    </row>
    <row r="330" spans="1:16" ht="12.6" hidden="1" customHeight="1" outlineLevel="2" x14ac:dyDescent="0.2">
      <c r="A330" s="191">
        <v>0</v>
      </c>
      <c r="B330" s="191">
        <v>4</v>
      </c>
      <c r="C330" s="191">
        <v>5</v>
      </c>
      <c r="D330" s="192">
        <v>9</v>
      </c>
      <c r="E330" s="192">
        <v>0</v>
      </c>
      <c r="G330" s="254"/>
      <c r="H330" s="255" t="s">
        <v>182</v>
      </c>
      <c r="I330" s="256" t="s">
        <v>1630</v>
      </c>
      <c r="J330" s="257" t="s">
        <v>504</v>
      </c>
      <c r="K330" s="258"/>
      <c r="L330" s="259"/>
      <c r="M330" s="259"/>
      <c r="N330" s="260">
        <v>5700</v>
      </c>
      <c r="O330" s="261">
        <v>0.34030521198328101</v>
      </c>
      <c r="P330" s="234"/>
    </row>
    <row r="331" spans="1:16" ht="12.6" hidden="1" customHeight="1" outlineLevel="3" x14ac:dyDescent="0.2">
      <c r="A331" s="191">
        <v>0</v>
      </c>
      <c r="B331" s="191">
        <v>4</v>
      </c>
      <c r="C331" s="191">
        <v>5</v>
      </c>
      <c r="D331" s="192">
        <v>9</v>
      </c>
      <c r="E331" s="192">
        <v>1</v>
      </c>
      <c r="G331" s="262" t="s">
        <v>37</v>
      </c>
      <c r="H331" s="263" t="s">
        <v>183</v>
      </c>
      <c r="I331" s="264" t="s">
        <v>1631</v>
      </c>
      <c r="J331" s="265" t="s">
        <v>75</v>
      </c>
      <c r="K331" s="266" t="s">
        <v>119</v>
      </c>
      <c r="L331" s="267">
        <v>499.27</v>
      </c>
      <c r="M331" s="267">
        <v>11.416668335770225</v>
      </c>
      <c r="N331" s="268">
        <v>5700</v>
      </c>
      <c r="O331" s="275" t="s">
        <v>1071</v>
      </c>
      <c r="P331" s="235" t="s">
        <v>4710</v>
      </c>
    </row>
    <row r="332" spans="1:16" ht="12.6" hidden="1" customHeight="1" outlineLevel="2" x14ac:dyDescent="0.2">
      <c r="A332" s="191">
        <v>0</v>
      </c>
      <c r="B332" s="191">
        <v>4</v>
      </c>
      <c r="C332" s="191">
        <v>5</v>
      </c>
      <c r="D332" s="192">
        <v>10</v>
      </c>
      <c r="E332" s="192">
        <v>0</v>
      </c>
      <c r="G332" s="254"/>
      <c r="H332" s="255" t="s">
        <v>182</v>
      </c>
      <c r="I332" s="256" t="s">
        <v>1632</v>
      </c>
      <c r="J332" s="257" t="s">
        <v>505</v>
      </c>
      <c r="K332" s="258"/>
      <c r="L332" s="259"/>
      <c r="M332" s="259"/>
      <c r="N332" s="260">
        <v>5700</v>
      </c>
      <c r="O332" s="261">
        <v>0.34030521198328101</v>
      </c>
      <c r="P332" s="234"/>
    </row>
    <row r="333" spans="1:16" ht="12.6" hidden="1" customHeight="1" outlineLevel="3" x14ac:dyDescent="0.2">
      <c r="A333" s="191">
        <v>0</v>
      </c>
      <c r="B333" s="191">
        <v>4</v>
      </c>
      <c r="C333" s="191">
        <v>5</v>
      </c>
      <c r="D333" s="192">
        <v>10</v>
      </c>
      <c r="E333" s="192">
        <v>1</v>
      </c>
      <c r="G333" s="262" t="s">
        <v>37</v>
      </c>
      <c r="H333" s="263" t="s">
        <v>183</v>
      </c>
      <c r="I333" s="264" t="s">
        <v>1633</v>
      </c>
      <c r="J333" s="265" t="s">
        <v>75</v>
      </c>
      <c r="K333" s="266" t="s">
        <v>119</v>
      </c>
      <c r="L333" s="267">
        <v>345.53</v>
      </c>
      <c r="M333" s="267">
        <v>16.496396839637658</v>
      </c>
      <c r="N333" s="268">
        <v>5700</v>
      </c>
      <c r="O333" s="275" t="s">
        <v>1071</v>
      </c>
      <c r="P333" s="235" t="s">
        <v>4710</v>
      </c>
    </row>
    <row r="334" spans="1:16" ht="12.6" hidden="1" customHeight="1" outlineLevel="2" x14ac:dyDescent="0.2">
      <c r="A334" s="191">
        <v>0</v>
      </c>
      <c r="B334" s="191">
        <v>4</v>
      </c>
      <c r="C334" s="191">
        <v>5</v>
      </c>
      <c r="D334" s="192">
        <v>11</v>
      </c>
      <c r="E334" s="192">
        <v>0</v>
      </c>
      <c r="G334" s="254"/>
      <c r="H334" s="255" t="s">
        <v>182</v>
      </c>
      <c r="I334" s="256" t="s">
        <v>1634</v>
      </c>
      <c r="J334" s="257" t="s">
        <v>506</v>
      </c>
      <c r="K334" s="258"/>
      <c r="L334" s="259"/>
      <c r="M334" s="259"/>
      <c r="N334" s="260">
        <v>45600</v>
      </c>
      <c r="O334" s="261">
        <v>2.7224416958662498</v>
      </c>
      <c r="P334" s="234"/>
    </row>
    <row r="335" spans="1:16" ht="12.6" hidden="1" customHeight="1" outlineLevel="3" x14ac:dyDescent="0.2">
      <c r="A335" s="191">
        <v>0</v>
      </c>
      <c r="B335" s="191">
        <v>4</v>
      </c>
      <c r="C335" s="191">
        <v>5</v>
      </c>
      <c r="D335" s="192">
        <v>11</v>
      </c>
      <c r="E335" s="192">
        <v>1</v>
      </c>
      <c r="G335" s="262" t="s">
        <v>37</v>
      </c>
      <c r="H335" s="263" t="s">
        <v>183</v>
      </c>
      <c r="I335" s="264" t="s">
        <v>1635</v>
      </c>
      <c r="J335" s="265" t="s">
        <v>75</v>
      </c>
      <c r="K335" s="266" t="s">
        <v>119</v>
      </c>
      <c r="L335" s="267">
        <v>2427.2800000000002</v>
      </c>
      <c r="M335" s="267">
        <v>18.786460564912165</v>
      </c>
      <c r="N335" s="268">
        <v>45600</v>
      </c>
      <c r="O335" s="275" t="s">
        <v>1071</v>
      </c>
      <c r="P335" s="235" t="s">
        <v>4710</v>
      </c>
    </row>
    <row r="336" spans="1:16" ht="12.6" hidden="1" customHeight="1" outlineLevel="2" x14ac:dyDescent="0.2">
      <c r="A336" s="191">
        <v>0</v>
      </c>
      <c r="B336" s="191">
        <v>4</v>
      </c>
      <c r="C336" s="191">
        <v>5</v>
      </c>
      <c r="D336" s="192">
        <v>12</v>
      </c>
      <c r="E336" s="192">
        <v>0</v>
      </c>
      <c r="G336" s="254"/>
      <c r="H336" s="255" t="s">
        <v>182</v>
      </c>
      <c r="I336" s="256" t="s">
        <v>1636</v>
      </c>
      <c r="J336" s="257" t="s">
        <v>507</v>
      </c>
      <c r="K336" s="258"/>
      <c r="L336" s="259"/>
      <c r="M336" s="259"/>
      <c r="N336" s="260">
        <v>125400</v>
      </c>
      <c r="O336" s="261">
        <v>7.4867146636321804</v>
      </c>
      <c r="P336" s="234"/>
    </row>
    <row r="337" spans="1:16" ht="12.6" hidden="1" customHeight="1" outlineLevel="3" x14ac:dyDescent="0.2">
      <c r="A337" s="191">
        <v>0</v>
      </c>
      <c r="B337" s="191">
        <v>4</v>
      </c>
      <c r="C337" s="191">
        <v>5</v>
      </c>
      <c r="D337" s="192">
        <v>12</v>
      </c>
      <c r="E337" s="192">
        <v>1</v>
      </c>
      <c r="G337" s="262" t="s">
        <v>37</v>
      </c>
      <c r="H337" s="263" t="s">
        <v>183</v>
      </c>
      <c r="I337" s="264" t="s">
        <v>1637</v>
      </c>
      <c r="J337" s="265" t="s">
        <v>75</v>
      </c>
      <c r="K337" s="266" t="s">
        <v>119</v>
      </c>
      <c r="L337" s="267">
        <v>6374.97</v>
      </c>
      <c r="M337" s="267">
        <v>19.67068080320378</v>
      </c>
      <c r="N337" s="268">
        <v>125400</v>
      </c>
      <c r="O337" s="275" t="s">
        <v>1071</v>
      </c>
      <c r="P337" s="235" t="s">
        <v>4710</v>
      </c>
    </row>
    <row r="338" spans="1:16" ht="12.6" hidden="1" customHeight="1" outlineLevel="2" x14ac:dyDescent="0.2">
      <c r="A338" s="191">
        <v>0</v>
      </c>
      <c r="B338" s="191">
        <v>4</v>
      </c>
      <c r="C338" s="191">
        <v>5</v>
      </c>
      <c r="D338" s="192">
        <v>13</v>
      </c>
      <c r="E338" s="192">
        <v>0</v>
      </c>
      <c r="G338" s="254"/>
      <c r="H338" s="255" t="s">
        <v>182</v>
      </c>
      <c r="I338" s="256" t="s">
        <v>1638</v>
      </c>
      <c r="J338" s="257" t="s">
        <v>977</v>
      </c>
      <c r="K338" s="258"/>
      <c r="L338" s="259"/>
      <c r="M338" s="259"/>
      <c r="N338" s="260">
        <v>5700</v>
      </c>
      <c r="O338" s="261">
        <v>0.34030521198328101</v>
      </c>
      <c r="P338" s="234"/>
    </row>
    <row r="339" spans="1:16" ht="12.6" hidden="1" customHeight="1" outlineLevel="3" x14ac:dyDescent="0.2">
      <c r="A339" s="191">
        <v>0</v>
      </c>
      <c r="B339" s="191">
        <v>4</v>
      </c>
      <c r="C339" s="191">
        <v>5</v>
      </c>
      <c r="D339" s="192">
        <v>13</v>
      </c>
      <c r="E339" s="192">
        <v>1</v>
      </c>
      <c r="G339" s="262" t="s">
        <v>37</v>
      </c>
      <c r="H339" s="263" t="s">
        <v>183</v>
      </c>
      <c r="I339" s="264" t="s">
        <v>1639</v>
      </c>
      <c r="J339" s="265" t="s">
        <v>75</v>
      </c>
      <c r="K339" s="266" t="s">
        <v>119</v>
      </c>
      <c r="L339" s="267">
        <v>303.57</v>
      </c>
      <c r="M339" s="267">
        <v>18.776558948512701</v>
      </c>
      <c r="N339" s="268">
        <v>5700</v>
      </c>
      <c r="O339" s="275" t="s">
        <v>1071</v>
      </c>
      <c r="P339" s="235" t="s">
        <v>4710</v>
      </c>
    </row>
    <row r="340" spans="1:16" ht="12.6" hidden="1" customHeight="1" outlineLevel="2" x14ac:dyDescent="0.2">
      <c r="A340" s="191">
        <v>0</v>
      </c>
      <c r="B340" s="191">
        <v>4</v>
      </c>
      <c r="C340" s="191">
        <v>5</v>
      </c>
      <c r="D340" s="192">
        <v>14</v>
      </c>
      <c r="E340" s="192">
        <v>0</v>
      </c>
      <c r="G340" s="254"/>
      <c r="H340" s="255" t="s">
        <v>182</v>
      </c>
      <c r="I340" s="256" t="s">
        <v>1640</v>
      </c>
      <c r="J340" s="257" t="s">
        <v>978</v>
      </c>
      <c r="K340" s="258"/>
      <c r="L340" s="259"/>
      <c r="M340" s="259"/>
      <c r="N340" s="260">
        <v>5700</v>
      </c>
      <c r="O340" s="261">
        <v>0.34030521198328101</v>
      </c>
      <c r="P340" s="234"/>
    </row>
    <row r="341" spans="1:16" ht="12.6" hidden="1" customHeight="1" outlineLevel="3" x14ac:dyDescent="0.2">
      <c r="A341" s="191">
        <v>0</v>
      </c>
      <c r="B341" s="191">
        <v>4</v>
      </c>
      <c r="C341" s="191">
        <v>5</v>
      </c>
      <c r="D341" s="192">
        <v>14</v>
      </c>
      <c r="E341" s="192">
        <v>1</v>
      </c>
      <c r="G341" s="262" t="s">
        <v>37</v>
      </c>
      <c r="H341" s="263" t="s">
        <v>183</v>
      </c>
      <c r="I341" s="264" t="s">
        <v>1641</v>
      </c>
      <c r="J341" s="265" t="s">
        <v>75</v>
      </c>
      <c r="K341" s="266" t="s">
        <v>119</v>
      </c>
      <c r="L341" s="267">
        <v>292.95999999999998</v>
      </c>
      <c r="M341" s="267">
        <v>19.456581103222284</v>
      </c>
      <c r="N341" s="268">
        <v>5700</v>
      </c>
      <c r="O341" s="275" t="s">
        <v>1071</v>
      </c>
      <c r="P341" s="235" t="s">
        <v>4710</v>
      </c>
    </row>
    <row r="342" spans="1:16" ht="12.6" hidden="1" customHeight="1" outlineLevel="2" x14ac:dyDescent="0.2">
      <c r="A342" s="191">
        <v>0</v>
      </c>
      <c r="B342" s="191">
        <v>4</v>
      </c>
      <c r="C342" s="191">
        <v>5</v>
      </c>
      <c r="D342" s="192">
        <v>15</v>
      </c>
      <c r="E342" s="192">
        <v>0</v>
      </c>
      <c r="G342" s="254"/>
      <c r="H342" s="255" t="s">
        <v>182</v>
      </c>
      <c r="I342" s="256" t="s">
        <v>1642</v>
      </c>
      <c r="J342" s="257" t="s">
        <v>508</v>
      </c>
      <c r="K342" s="258"/>
      <c r="L342" s="259"/>
      <c r="M342" s="259"/>
      <c r="N342" s="260">
        <v>5700</v>
      </c>
      <c r="O342" s="261">
        <v>0.34030521198328101</v>
      </c>
      <c r="P342" s="234"/>
    </row>
    <row r="343" spans="1:16" ht="12.6" hidden="1" customHeight="1" outlineLevel="3" x14ac:dyDescent="0.2">
      <c r="A343" s="191">
        <v>0</v>
      </c>
      <c r="B343" s="191">
        <v>4</v>
      </c>
      <c r="C343" s="191">
        <v>5</v>
      </c>
      <c r="D343" s="192">
        <v>15</v>
      </c>
      <c r="E343" s="192">
        <v>1</v>
      </c>
      <c r="G343" s="262" t="s">
        <v>37</v>
      </c>
      <c r="H343" s="263" t="s">
        <v>183</v>
      </c>
      <c r="I343" s="264" t="s">
        <v>1643</v>
      </c>
      <c r="J343" s="265" t="s">
        <v>75</v>
      </c>
      <c r="K343" s="266" t="s">
        <v>119</v>
      </c>
      <c r="L343" s="267">
        <v>426.24</v>
      </c>
      <c r="M343" s="267">
        <v>13.372747747747747</v>
      </c>
      <c r="N343" s="268">
        <v>5700</v>
      </c>
      <c r="O343" s="275" t="s">
        <v>1071</v>
      </c>
      <c r="P343" s="235" t="s">
        <v>4710</v>
      </c>
    </row>
    <row r="344" spans="1:16" ht="12.6" hidden="1" customHeight="1" outlineLevel="2" x14ac:dyDescent="0.2">
      <c r="A344" s="191">
        <v>0</v>
      </c>
      <c r="B344" s="191">
        <v>4</v>
      </c>
      <c r="C344" s="191">
        <v>5</v>
      </c>
      <c r="D344" s="192">
        <v>16</v>
      </c>
      <c r="E344" s="192">
        <v>0</v>
      </c>
      <c r="G344" s="254"/>
      <c r="H344" s="255" t="s">
        <v>182</v>
      </c>
      <c r="I344" s="256" t="s">
        <v>1644</v>
      </c>
      <c r="J344" s="257" t="s">
        <v>509</v>
      </c>
      <c r="K344" s="258"/>
      <c r="L344" s="259"/>
      <c r="M344" s="259"/>
      <c r="N344" s="260">
        <v>2685.2529540349101</v>
      </c>
      <c r="O344" s="261">
        <v>0.16031676767571601</v>
      </c>
      <c r="P344" s="234"/>
    </row>
    <row r="345" spans="1:16" ht="12.6" hidden="1" customHeight="1" outlineLevel="3" x14ac:dyDescent="0.2">
      <c r="A345" s="191">
        <v>0</v>
      </c>
      <c r="B345" s="191">
        <v>4</v>
      </c>
      <c r="C345" s="191">
        <v>5</v>
      </c>
      <c r="D345" s="192">
        <v>16</v>
      </c>
      <c r="E345" s="192">
        <v>1</v>
      </c>
      <c r="G345" s="262" t="s">
        <v>37</v>
      </c>
      <c r="H345" s="263" t="s">
        <v>183</v>
      </c>
      <c r="I345" s="264" t="s">
        <v>1645</v>
      </c>
      <c r="J345" s="265" t="s">
        <v>75</v>
      </c>
      <c r="K345" s="266" t="s">
        <v>119</v>
      </c>
      <c r="L345" s="267">
        <v>73.72</v>
      </c>
      <c r="M345" s="267">
        <v>36.425026506170724</v>
      </c>
      <c r="N345" s="268">
        <v>2685.2529540349101</v>
      </c>
      <c r="O345" s="269"/>
      <c r="P345" s="235" t="s">
        <v>4710</v>
      </c>
    </row>
    <row r="346" spans="1:16" ht="13.5" hidden="1" customHeight="1" outlineLevel="1" x14ac:dyDescent="0.2">
      <c r="A346" s="191">
        <v>0</v>
      </c>
      <c r="B346" s="191">
        <v>4</v>
      </c>
      <c r="C346" s="191">
        <v>6</v>
      </c>
      <c r="D346" s="192">
        <v>0</v>
      </c>
      <c r="E346" s="192">
        <v>1</v>
      </c>
      <c r="G346" s="247"/>
      <c r="H346" s="248" t="s">
        <v>34</v>
      </c>
      <c r="I346" s="249" t="s">
        <v>1646</v>
      </c>
      <c r="J346" s="250" t="s">
        <v>236</v>
      </c>
      <c r="K346" s="251"/>
      <c r="L346" s="252"/>
      <c r="M346" s="252"/>
      <c r="N346" s="253"/>
      <c r="O346" s="236"/>
      <c r="P346" s="233"/>
    </row>
    <row r="347" spans="1:16" ht="13.5" hidden="1" customHeight="1" outlineLevel="2" x14ac:dyDescent="0.2">
      <c r="A347" s="191">
        <v>0</v>
      </c>
      <c r="B347" s="191">
        <v>4</v>
      </c>
      <c r="C347" s="191">
        <v>6</v>
      </c>
      <c r="D347" s="192">
        <v>1</v>
      </c>
      <c r="E347" s="192">
        <v>0</v>
      </c>
      <c r="G347" s="254"/>
      <c r="H347" s="255" t="s">
        <v>182</v>
      </c>
      <c r="I347" s="256" t="s">
        <v>1647</v>
      </c>
      <c r="J347" s="257" t="s">
        <v>466</v>
      </c>
      <c r="K347" s="258"/>
      <c r="L347" s="259"/>
      <c r="M347" s="259"/>
      <c r="N347" s="260"/>
      <c r="O347" s="261"/>
      <c r="P347" s="234"/>
    </row>
    <row r="348" spans="1:16" ht="12.75" hidden="1" customHeight="1" outlineLevel="3" x14ac:dyDescent="0.2">
      <c r="A348" s="191">
        <v>0</v>
      </c>
      <c r="B348" s="191">
        <v>4</v>
      </c>
      <c r="C348" s="191">
        <v>6</v>
      </c>
      <c r="D348" s="192">
        <v>1</v>
      </c>
      <c r="E348" s="192">
        <v>1</v>
      </c>
      <c r="G348" s="262" t="s">
        <v>37</v>
      </c>
      <c r="H348" s="263" t="s">
        <v>183</v>
      </c>
      <c r="I348" s="264" t="s">
        <v>1648</v>
      </c>
      <c r="J348" s="265" t="s">
        <v>76</v>
      </c>
      <c r="K348" s="266" t="s">
        <v>158</v>
      </c>
      <c r="L348" s="267">
        <v>1</v>
      </c>
      <c r="M348" s="267" t="e">
        <v>#REF!</v>
      </c>
      <c r="N348" s="268"/>
      <c r="O348" s="275" t="s">
        <v>1072</v>
      </c>
      <c r="P348" s="235" t="s">
        <v>4710</v>
      </c>
    </row>
    <row r="349" spans="1:16" ht="13.5" hidden="1" customHeight="1" outlineLevel="2" x14ac:dyDescent="0.2">
      <c r="A349" s="191">
        <v>0</v>
      </c>
      <c r="B349" s="191">
        <v>4</v>
      </c>
      <c r="C349" s="191">
        <v>6</v>
      </c>
      <c r="D349" s="192">
        <v>2</v>
      </c>
      <c r="E349" s="192">
        <v>0</v>
      </c>
      <c r="G349" s="254"/>
      <c r="H349" s="255" t="s">
        <v>182</v>
      </c>
      <c r="I349" s="256" t="s">
        <v>1649</v>
      </c>
      <c r="J349" s="257" t="s">
        <v>510</v>
      </c>
      <c r="K349" s="258"/>
      <c r="L349" s="259"/>
      <c r="M349" s="259"/>
      <c r="N349" s="260"/>
      <c r="O349" s="261"/>
      <c r="P349" s="234"/>
    </row>
    <row r="350" spans="1:16" ht="12.75" hidden="1" customHeight="1" outlineLevel="3" x14ac:dyDescent="0.2">
      <c r="A350" s="191">
        <v>0</v>
      </c>
      <c r="B350" s="191">
        <v>4</v>
      </c>
      <c r="C350" s="191">
        <v>6</v>
      </c>
      <c r="D350" s="192">
        <v>2</v>
      </c>
      <c r="E350" s="192">
        <v>1</v>
      </c>
      <c r="G350" s="262" t="s">
        <v>37</v>
      </c>
      <c r="H350" s="263" t="s">
        <v>183</v>
      </c>
      <c r="I350" s="264" t="s">
        <v>1650</v>
      </c>
      <c r="J350" s="265" t="s">
        <v>76</v>
      </c>
      <c r="K350" s="266" t="s">
        <v>158</v>
      </c>
      <c r="L350" s="267">
        <v>1</v>
      </c>
      <c r="M350" s="267" t="e">
        <v>#REF!</v>
      </c>
      <c r="N350" s="268"/>
      <c r="O350" s="275" t="s">
        <v>1073</v>
      </c>
      <c r="P350" s="235" t="s">
        <v>4710</v>
      </c>
    </row>
    <row r="351" spans="1:16" ht="13.5" hidden="1" customHeight="1" outlineLevel="2" x14ac:dyDescent="0.2">
      <c r="A351" s="191">
        <v>0</v>
      </c>
      <c r="B351" s="191">
        <v>4</v>
      </c>
      <c r="C351" s="191">
        <v>6</v>
      </c>
      <c r="D351" s="192">
        <v>3</v>
      </c>
      <c r="E351" s="192">
        <v>0</v>
      </c>
      <c r="G351" s="254"/>
      <c r="H351" s="255" t="s">
        <v>182</v>
      </c>
      <c r="I351" s="256" t="s">
        <v>1651</v>
      </c>
      <c r="J351" s="257" t="s">
        <v>511</v>
      </c>
      <c r="K351" s="258"/>
      <c r="L351" s="259"/>
      <c r="M351" s="259"/>
      <c r="N351" s="260"/>
      <c r="O351" s="261"/>
      <c r="P351" s="234"/>
    </row>
    <row r="352" spans="1:16" ht="12.75" hidden="1" customHeight="1" outlineLevel="3" x14ac:dyDescent="0.2">
      <c r="A352" s="191">
        <v>0</v>
      </c>
      <c r="B352" s="191">
        <v>4</v>
      </c>
      <c r="C352" s="191">
        <v>6</v>
      </c>
      <c r="D352" s="192">
        <v>3</v>
      </c>
      <c r="E352" s="192">
        <v>1</v>
      </c>
      <c r="G352" s="262" t="s">
        <v>37</v>
      </c>
      <c r="H352" s="263" t="s">
        <v>183</v>
      </c>
      <c r="I352" s="264" t="s">
        <v>1652</v>
      </c>
      <c r="J352" s="265" t="s">
        <v>76</v>
      </c>
      <c r="K352" s="266" t="s">
        <v>158</v>
      </c>
      <c r="L352" s="267">
        <v>1</v>
      </c>
      <c r="M352" s="267" t="e">
        <v>#REF!</v>
      </c>
      <c r="N352" s="268"/>
      <c r="O352" s="279" t="s">
        <v>1074</v>
      </c>
      <c r="P352" s="235" t="s">
        <v>4710</v>
      </c>
    </row>
    <row r="353" spans="1:16" ht="13.5" hidden="1" customHeight="1" outlineLevel="2" x14ac:dyDescent="0.2">
      <c r="A353" s="191">
        <v>0</v>
      </c>
      <c r="B353" s="191">
        <v>4</v>
      </c>
      <c r="C353" s="191">
        <v>6</v>
      </c>
      <c r="D353" s="192">
        <v>4</v>
      </c>
      <c r="E353" s="192">
        <v>0</v>
      </c>
      <c r="G353" s="254"/>
      <c r="H353" s="255" t="s">
        <v>182</v>
      </c>
      <c r="I353" s="256" t="s">
        <v>1653</v>
      </c>
      <c r="J353" s="257" t="s">
        <v>979</v>
      </c>
      <c r="K353" s="258"/>
      <c r="L353" s="259"/>
      <c r="M353" s="259"/>
      <c r="N353" s="260"/>
      <c r="O353" s="261"/>
      <c r="P353" s="234"/>
    </row>
    <row r="354" spans="1:16" ht="12.75" hidden="1" customHeight="1" outlineLevel="3" x14ac:dyDescent="0.2">
      <c r="A354" s="191">
        <v>0</v>
      </c>
      <c r="B354" s="191">
        <v>4</v>
      </c>
      <c r="C354" s="191">
        <v>6</v>
      </c>
      <c r="D354" s="192">
        <v>4</v>
      </c>
      <c r="E354" s="192">
        <v>1</v>
      </c>
      <c r="G354" s="262" t="s">
        <v>37</v>
      </c>
      <c r="H354" s="263" t="s">
        <v>183</v>
      </c>
      <c r="I354" s="264" t="s">
        <v>1654</v>
      </c>
      <c r="J354" s="265" t="s">
        <v>76</v>
      </c>
      <c r="K354" s="266" t="s">
        <v>158</v>
      </c>
      <c r="L354" s="267">
        <v>1</v>
      </c>
      <c r="M354" s="267" t="e">
        <v>#REF!</v>
      </c>
      <c r="N354" s="268"/>
      <c r="O354" s="279" t="s">
        <v>1074</v>
      </c>
      <c r="P354" s="235" t="s">
        <v>4710</v>
      </c>
    </row>
    <row r="355" spans="1:16" ht="13.5" hidden="1" customHeight="1" outlineLevel="2" x14ac:dyDescent="0.2">
      <c r="A355" s="191">
        <v>0</v>
      </c>
      <c r="B355" s="191">
        <v>4</v>
      </c>
      <c r="C355" s="191">
        <v>6</v>
      </c>
      <c r="D355" s="192">
        <v>5</v>
      </c>
      <c r="E355" s="192">
        <v>0</v>
      </c>
      <c r="G355" s="254"/>
      <c r="H355" s="255" t="s">
        <v>182</v>
      </c>
      <c r="I355" s="256" t="s">
        <v>1655</v>
      </c>
      <c r="J355" s="257" t="s">
        <v>512</v>
      </c>
      <c r="K355" s="258"/>
      <c r="L355" s="259"/>
      <c r="M355" s="259"/>
      <c r="N355" s="260"/>
      <c r="O355" s="261"/>
      <c r="P355" s="234"/>
    </row>
    <row r="356" spans="1:16" ht="12.75" hidden="1" customHeight="1" outlineLevel="3" x14ac:dyDescent="0.2">
      <c r="A356" s="191">
        <v>0</v>
      </c>
      <c r="B356" s="191">
        <v>4</v>
      </c>
      <c r="C356" s="191">
        <v>6</v>
      </c>
      <c r="D356" s="192">
        <v>5</v>
      </c>
      <c r="E356" s="192">
        <v>1</v>
      </c>
      <c r="G356" s="262" t="s">
        <v>37</v>
      </c>
      <c r="H356" s="263" t="s">
        <v>183</v>
      </c>
      <c r="I356" s="264" t="s">
        <v>1656</v>
      </c>
      <c r="J356" s="265" t="s">
        <v>76</v>
      </c>
      <c r="K356" s="266" t="s">
        <v>158</v>
      </c>
      <c r="L356" s="267">
        <v>1</v>
      </c>
      <c r="M356" s="267" t="e">
        <v>#REF!</v>
      </c>
      <c r="N356" s="268"/>
      <c r="O356" s="279" t="s">
        <v>1074</v>
      </c>
      <c r="P356" s="235" t="s">
        <v>4710</v>
      </c>
    </row>
    <row r="357" spans="1:16" ht="13.5" hidden="1" customHeight="1" outlineLevel="2" x14ac:dyDescent="0.2">
      <c r="A357" s="191">
        <v>0</v>
      </c>
      <c r="B357" s="191">
        <v>4</v>
      </c>
      <c r="C357" s="191">
        <v>6</v>
      </c>
      <c r="D357" s="192">
        <v>6</v>
      </c>
      <c r="E357" s="192">
        <v>0</v>
      </c>
      <c r="G357" s="254"/>
      <c r="H357" s="255" t="s">
        <v>182</v>
      </c>
      <c r="I357" s="256" t="s">
        <v>1657</v>
      </c>
      <c r="J357" s="257" t="s">
        <v>980</v>
      </c>
      <c r="K357" s="258"/>
      <c r="L357" s="259"/>
      <c r="M357" s="259"/>
      <c r="N357" s="260"/>
      <c r="O357" s="261"/>
      <c r="P357" s="234"/>
    </row>
    <row r="358" spans="1:16" ht="12.75" hidden="1" customHeight="1" outlineLevel="3" x14ac:dyDescent="0.2">
      <c r="A358" s="191">
        <v>0</v>
      </c>
      <c r="B358" s="191">
        <v>4</v>
      </c>
      <c r="C358" s="191">
        <v>6</v>
      </c>
      <c r="D358" s="192">
        <v>6</v>
      </c>
      <c r="E358" s="192">
        <v>1</v>
      </c>
      <c r="G358" s="262" t="s">
        <v>37</v>
      </c>
      <c r="H358" s="263" t="s">
        <v>183</v>
      </c>
      <c r="I358" s="264" t="s">
        <v>1658</v>
      </c>
      <c r="J358" s="265" t="s">
        <v>76</v>
      </c>
      <c r="K358" s="266" t="s">
        <v>158</v>
      </c>
      <c r="L358" s="267">
        <v>1</v>
      </c>
      <c r="M358" s="267" t="e">
        <v>#REF!</v>
      </c>
      <c r="N358" s="268"/>
      <c r="O358" s="279" t="s">
        <v>1074</v>
      </c>
      <c r="P358" s="235" t="s">
        <v>4710</v>
      </c>
    </row>
    <row r="359" spans="1:16" ht="13.5" hidden="1" customHeight="1" outlineLevel="2" x14ac:dyDescent="0.2">
      <c r="A359" s="191">
        <v>0</v>
      </c>
      <c r="B359" s="191">
        <v>4</v>
      </c>
      <c r="C359" s="191">
        <v>6</v>
      </c>
      <c r="D359" s="192">
        <v>7</v>
      </c>
      <c r="E359" s="192">
        <v>0</v>
      </c>
      <c r="G359" s="254"/>
      <c r="H359" s="255" t="s">
        <v>182</v>
      </c>
      <c r="I359" s="256" t="s">
        <v>1659</v>
      </c>
      <c r="J359" s="257" t="s">
        <v>513</v>
      </c>
      <c r="K359" s="258"/>
      <c r="L359" s="259"/>
      <c r="M359" s="259"/>
      <c r="N359" s="260"/>
      <c r="O359" s="261"/>
      <c r="P359" s="234"/>
    </row>
    <row r="360" spans="1:16" ht="12.75" hidden="1" customHeight="1" outlineLevel="3" x14ac:dyDescent="0.2">
      <c r="A360" s="191">
        <v>0</v>
      </c>
      <c r="B360" s="191">
        <v>4</v>
      </c>
      <c r="C360" s="191">
        <v>6</v>
      </c>
      <c r="D360" s="192">
        <v>7</v>
      </c>
      <c r="E360" s="192">
        <v>1</v>
      </c>
      <c r="G360" s="262" t="s">
        <v>37</v>
      </c>
      <c r="H360" s="263" t="s">
        <v>183</v>
      </c>
      <c r="I360" s="264" t="s">
        <v>1660</v>
      </c>
      <c r="J360" s="265" t="s">
        <v>76</v>
      </c>
      <c r="K360" s="266" t="s">
        <v>158</v>
      </c>
      <c r="L360" s="267">
        <v>1</v>
      </c>
      <c r="M360" s="267" t="e">
        <v>#REF!</v>
      </c>
      <c r="N360" s="268"/>
      <c r="O360" s="279" t="s">
        <v>1074</v>
      </c>
      <c r="P360" s="235" t="s">
        <v>4710</v>
      </c>
    </row>
    <row r="361" spans="1:16" ht="13.5" hidden="1" customHeight="1" outlineLevel="2" x14ac:dyDescent="0.2">
      <c r="A361" s="191">
        <v>0</v>
      </c>
      <c r="B361" s="191">
        <v>4</v>
      </c>
      <c r="C361" s="191">
        <v>6</v>
      </c>
      <c r="D361" s="192">
        <v>8</v>
      </c>
      <c r="E361" s="192">
        <v>0</v>
      </c>
      <c r="G361" s="254"/>
      <c r="H361" s="255" t="s">
        <v>182</v>
      </c>
      <c r="I361" s="256" t="s">
        <v>1661</v>
      </c>
      <c r="J361" s="257" t="s">
        <v>513</v>
      </c>
      <c r="K361" s="258"/>
      <c r="L361" s="259"/>
      <c r="M361" s="259"/>
      <c r="N361" s="260"/>
      <c r="O361" s="261"/>
      <c r="P361" s="234"/>
    </row>
    <row r="362" spans="1:16" ht="12.75" hidden="1" customHeight="1" outlineLevel="3" x14ac:dyDescent="0.2">
      <c r="A362" s="191">
        <v>0</v>
      </c>
      <c r="B362" s="191">
        <v>4</v>
      </c>
      <c r="C362" s="191">
        <v>6</v>
      </c>
      <c r="D362" s="192">
        <v>8</v>
      </c>
      <c r="E362" s="192">
        <v>1</v>
      </c>
      <c r="G362" s="262" t="s">
        <v>37</v>
      </c>
      <c r="H362" s="263" t="s">
        <v>183</v>
      </c>
      <c r="I362" s="264" t="s">
        <v>1662</v>
      </c>
      <c r="J362" s="265" t="s">
        <v>76</v>
      </c>
      <c r="K362" s="266" t="s">
        <v>158</v>
      </c>
      <c r="L362" s="267">
        <v>1</v>
      </c>
      <c r="M362" s="267" t="e">
        <v>#REF!</v>
      </c>
      <c r="N362" s="268"/>
      <c r="O362" s="279" t="s">
        <v>1074</v>
      </c>
      <c r="P362" s="235" t="s">
        <v>4710</v>
      </c>
    </row>
    <row r="363" spans="1:16" ht="13.5" hidden="1" customHeight="1" outlineLevel="2" x14ac:dyDescent="0.2">
      <c r="A363" s="191">
        <v>0</v>
      </c>
      <c r="B363" s="191">
        <v>4</v>
      </c>
      <c r="C363" s="191">
        <v>6</v>
      </c>
      <c r="D363" s="192">
        <v>9</v>
      </c>
      <c r="E363" s="192">
        <v>0</v>
      </c>
      <c r="G363" s="254"/>
      <c r="H363" s="255" t="s">
        <v>182</v>
      </c>
      <c r="I363" s="256" t="s">
        <v>1663</v>
      </c>
      <c r="J363" s="257" t="s">
        <v>514</v>
      </c>
      <c r="K363" s="258"/>
      <c r="L363" s="259"/>
      <c r="M363" s="259"/>
      <c r="N363" s="260"/>
      <c r="O363" s="261"/>
      <c r="P363" s="234"/>
    </row>
    <row r="364" spans="1:16" ht="12.75" hidden="1" customHeight="1" outlineLevel="3" x14ac:dyDescent="0.2">
      <c r="A364" s="191">
        <v>0</v>
      </c>
      <c r="B364" s="191">
        <v>4</v>
      </c>
      <c r="C364" s="191">
        <v>6</v>
      </c>
      <c r="D364" s="192">
        <v>9</v>
      </c>
      <c r="E364" s="192">
        <v>1</v>
      </c>
      <c r="G364" s="262" t="s">
        <v>37</v>
      </c>
      <c r="H364" s="263" t="s">
        <v>183</v>
      </c>
      <c r="I364" s="264" t="s">
        <v>1664</v>
      </c>
      <c r="J364" s="265" t="s">
        <v>76</v>
      </c>
      <c r="K364" s="266" t="s">
        <v>158</v>
      </c>
      <c r="L364" s="267">
        <v>1</v>
      </c>
      <c r="M364" s="267" t="e">
        <v>#REF!</v>
      </c>
      <c r="N364" s="268"/>
      <c r="O364" s="279" t="s">
        <v>1074</v>
      </c>
      <c r="P364" s="235" t="s">
        <v>4710</v>
      </c>
    </row>
    <row r="365" spans="1:16" ht="13.5" hidden="1" customHeight="1" outlineLevel="2" x14ac:dyDescent="0.2">
      <c r="A365" s="191">
        <v>0</v>
      </c>
      <c r="B365" s="191">
        <v>4</v>
      </c>
      <c r="C365" s="191">
        <v>6</v>
      </c>
      <c r="D365" s="192">
        <v>10</v>
      </c>
      <c r="E365" s="192">
        <v>0</v>
      </c>
      <c r="G365" s="254"/>
      <c r="H365" s="255" t="s">
        <v>182</v>
      </c>
      <c r="I365" s="256" t="s">
        <v>1665</v>
      </c>
      <c r="J365" s="257" t="s">
        <v>515</v>
      </c>
      <c r="K365" s="258"/>
      <c r="L365" s="259"/>
      <c r="M365" s="259"/>
      <c r="N365" s="260"/>
      <c r="O365" s="261"/>
      <c r="P365" s="234"/>
    </row>
    <row r="366" spans="1:16" ht="12.75" hidden="1" customHeight="1" outlineLevel="3" x14ac:dyDescent="0.2">
      <c r="A366" s="191">
        <v>0</v>
      </c>
      <c r="B366" s="191">
        <v>4</v>
      </c>
      <c r="C366" s="191">
        <v>6</v>
      </c>
      <c r="D366" s="192">
        <v>10</v>
      </c>
      <c r="E366" s="192">
        <v>1</v>
      </c>
      <c r="G366" s="262" t="s">
        <v>37</v>
      </c>
      <c r="H366" s="263" t="s">
        <v>183</v>
      </c>
      <c r="I366" s="264" t="s">
        <v>1666</v>
      </c>
      <c r="J366" s="265" t="s">
        <v>76</v>
      </c>
      <c r="K366" s="266" t="s">
        <v>158</v>
      </c>
      <c r="L366" s="267">
        <v>1</v>
      </c>
      <c r="M366" s="267" t="e">
        <v>#REF!</v>
      </c>
      <c r="N366" s="268"/>
      <c r="O366" s="279" t="s">
        <v>1074</v>
      </c>
      <c r="P366" s="235" t="s">
        <v>4710</v>
      </c>
    </row>
    <row r="367" spans="1:16" ht="13.5" hidden="1" customHeight="1" outlineLevel="2" x14ac:dyDescent="0.2">
      <c r="A367" s="191">
        <v>0</v>
      </c>
      <c r="B367" s="191">
        <v>4</v>
      </c>
      <c r="C367" s="191">
        <v>6</v>
      </c>
      <c r="D367" s="192">
        <v>11</v>
      </c>
      <c r="E367" s="192">
        <v>0</v>
      </c>
      <c r="G367" s="254"/>
      <c r="H367" s="255" t="s">
        <v>182</v>
      </c>
      <c r="I367" s="256" t="s">
        <v>1667</v>
      </c>
      <c r="J367" s="257" t="s">
        <v>516</v>
      </c>
      <c r="K367" s="258"/>
      <c r="L367" s="259"/>
      <c r="M367" s="259"/>
      <c r="N367" s="260"/>
      <c r="O367" s="261"/>
      <c r="P367" s="234"/>
    </row>
    <row r="368" spans="1:16" ht="12.75" hidden="1" customHeight="1" outlineLevel="3" x14ac:dyDescent="0.2">
      <c r="A368" s="191">
        <v>0</v>
      </c>
      <c r="B368" s="191">
        <v>4</v>
      </c>
      <c r="C368" s="191">
        <v>6</v>
      </c>
      <c r="D368" s="192">
        <v>11</v>
      </c>
      <c r="E368" s="192">
        <v>1</v>
      </c>
      <c r="G368" s="262" t="s">
        <v>37</v>
      </c>
      <c r="H368" s="263" t="s">
        <v>183</v>
      </c>
      <c r="I368" s="264" t="s">
        <v>1668</v>
      </c>
      <c r="J368" s="265" t="s">
        <v>76</v>
      </c>
      <c r="K368" s="266" t="s">
        <v>158</v>
      </c>
      <c r="L368" s="267">
        <v>1</v>
      </c>
      <c r="M368" s="267" t="e">
        <v>#REF!</v>
      </c>
      <c r="N368" s="268"/>
      <c r="O368" s="279" t="s">
        <v>1074</v>
      </c>
      <c r="P368" s="235" t="s">
        <v>4710</v>
      </c>
    </row>
    <row r="369" spans="1:16" ht="13.5" hidden="1" customHeight="1" outlineLevel="2" x14ac:dyDescent="0.2">
      <c r="A369" s="191">
        <v>0</v>
      </c>
      <c r="B369" s="191">
        <v>4</v>
      </c>
      <c r="C369" s="191">
        <v>6</v>
      </c>
      <c r="D369" s="192">
        <v>12</v>
      </c>
      <c r="E369" s="192">
        <v>0</v>
      </c>
      <c r="G369" s="254"/>
      <c r="H369" s="255" t="s">
        <v>182</v>
      </c>
      <c r="I369" s="256" t="s">
        <v>1669</v>
      </c>
      <c r="J369" s="257" t="s">
        <v>517</v>
      </c>
      <c r="K369" s="258"/>
      <c r="L369" s="259"/>
      <c r="M369" s="259"/>
      <c r="N369" s="260"/>
      <c r="O369" s="261"/>
      <c r="P369" s="234"/>
    </row>
    <row r="370" spans="1:16" ht="12.75" hidden="1" customHeight="1" outlineLevel="3" x14ac:dyDescent="0.2">
      <c r="A370" s="191">
        <v>0</v>
      </c>
      <c r="B370" s="191">
        <v>4</v>
      </c>
      <c r="C370" s="191">
        <v>6</v>
      </c>
      <c r="D370" s="192">
        <v>12</v>
      </c>
      <c r="E370" s="192">
        <v>1</v>
      </c>
      <c r="G370" s="262" t="s">
        <v>37</v>
      </c>
      <c r="H370" s="263" t="s">
        <v>183</v>
      </c>
      <c r="I370" s="264" t="s">
        <v>1670</v>
      </c>
      <c r="J370" s="265" t="s">
        <v>76</v>
      </c>
      <c r="K370" s="266" t="s">
        <v>158</v>
      </c>
      <c r="L370" s="267">
        <v>1</v>
      </c>
      <c r="M370" s="267" t="e">
        <v>#REF!</v>
      </c>
      <c r="N370" s="268"/>
      <c r="O370" s="279" t="s">
        <v>1074</v>
      </c>
      <c r="P370" s="235" t="s">
        <v>4710</v>
      </c>
    </row>
    <row r="371" spans="1:16" ht="13.5" hidden="1" customHeight="1" outlineLevel="2" x14ac:dyDescent="0.2">
      <c r="A371" s="191">
        <v>0</v>
      </c>
      <c r="B371" s="191">
        <v>4</v>
      </c>
      <c r="C371" s="191">
        <v>6</v>
      </c>
      <c r="D371" s="192">
        <v>13</v>
      </c>
      <c r="E371" s="192">
        <v>0</v>
      </c>
      <c r="G371" s="254"/>
      <c r="H371" s="255" t="s">
        <v>182</v>
      </c>
      <c r="I371" s="256" t="s">
        <v>1671</v>
      </c>
      <c r="J371" s="257" t="s">
        <v>981</v>
      </c>
      <c r="K371" s="258"/>
      <c r="L371" s="259"/>
      <c r="M371" s="259"/>
      <c r="N371" s="260"/>
      <c r="O371" s="261"/>
      <c r="P371" s="234"/>
    </row>
    <row r="372" spans="1:16" ht="12.75" hidden="1" customHeight="1" outlineLevel="3" x14ac:dyDescent="0.2">
      <c r="A372" s="191">
        <v>0</v>
      </c>
      <c r="B372" s="191">
        <v>4</v>
      </c>
      <c r="C372" s="191">
        <v>6</v>
      </c>
      <c r="D372" s="192">
        <v>13</v>
      </c>
      <c r="E372" s="192">
        <v>1</v>
      </c>
      <c r="G372" s="262" t="s">
        <v>37</v>
      </c>
      <c r="H372" s="263" t="s">
        <v>183</v>
      </c>
      <c r="I372" s="264" t="s">
        <v>1672</v>
      </c>
      <c r="J372" s="265" t="s">
        <v>76</v>
      </c>
      <c r="K372" s="266" t="s">
        <v>158</v>
      </c>
      <c r="L372" s="267">
        <v>1</v>
      </c>
      <c r="M372" s="267" t="e">
        <v>#REF!</v>
      </c>
      <c r="N372" s="268"/>
      <c r="O372" s="279" t="s">
        <v>1074</v>
      </c>
      <c r="P372" s="235" t="s">
        <v>4710</v>
      </c>
    </row>
    <row r="373" spans="1:16" ht="13.5" hidden="1" customHeight="1" outlineLevel="2" x14ac:dyDescent="0.2">
      <c r="A373" s="191">
        <v>0</v>
      </c>
      <c r="B373" s="191">
        <v>4</v>
      </c>
      <c r="C373" s="191">
        <v>6</v>
      </c>
      <c r="D373" s="192">
        <v>14</v>
      </c>
      <c r="E373" s="192">
        <v>0</v>
      </c>
      <c r="G373" s="254"/>
      <c r="H373" s="255" t="s">
        <v>182</v>
      </c>
      <c r="I373" s="256" t="s">
        <v>1673</v>
      </c>
      <c r="J373" s="257" t="s">
        <v>982</v>
      </c>
      <c r="K373" s="258"/>
      <c r="L373" s="259"/>
      <c r="M373" s="259"/>
      <c r="N373" s="260"/>
      <c r="O373" s="261"/>
      <c r="P373" s="234"/>
    </row>
    <row r="374" spans="1:16" ht="12.75" hidden="1" customHeight="1" outlineLevel="3" x14ac:dyDescent="0.2">
      <c r="A374" s="191">
        <v>0</v>
      </c>
      <c r="B374" s="191">
        <v>4</v>
      </c>
      <c r="C374" s="191">
        <v>6</v>
      </c>
      <c r="D374" s="192">
        <v>14</v>
      </c>
      <c r="E374" s="192">
        <v>1</v>
      </c>
      <c r="G374" s="262" t="s">
        <v>37</v>
      </c>
      <c r="H374" s="263" t="s">
        <v>183</v>
      </c>
      <c r="I374" s="264" t="s">
        <v>1674</v>
      </c>
      <c r="J374" s="265" t="s">
        <v>76</v>
      </c>
      <c r="K374" s="266" t="s">
        <v>158</v>
      </c>
      <c r="L374" s="267">
        <v>1</v>
      </c>
      <c r="M374" s="267" t="e">
        <v>#REF!</v>
      </c>
      <c r="N374" s="268"/>
      <c r="O374" s="279" t="s">
        <v>1074</v>
      </c>
      <c r="P374" s="235" t="s">
        <v>4710</v>
      </c>
    </row>
    <row r="375" spans="1:16" ht="13.5" hidden="1" customHeight="1" outlineLevel="2" x14ac:dyDescent="0.2">
      <c r="A375" s="191">
        <v>0</v>
      </c>
      <c r="B375" s="191">
        <v>4</v>
      </c>
      <c r="C375" s="191">
        <v>6</v>
      </c>
      <c r="D375" s="192">
        <v>15</v>
      </c>
      <c r="E375" s="192">
        <v>0</v>
      </c>
      <c r="G375" s="254"/>
      <c r="H375" s="255" t="s">
        <v>182</v>
      </c>
      <c r="I375" s="256" t="s">
        <v>1675</v>
      </c>
      <c r="J375" s="257" t="s">
        <v>518</v>
      </c>
      <c r="K375" s="258"/>
      <c r="L375" s="259"/>
      <c r="M375" s="259"/>
      <c r="N375" s="260"/>
      <c r="O375" s="261"/>
      <c r="P375" s="234"/>
    </row>
    <row r="376" spans="1:16" ht="12.75" hidden="1" customHeight="1" outlineLevel="3" x14ac:dyDescent="0.2">
      <c r="A376" s="191">
        <v>0</v>
      </c>
      <c r="B376" s="191">
        <v>4</v>
      </c>
      <c r="C376" s="191">
        <v>6</v>
      </c>
      <c r="D376" s="192">
        <v>15</v>
      </c>
      <c r="E376" s="192">
        <v>1</v>
      </c>
      <c r="G376" s="262" t="s">
        <v>37</v>
      </c>
      <c r="H376" s="263" t="s">
        <v>183</v>
      </c>
      <c r="I376" s="264" t="s">
        <v>1676</v>
      </c>
      <c r="J376" s="265" t="s">
        <v>76</v>
      </c>
      <c r="K376" s="266" t="s">
        <v>158</v>
      </c>
      <c r="L376" s="267">
        <v>1</v>
      </c>
      <c r="M376" s="267" t="e">
        <v>#REF!</v>
      </c>
      <c r="N376" s="268"/>
      <c r="O376" s="279" t="s">
        <v>1074</v>
      </c>
      <c r="P376" s="235" t="s">
        <v>4710</v>
      </c>
    </row>
    <row r="377" spans="1:16" ht="13.5" hidden="1" customHeight="1" outlineLevel="2" x14ac:dyDescent="0.2">
      <c r="A377" s="191">
        <v>0</v>
      </c>
      <c r="B377" s="191">
        <v>4</v>
      </c>
      <c r="C377" s="191">
        <v>6</v>
      </c>
      <c r="D377" s="192">
        <v>16</v>
      </c>
      <c r="E377" s="192">
        <v>0</v>
      </c>
      <c r="G377" s="254"/>
      <c r="H377" s="255" t="s">
        <v>182</v>
      </c>
      <c r="I377" s="256" t="s">
        <v>1677</v>
      </c>
      <c r="J377" s="257" t="s">
        <v>519</v>
      </c>
      <c r="K377" s="258"/>
      <c r="L377" s="259"/>
      <c r="M377" s="259"/>
      <c r="N377" s="260"/>
      <c r="O377" s="261"/>
      <c r="P377" s="234"/>
    </row>
    <row r="378" spans="1:16" ht="12.75" hidden="1" customHeight="1" outlineLevel="3" x14ac:dyDescent="0.2">
      <c r="A378" s="191">
        <v>0</v>
      </c>
      <c r="B378" s="191">
        <v>4</v>
      </c>
      <c r="C378" s="191">
        <v>6</v>
      </c>
      <c r="D378" s="192">
        <v>16</v>
      </c>
      <c r="E378" s="192">
        <v>1</v>
      </c>
      <c r="G378" s="262" t="s">
        <v>37</v>
      </c>
      <c r="H378" s="263" t="s">
        <v>183</v>
      </c>
      <c r="I378" s="264" t="s">
        <v>1678</v>
      </c>
      <c r="J378" s="265" t="s">
        <v>76</v>
      </c>
      <c r="K378" s="266" t="s">
        <v>158</v>
      </c>
      <c r="L378" s="267">
        <v>1</v>
      </c>
      <c r="M378" s="267" t="e">
        <v>#REF!</v>
      </c>
      <c r="N378" s="268"/>
      <c r="O378" s="279" t="s">
        <v>1074</v>
      </c>
      <c r="P378" s="235" t="s">
        <v>4710</v>
      </c>
    </row>
    <row r="379" spans="1:16" ht="13.5" customHeight="1" collapsed="1" x14ac:dyDescent="0.2">
      <c r="A379" s="191">
        <v>0</v>
      </c>
      <c r="B379" s="191">
        <v>5</v>
      </c>
      <c r="C379" s="191">
        <v>0</v>
      </c>
      <c r="D379" s="192">
        <v>16</v>
      </c>
      <c r="E379" s="192">
        <v>1</v>
      </c>
      <c r="F379" s="193"/>
      <c r="G379" s="240"/>
      <c r="H379" s="280" t="s">
        <v>181</v>
      </c>
      <c r="I379" s="281" t="s">
        <v>1679</v>
      </c>
      <c r="J379" s="243" t="s">
        <v>77</v>
      </c>
      <c r="K379" s="282"/>
      <c r="L379" s="283"/>
      <c r="M379" s="283"/>
      <c r="N379" s="246"/>
      <c r="O379" s="284"/>
      <c r="P379" s="232"/>
    </row>
    <row r="380" spans="1:16" ht="13.5" hidden="1" customHeight="1" outlineLevel="1" x14ac:dyDescent="0.2">
      <c r="A380" s="191">
        <v>0</v>
      </c>
      <c r="B380" s="191">
        <v>5</v>
      </c>
      <c r="C380" s="191">
        <v>1</v>
      </c>
      <c r="D380" s="192">
        <v>0</v>
      </c>
      <c r="E380" s="192">
        <v>1</v>
      </c>
      <c r="G380" s="247"/>
      <c r="H380" s="285" t="s">
        <v>34</v>
      </c>
      <c r="I380" s="286" t="s">
        <v>1680</v>
      </c>
      <c r="J380" s="287" t="s">
        <v>568</v>
      </c>
      <c r="K380" s="288"/>
      <c r="L380" s="289"/>
      <c r="M380" s="289"/>
      <c r="N380" s="253"/>
      <c r="O380" s="290"/>
      <c r="P380" s="233"/>
    </row>
    <row r="381" spans="1:16" ht="13.5" hidden="1" customHeight="1" outlineLevel="2" x14ac:dyDescent="0.2">
      <c r="A381" s="191">
        <v>0</v>
      </c>
      <c r="B381" s="191">
        <v>5</v>
      </c>
      <c r="C381" s="191">
        <v>1</v>
      </c>
      <c r="D381" s="192">
        <v>1</v>
      </c>
      <c r="E381" s="192">
        <v>0</v>
      </c>
      <c r="G381" s="254"/>
      <c r="H381" s="291" t="s">
        <v>182</v>
      </c>
      <c r="I381" s="292" t="s">
        <v>1681</v>
      </c>
      <c r="J381" s="293" t="s">
        <v>567</v>
      </c>
      <c r="K381" s="294"/>
      <c r="L381" s="295"/>
      <c r="M381" s="295"/>
      <c r="N381" s="260"/>
      <c r="O381" s="296"/>
      <c r="P381" s="234"/>
    </row>
    <row r="382" spans="1:16" ht="13.5" hidden="1" customHeight="1" outlineLevel="3" x14ac:dyDescent="0.2">
      <c r="A382" s="191">
        <v>0</v>
      </c>
      <c r="B382" s="191">
        <v>5</v>
      </c>
      <c r="C382" s="191">
        <v>1</v>
      </c>
      <c r="D382" s="192">
        <v>1</v>
      </c>
      <c r="E382" s="192">
        <v>1</v>
      </c>
      <c r="G382" s="262" t="s">
        <v>38</v>
      </c>
      <c r="H382" s="297" t="s">
        <v>183</v>
      </c>
      <c r="I382" s="298" t="s">
        <v>1682</v>
      </c>
      <c r="J382" s="299" t="s">
        <v>566</v>
      </c>
      <c r="K382" s="300" t="s">
        <v>119</v>
      </c>
      <c r="L382" s="301" t="e">
        <v>#REF!</v>
      </c>
      <c r="M382" s="301">
        <v>22.36</v>
      </c>
      <c r="N382" s="268"/>
      <c r="O382" s="302"/>
      <c r="P382" s="235" t="s">
        <v>4710</v>
      </c>
    </row>
    <row r="383" spans="1:16" ht="13.5" hidden="1" customHeight="1" outlineLevel="3" x14ac:dyDescent="0.2">
      <c r="A383" s="191">
        <v>0</v>
      </c>
      <c r="B383" s="191">
        <v>5</v>
      </c>
      <c r="C383" s="191">
        <v>1</v>
      </c>
      <c r="D383" s="192">
        <v>1</v>
      </c>
      <c r="E383" s="192">
        <v>2</v>
      </c>
      <c r="G383" s="262" t="s">
        <v>38</v>
      </c>
      <c r="H383" s="297" t="s">
        <v>183</v>
      </c>
      <c r="I383" s="298" t="s">
        <v>1683</v>
      </c>
      <c r="J383" s="299" t="s">
        <v>564</v>
      </c>
      <c r="K383" s="300" t="s">
        <v>119</v>
      </c>
      <c r="L383" s="301" t="e">
        <v>#REF!</v>
      </c>
      <c r="M383" s="301">
        <v>35.099999999999994</v>
      </c>
      <c r="N383" s="268"/>
      <c r="O383" s="302"/>
      <c r="P383" s="235" t="s">
        <v>4710</v>
      </c>
    </row>
    <row r="384" spans="1:16" ht="13.5" hidden="1" customHeight="1" outlineLevel="3" x14ac:dyDescent="0.2">
      <c r="A384" s="191">
        <v>0</v>
      </c>
      <c r="B384" s="191">
        <v>5</v>
      </c>
      <c r="C384" s="191">
        <v>1</v>
      </c>
      <c r="D384" s="192">
        <v>1</v>
      </c>
      <c r="E384" s="192">
        <v>3</v>
      </c>
      <c r="G384" s="262" t="s">
        <v>38</v>
      </c>
      <c r="H384" s="297" t="s">
        <v>183</v>
      </c>
      <c r="I384" s="298" t="s">
        <v>1684</v>
      </c>
      <c r="J384" s="299" t="s">
        <v>260</v>
      </c>
      <c r="K384" s="300" t="s">
        <v>119</v>
      </c>
      <c r="L384" s="301" t="e">
        <v>#REF!</v>
      </c>
      <c r="M384" s="301">
        <v>127.5</v>
      </c>
      <c r="N384" s="268"/>
      <c r="O384" s="302"/>
      <c r="P384" s="235" t="s">
        <v>4710</v>
      </c>
    </row>
    <row r="385" spans="1:16" ht="13.5" hidden="1" customHeight="1" outlineLevel="2" x14ac:dyDescent="0.2">
      <c r="A385" s="191">
        <v>0</v>
      </c>
      <c r="B385" s="191">
        <v>5</v>
      </c>
      <c r="C385" s="191">
        <v>1</v>
      </c>
      <c r="D385" s="192">
        <v>2</v>
      </c>
      <c r="E385" s="192">
        <v>0</v>
      </c>
      <c r="G385" s="254"/>
      <c r="H385" s="291" t="s">
        <v>182</v>
      </c>
      <c r="I385" s="292" t="s">
        <v>1685</v>
      </c>
      <c r="J385" s="303" t="s">
        <v>230</v>
      </c>
      <c r="K385" s="294"/>
      <c r="L385" s="295"/>
      <c r="M385" s="295"/>
      <c r="N385" s="260"/>
      <c r="O385" s="296"/>
      <c r="P385" s="234"/>
    </row>
    <row r="386" spans="1:16" ht="13.5" hidden="1" customHeight="1" outlineLevel="3" x14ac:dyDescent="0.2">
      <c r="A386" s="191">
        <v>0</v>
      </c>
      <c r="B386" s="191">
        <v>5</v>
      </c>
      <c r="C386" s="191">
        <v>1</v>
      </c>
      <c r="D386" s="192">
        <v>2</v>
      </c>
      <c r="E386" s="192">
        <v>1</v>
      </c>
      <c r="G386" s="262" t="s">
        <v>38</v>
      </c>
      <c r="H386" s="297" t="s">
        <v>183</v>
      </c>
      <c r="I386" s="298" t="s">
        <v>1686</v>
      </c>
      <c r="J386" s="299" t="s">
        <v>231</v>
      </c>
      <c r="K386" s="300" t="s">
        <v>119</v>
      </c>
      <c r="L386" s="301" t="e">
        <v>#REF!</v>
      </c>
      <c r="M386" s="301">
        <v>82.960000000000008</v>
      </c>
      <c r="N386" s="268"/>
      <c r="O386" s="302"/>
      <c r="P386" s="235" t="s">
        <v>4710</v>
      </c>
    </row>
    <row r="387" spans="1:16" ht="13.5" hidden="1" customHeight="1" outlineLevel="2" x14ac:dyDescent="0.2">
      <c r="A387" s="191">
        <v>0</v>
      </c>
      <c r="B387" s="191">
        <v>5</v>
      </c>
      <c r="C387" s="191">
        <v>1</v>
      </c>
      <c r="D387" s="192">
        <v>3</v>
      </c>
      <c r="E387" s="192">
        <v>0</v>
      </c>
      <c r="G387" s="254"/>
      <c r="H387" s="291" t="s">
        <v>182</v>
      </c>
      <c r="I387" s="292" t="s">
        <v>1687</v>
      </c>
      <c r="J387" s="293" t="s">
        <v>195</v>
      </c>
      <c r="K387" s="294"/>
      <c r="L387" s="295"/>
      <c r="M387" s="295"/>
      <c r="N387" s="260"/>
      <c r="O387" s="296"/>
      <c r="P387" s="234"/>
    </row>
    <row r="388" spans="1:16" ht="13.5" hidden="1" customHeight="1" outlineLevel="3" x14ac:dyDescent="0.2">
      <c r="A388" s="191">
        <v>0</v>
      </c>
      <c r="B388" s="191">
        <v>5</v>
      </c>
      <c r="C388" s="191">
        <v>1</v>
      </c>
      <c r="D388" s="192">
        <v>3</v>
      </c>
      <c r="E388" s="192">
        <v>1</v>
      </c>
      <c r="G388" s="262" t="s">
        <v>38</v>
      </c>
      <c r="H388" s="297" t="s">
        <v>183</v>
      </c>
      <c r="I388" s="298" t="s">
        <v>1688</v>
      </c>
      <c r="J388" s="299" t="s">
        <v>196</v>
      </c>
      <c r="K388" s="300" t="s">
        <v>136</v>
      </c>
      <c r="L388" s="301" t="e">
        <v>#REF!</v>
      </c>
      <c r="M388" s="301">
        <v>14.787500000000001</v>
      </c>
      <c r="N388" s="268"/>
      <c r="O388" s="302"/>
      <c r="P388" s="235" t="s">
        <v>4710</v>
      </c>
    </row>
    <row r="389" spans="1:16" ht="13.5" hidden="1" customHeight="1" outlineLevel="3" x14ac:dyDescent="0.2">
      <c r="A389" s="191">
        <v>0</v>
      </c>
      <c r="B389" s="191">
        <v>5</v>
      </c>
      <c r="C389" s="191">
        <v>1</v>
      </c>
      <c r="D389" s="192">
        <v>3</v>
      </c>
      <c r="E389" s="192">
        <v>2</v>
      </c>
      <c r="G389" s="262" t="s">
        <v>38</v>
      </c>
      <c r="H389" s="297" t="s">
        <v>183</v>
      </c>
      <c r="I389" s="298" t="s">
        <v>1689</v>
      </c>
      <c r="J389" s="299" t="s">
        <v>79</v>
      </c>
      <c r="K389" s="300" t="s">
        <v>100</v>
      </c>
      <c r="L389" s="301" t="e">
        <v>#REF!</v>
      </c>
      <c r="M389" s="301">
        <v>4.1071999999999997</v>
      </c>
      <c r="N389" s="268"/>
      <c r="O389" s="302"/>
      <c r="P389" s="235" t="s">
        <v>4710</v>
      </c>
    </row>
    <row r="390" spans="1:16" ht="13.5" hidden="1" customHeight="1" outlineLevel="3" x14ac:dyDescent="0.2">
      <c r="A390" s="191">
        <v>0</v>
      </c>
      <c r="B390" s="191">
        <v>5</v>
      </c>
      <c r="C390" s="191">
        <v>1</v>
      </c>
      <c r="D390" s="192">
        <v>3</v>
      </c>
      <c r="E390" s="192">
        <v>3</v>
      </c>
      <c r="G390" s="262" t="s">
        <v>38</v>
      </c>
      <c r="H390" s="297" t="s">
        <v>183</v>
      </c>
      <c r="I390" s="298" t="s">
        <v>1690</v>
      </c>
      <c r="J390" s="299" t="s">
        <v>80</v>
      </c>
      <c r="K390" s="300" t="s">
        <v>136</v>
      </c>
      <c r="L390" s="301" t="e">
        <v>#REF!</v>
      </c>
      <c r="M390" s="301">
        <v>79.403675710539517</v>
      </c>
      <c r="N390" s="268"/>
      <c r="O390" s="302"/>
      <c r="P390" s="235" t="s">
        <v>4710</v>
      </c>
    </row>
    <row r="391" spans="1:16" ht="13.5" hidden="1" customHeight="1" outlineLevel="2" x14ac:dyDescent="0.2">
      <c r="A391" s="191">
        <v>0</v>
      </c>
      <c r="B391" s="191">
        <v>5</v>
      </c>
      <c r="C391" s="191">
        <v>1</v>
      </c>
      <c r="D391" s="192">
        <v>4</v>
      </c>
      <c r="E391" s="192">
        <v>0</v>
      </c>
      <c r="G391" s="254"/>
      <c r="H391" s="291" t="s">
        <v>182</v>
      </c>
      <c r="I391" s="292" t="s">
        <v>1691</v>
      </c>
      <c r="J391" s="293" t="s">
        <v>232</v>
      </c>
      <c r="K391" s="294"/>
      <c r="L391" s="295"/>
      <c r="M391" s="295"/>
      <c r="N391" s="260"/>
      <c r="O391" s="296"/>
      <c r="P391" s="234"/>
    </row>
    <row r="392" spans="1:16" ht="13.5" hidden="1" customHeight="1" outlineLevel="3" x14ac:dyDescent="0.2">
      <c r="A392" s="191">
        <v>0</v>
      </c>
      <c r="B392" s="191">
        <v>5</v>
      </c>
      <c r="C392" s="191">
        <v>1</v>
      </c>
      <c r="D392" s="192">
        <v>4</v>
      </c>
      <c r="E392" s="192">
        <v>1</v>
      </c>
      <c r="G392" s="262" t="s">
        <v>38</v>
      </c>
      <c r="H392" s="297" t="s">
        <v>183</v>
      </c>
      <c r="I392" s="298" t="s">
        <v>1692</v>
      </c>
      <c r="J392" s="265" t="s">
        <v>985</v>
      </c>
      <c r="K392" s="266" t="s">
        <v>119</v>
      </c>
      <c r="L392" s="267" t="e">
        <v>#REF!</v>
      </c>
      <c r="M392" s="301">
        <v>103.175377</v>
      </c>
      <c r="N392" s="268"/>
      <c r="O392" s="302"/>
      <c r="P392" s="235" t="s">
        <v>4710</v>
      </c>
    </row>
    <row r="393" spans="1:16" ht="13.5" hidden="1" customHeight="1" outlineLevel="3" x14ac:dyDescent="0.2">
      <c r="A393" s="191">
        <v>0</v>
      </c>
      <c r="B393" s="191">
        <v>5</v>
      </c>
      <c r="C393" s="191">
        <v>1</v>
      </c>
      <c r="D393" s="192">
        <v>4</v>
      </c>
      <c r="E393" s="192">
        <v>2</v>
      </c>
      <c r="G393" s="262" t="s">
        <v>38</v>
      </c>
      <c r="H393" s="297" t="s">
        <v>183</v>
      </c>
      <c r="I393" s="298" t="s">
        <v>1693</v>
      </c>
      <c r="J393" s="265" t="s">
        <v>986</v>
      </c>
      <c r="K393" s="266" t="s">
        <v>119</v>
      </c>
      <c r="L393" s="267" t="e">
        <v>#REF!</v>
      </c>
      <c r="M393" s="301">
        <v>95.867556999999991</v>
      </c>
      <c r="N393" s="268"/>
      <c r="O393" s="302"/>
      <c r="P393" s="235" t="s">
        <v>4710</v>
      </c>
    </row>
    <row r="394" spans="1:16" ht="13.5" hidden="1" customHeight="1" outlineLevel="3" x14ac:dyDescent="0.2">
      <c r="A394" s="191">
        <v>0</v>
      </c>
      <c r="B394" s="191">
        <v>5</v>
      </c>
      <c r="C394" s="191">
        <v>1</v>
      </c>
      <c r="D394" s="192">
        <v>4</v>
      </c>
      <c r="E394" s="192">
        <v>3</v>
      </c>
      <c r="G394" s="262" t="s">
        <v>38</v>
      </c>
      <c r="H394" s="297" t="s">
        <v>183</v>
      </c>
      <c r="I394" s="298" t="s">
        <v>1694</v>
      </c>
      <c r="J394" s="265" t="s">
        <v>988</v>
      </c>
      <c r="K394" s="266" t="s">
        <v>119</v>
      </c>
      <c r="L394" s="267" t="e">
        <v>#REF!</v>
      </c>
      <c r="M394" s="301">
        <v>165.70309900000001</v>
      </c>
      <c r="N394" s="268"/>
      <c r="O394" s="302"/>
      <c r="P394" s="235" t="s">
        <v>4710</v>
      </c>
    </row>
    <row r="395" spans="1:16" ht="13.5" hidden="1" customHeight="1" outlineLevel="2" x14ac:dyDescent="0.2">
      <c r="A395" s="191">
        <v>0</v>
      </c>
      <c r="B395" s="191">
        <v>5</v>
      </c>
      <c r="C395" s="191">
        <v>1</v>
      </c>
      <c r="D395" s="192">
        <v>5</v>
      </c>
      <c r="E395" s="192">
        <v>0</v>
      </c>
      <c r="G395" s="254"/>
      <c r="H395" s="291" t="s">
        <v>182</v>
      </c>
      <c r="I395" s="292" t="s">
        <v>1695</v>
      </c>
      <c r="J395" s="293" t="s">
        <v>11</v>
      </c>
      <c r="K395" s="294"/>
      <c r="L395" s="295"/>
      <c r="M395" s="295"/>
      <c r="N395" s="260"/>
      <c r="O395" s="296"/>
      <c r="P395" s="234"/>
    </row>
    <row r="396" spans="1:16" ht="13.5" hidden="1" customHeight="1" outlineLevel="3" x14ac:dyDescent="0.2">
      <c r="A396" s="191">
        <v>0</v>
      </c>
      <c r="B396" s="191">
        <v>5</v>
      </c>
      <c r="C396" s="191">
        <v>1</v>
      </c>
      <c r="D396" s="192">
        <v>5</v>
      </c>
      <c r="E396" s="192">
        <v>1</v>
      </c>
      <c r="G396" s="262" t="s">
        <v>38</v>
      </c>
      <c r="H396" s="297" t="s">
        <v>183</v>
      </c>
      <c r="I396" s="298" t="s">
        <v>1696</v>
      </c>
      <c r="J396" s="299" t="s">
        <v>82</v>
      </c>
      <c r="K396" s="300" t="s">
        <v>119</v>
      </c>
      <c r="L396" s="301" t="e">
        <v>#REF!</v>
      </c>
      <c r="M396" s="301">
        <v>47</v>
      </c>
      <c r="N396" s="268"/>
      <c r="O396" s="302"/>
      <c r="P396" s="235" t="s">
        <v>4710</v>
      </c>
    </row>
    <row r="397" spans="1:16" ht="13.5" hidden="1" customHeight="1" outlineLevel="3" x14ac:dyDescent="0.2">
      <c r="A397" s="191">
        <v>0</v>
      </c>
      <c r="B397" s="191">
        <v>5</v>
      </c>
      <c r="C397" s="191">
        <v>1</v>
      </c>
      <c r="D397" s="192">
        <v>5</v>
      </c>
      <c r="E397" s="192">
        <v>2</v>
      </c>
      <c r="G397" s="262" t="s">
        <v>38</v>
      </c>
      <c r="H397" s="297" t="s">
        <v>183</v>
      </c>
      <c r="I397" s="298" t="s">
        <v>1697</v>
      </c>
      <c r="J397" s="299" t="s">
        <v>83</v>
      </c>
      <c r="K397" s="300" t="s">
        <v>119</v>
      </c>
      <c r="L397" s="301" t="e">
        <v>#REF!</v>
      </c>
      <c r="M397" s="301">
        <v>47</v>
      </c>
      <c r="N397" s="268"/>
      <c r="O397" s="302"/>
      <c r="P397" s="235" t="s">
        <v>4710</v>
      </c>
    </row>
    <row r="398" spans="1:16" ht="13.5" hidden="1" customHeight="1" outlineLevel="3" x14ac:dyDescent="0.2">
      <c r="A398" s="191">
        <v>0</v>
      </c>
      <c r="B398" s="191">
        <v>5</v>
      </c>
      <c r="C398" s="191">
        <v>1</v>
      </c>
      <c r="D398" s="192">
        <v>5</v>
      </c>
      <c r="E398" s="192">
        <v>3</v>
      </c>
      <c r="G398" s="262" t="s">
        <v>38</v>
      </c>
      <c r="H398" s="297" t="s">
        <v>183</v>
      </c>
      <c r="I398" s="298" t="s">
        <v>1698</v>
      </c>
      <c r="J398" s="265" t="s">
        <v>989</v>
      </c>
      <c r="K398" s="300" t="s">
        <v>119</v>
      </c>
      <c r="L398" s="267" t="e">
        <v>#REF!</v>
      </c>
      <c r="M398" s="301" t="e">
        <v>#REF!</v>
      </c>
      <c r="N398" s="268"/>
      <c r="O398" s="269"/>
      <c r="P398" s="235" t="s">
        <v>4710</v>
      </c>
    </row>
    <row r="399" spans="1:16" ht="13.5" hidden="1" customHeight="1" outlineLevel="1" x14ac:dyDescent="0.2">
      <c r="A399" s="191">
        <v>0</v>
      </c>
      <c r="B399" s="191">
        <v>5</v>
      </c>
      <c r="C399" s="191">
        <v>2</v>
      </c>
      <c r="D399" s="192">
        <v>0</v>
      </c>
      <c r="E399" s="192">
        <v>3</v>
      </c>
      <c r="G399" s="247"/>
      <c r="H399" s="285" t="s">
        <v>34</v>
      </c>
      <c r="I399" s="286" t="s">
        <v>1699</v>
      </c>
      <c r="J399" s="287" t="s">
        <v>569</v>
      </c>
      <c r="K399" s="288"/>
      <c r="L399" s="289"/>
      <c r="M399" s="289"/>
      <c r="N399" s="253"/>
      <c r="O399" s="290"/>
      <c r="P399" s="233"/>
    </row>
    <row r="400" spans="1:16" ht="13.5" hidden="1" customHeight="1" outlineLevel="2" x14ac:dyDescent="0.2">
      <c r="A400" s="191">
        <v>0</v>
      </c>
      <c r="B400" s="191">
        <v>5</v>
      </c>
      <c r="C400" s="191">
        <v>2</v>
      </c>
      <c r="D400" s="192">
        <v>1</v>
      </c>
      <c r="E400" s="192">
        <v>0</v>
      </c>
      <c r="G400" s="254"/>
      <c r="H400" s="291" t="s">
        <v>182</v>
      </c>
      <c r="I400" s="292" t="s">
        <v>1700</v>
      </c>
      <c r="J400" s="293" t="s">
        <v>567</v>
      </c>
      <c r="K400" s="294"/>
      <c r="L400" s="295"/>
      <c r="M400" s="295"/>
      <c r="N400" s="260"/>
      <c r="O400" s="296"/>
      <c r="P400" s="234"/>
    </row>
    <row r="401" spans="1:16" ht="13.5" hidden="1" customHeight="1" outlineLevel="3" x14ac:dyDescent="0.2">
      <c r="A401" s="191">
        <v>0</v>
      </c>
      <c r="B401" s="191">
        <v>5</v>
      </c>
      <c r="C401" s="191">
        <v>2</v>
      </c>
      <c r="D401" s="192">
        <v>1</v>
      </c>
      <c r="E401" s="192">
        <v>1</v>
      </c>
      <c r="G401" s="262" t="s">
        <v>38</v>
      </c>
      <c r="H401" s="297" t="s">
        <v>183</v>
      </c>
      <c r="I401" s="298" t="s">
        <v>1701</v>
      </c>
      <c r="J401" s="299" t="s">
        <v>564</v>
      </c>
      <c r="K401" s="300" t="s">
        <v>119</v>
      </c>
      <c r="L401" s="301" t="e">
        <v>#REF!</v>
      </c>
      <c r="M401" s="301">
        <v>35.099999999999994</v>
      </c>
      <c r="N401" s="268"/>
      <c r="O401" s="302"/>
      <c r="P401" s="235" t="s">
        <v>4710</v>
      </c>
    </row>
    <row r="402" spans="1:16" ht="13.5" hidden="1" customHeight="1" outlineLevel="2" x14ac:dyDescent="0.2">
      <c r="A402" s="191">
        <v>0</v>
      </c>
      <c r="B402" s="191">
        <v>5</v>
      </c>
      <c r="C402" s="191">
        <v>2</v>
      </c>
      <c r="D402" s="192">
        <v>2</v>
      </c>
      <c r="E402" s="192">
        <v>0</v>
      </c>
      <c r="G402" s="254"/>
      <c r="H402" s="291" t="s">
        <v>182</v>
      </c>
      <c r="I402" s="292" t="s">
        <v>1702</v>
      </c>
      <c r="J402" s="293" t="s">
        <v>230</v>
      </c>
      <c r="K402" s="294"/>
      <c r="L402" s="295"/>
      <c r="M402" s="295"/>
      <c r="N402" s="260"/>
      <c r="O402" s="296"/>
      <c r="P402" s="234"/>
    </row>
    <row r="403" spans="1:16" ht="13.5" hidden="1" customHeight="1" outlineLevel="3" x14ac:dyDescent="0.2">
      <c r="A403" s="191">
        <v>0</v>
      </c>
      <c r="B403" s="191">
        <v>5</v>
      </c>
      <c r="C403" s="191">
        <v>2</v>
      </c>
      <c r="D403" s="192">
        <v>2</v>
      </c>
      <c r="E403" s="192">
        <v>1</v>
      </c>
      <c r="G403" s="262" t="s">
        <v>38</v>
      </c>
      <c r="H403" s="297" t="s">
        <v>183</v>
      </c>
      <c r="I403" s="298" t="s">
        <v>1703</v>
      </c>
      <c r="J403" s="299" t="s">
        <v>231</v>
      </c>
      <c r="K403" s="300" t="s">
        <v>119</v>
      </c>
      <c r="L403" s="301" t="e">
        <v>#REF!</v>
      </c>
      <c r="M403" s="301">
        <v>82.960000000000008</v>
      </c>
      <c r="N403" s="268"/>
      <c r="O403" s="302"/>
      <c r="P403" s="235" t="s">
        <v>4710</v>
      </c>
    </row>
    <row r="404" spans="1:16" ht="13.5" hidden="1" customHeight="1" outlineLevel="2" x14ac:dyDescent="0.2">
      <c r="A404" s="191">
        <v>0</v>
      </c>
      <c r="B404" s="191">
        <v>5</v>
      </c>
      <c r="C404" s="191">
        <v>2</v>
      </c>
      <c r="D404" s="192">
        <v>3</v>
      </c>
      <c r="E404" s="192">
        <v>0</v>
      </c>
      <c r="G404" s="254"/>
      <c r="H404" s="291" t="s">
        <v>182</v>
      </c>
      <c r="I404" s="292" t="s">
        <v>1704</v>
      </c>
      <c r="J404" s="293" t="s">
        <v>195</v>
      </c>
      <c r="K404" s="294"/>
      <c r="L404" s="295"/>
      <c r="M404" s="295"/>
      <c r="N404" s="260"/>
      <c r="O404" s="296"/>
      <c r="P404" s="234"/>
    </row>
    <row r="405" spans="1:16" ht="13.5" hidden="1" customHeight="1" outlineLevel="3" x14ac:dyDescent="0.2">
      <c r="A405" s="191">
        <v>0</v>
      </c>
      <c r="B405" s="191">
        <v>5</v>
      </c>
      <c r="C405" s="191">
        <v>2</v>
      </c>
      <c r="D405" s="192">
        <v>3</v>
      </c>
      <c r="E405" s="192">
        <v>1</v>
      </c>
      <c r="G405" s="262" t="s">
        <v>38</v>
      </c>
      <c r="H405" s="297" t="s">
        <v>183</v>
      </c>
      <c r="I405" s="298" t="s">
        <v>1705</v>
      </c>
      <c r="J405" s="299" t="s">
        <v>196</v>
      </c>
      <c r="K405" s="300" t="s">
        <v>136</v>
      </c>
      <c r="L405" s="301" t="e">
        <v>#REF!</v>
      </c>
      <c r="M405" s="301">
        <v>14.787500000000001</v>
      </c>
      <c r="N405" s="268"/>
      <c r="O405" s="302"/>
      <c r="P405" s="235" t="s">
        <v>4710</v>
      </c>
    </row>
    <row r="406" spans="1:16" ht="13.5" hidden="1" customHeight="1" outlineLevel="3" x14ac:dyDescent="0.2">
      <c r="A406" s="191">
        <v>0</v>
      </c>
      <c r="B406" s="191">
        <v>5</v>
      </c>
      <c r="C406" s="191">
        <v>2</v>
      </c>
      <c r="D406" s="192">
        <v>3</v>
      </c>
      <c r="E406" s="192">
        <v>2</v>
      </c>
      <c r="G406" s="262" t="s">
        <v>38</v>
      </c>
      <c r="H406" s="297" t="s">
        <v>183</v>
      </c>
      <c r="I406" s="298" t="s">
        <v>1706</v>
      </c>
      <c r="J406" s="299" t="s">
        <v>79</v>
      </c>
      <c r="K406" s="300" t="s">
        <v>100</v>
      </c>
      <c r="L406" s="301" t="e">
        <v>#REF!</v>
      </c>
      <c r="M406" s="301">
        <v>4.1071999999999997</v>
      </c>
      <c r="N406" s="268"/>
      <c r="O406" s="302"/>
      <c r="P406" s="235" t="s">
        <v>4710</v>
      </c>
    </row>
    <row r="407" spans="1:16" ht="13.5" hidden="1" customHeight="1" outlineLevel="3" x14ac:dyDescent="0.2">
      <c r="A407" s="191">
        <v>0</v>
      </c>
      <c r="B407" s="191">
        <v>5</v>
      </c>
      <c r="C407" s="191">
        <v>2</v>
      </c>
      <c r="D407" s="192">
        <v>3</v>
      </c>
      <c r="E407" s="192">
        <v>3</v>
      </c>
      <c r="G407" s="262" t="s">
        <v>38</v>
      </c>
      <c r="H407" s="297" t="s">
        <v>183</v>
      </c>
      <c r="I407" s="298" t="s">
        <v>1707</v>
      </c>
      <c r="J407" s="299" t="s">
        <v>80</v>
      </c>
      <c r="K407" s="300" t="s">
        <v>136</v>
      </c>
      <c r="L407" s="301" t="e">
        <v>#REF!</v>
      </c>
      <c r="M407" s="301">
        <v>79.403675710539517</v>
      </c>
      <c r="N407" s="268"/>
      <c r="O407" s="302"/>
      <c r="P407" s="235" t="s">
        <v>4710</v>
      </c>
    </row>
    <row r="408" spans="1:16" ht="13.5" hidden="1" customHeight="1" outlineLevel="2" x14ac:dyDescent="0.2">
      <c r="A408" s="191">
        <v>0</v>
      </c>
      <c r="B408" s="191">
        <v>5</v>
      </c>
      <c r="C408" s="191">
        <v>2</v>
      </c>
      <c r="D408" s="192">
        <v>4</v>
      </c>
      <c r="E408" s="192">
        <v>0</v>
      </c>
      <c r="G408" s="254"/>
      <c r="H408" s="291" t="s">
        <v>182</v>
      </c>
      <c r="I408" s="292" t="s">
        <v>1708</v>
      </c>
      <c r="J408" s="293" t="s">
        <v>232</v>
      </c>
      <c r="K408" s="294"/>
      <c r="L408" s="295"/>
      <c r="M408" s="295"/>
      <c r="N408" s="260"/>
      <c r="O408" s="296"/>
      <c r="P408" s="234"/>
    </row>
    <row r="409" spans="1:16" ht="13.5" hidden="1" customHeight="1" outlineLevel="3" x14ac:dyDescent="0.2">
      <c r="A409" s="191">
        <v>0</v>
      </c>
      <c r="B409" s="191">
        <v>5</v>
      </c>
      <c r="C409" s="191">
        <v>2</v>
      </c>
      <c r="D409" s="192">
        <v>4</v>
      </c>
      <c r="E409" s="192">
        <v>1</v>
      </c>
      <c r="G409" s="262" t="s">
        <v>38</v>
      </c>
      <c r="H409" s="297" t="s">
        <v>183</v>
      </c>
      <c r="I409" s="298" t="s">
        <v>1709</v>
      </c>
      <c r="J409" s="265" t="s">
        <v>986</v>
      </c>
      <c r="K409" s="266" t="s">
        <v>119</v>
      </c>
      <c r="L409" s="267" t="e">
        <v>#REF!</v>
      </c>
      <c r="M409" s="301">
        <v>95.867556999999991</v>
      </c>
      <c r="N409" s="268"/>
      <c r="O409" s="302"/>
      <c r="P409" s="235" t="s">
        <v>4710</v>
      </c>
    </row>
    <row r="410" spans="1:16" ht="13.5" hidden="1" customHeight="1" outlineLevel="3" x14ac:dyDescent="0.2">
      <c r="A410" s="191">
        <v>0</v>
      </c>
      <c r="B410" s="191">
        <v>5</v>
      </c>
      <c r="C410" s="191">
        <v>2</v>
      </c>
      <c r="D410" s="192">
        <v>4</v>
      </c>
      <c r="E410" s="192">
        <v>2</v>
      </c>
      <c r="G410" s="262" t="s">
        <v>38</v>
      </c>
      <c r="H410" s="297" t="s">
        <v>183</v>
      </c>
      <c r="I410" s="298" t="s">
        <v>1710</v>
      </c>
      <c r="J410" s="265" t="s">
        <v>987</v>
      </c>
      <c r="K410" s="266" t="s">
        <v>119</v>
      </c>
      <c r="L410" s="267" t="e">
        <v>#REF!</v>
      </c>
      <c r="M410" s="301">
        <v>96.523220999999992</v>
      </c>
      <c r="N410" s="268"/>
      <c r="O410" s="302"/>
      <c r="P410" s="235" t="s">
        <v>4710</v>
      </c>
    </row>
    <row r="411" spans="1:16" ht="13.5" hidden="1" customHeight="1" outlineLevel="3" x14ac:dyDescent="0.2">
      <c r="A411" s="191">
        <v>0</v>
      </c>
      <c r="B411" s="191">
        <v>5</v>
      </c>
      <c r="C411" s="191">
        <v>2</v>
      </c>
      <c r="D411" s="192">
        <v>4</v>
      </c>
      <c r="E411" s="192">
        <v>3</v>
      </c>
      <c r="G411" s="262" t="s">
        <v>38</v>
      </c>
      <c r="H411" s="297" t="s">
        <v>183</v>
      </c>
      <c r="I411" s="298" t="s">
        <v>1711</v>
      </c>
      <c r="J411" s="265" t="s">
        <v>988</v>
      </c>
      <c r="K411" s="266" t="s">
        <v>119</v>
      </c>
      <c r="L411" s="267" t="e">
        <v>#REF!</v>
      </c>
      <c r="M411" s="301">
        <v>165.70309900000001</v>
      </c>
      <c r="N411" s="268"/>
      <c r="O411" s="302"/>
      <c r="P411" s="235" t="s">
        <v>4710</v>
      </c>
    </row>
    <row r="412" spans="1:16" ht="13.5" hidden="1" customHeight="1" outlineLevel="2" x14ac:dyDescent="0.2">
      <c r="A412" s="191">
        <v>0</v>
      </c>
      <c r="B412" s="191">
        <v>5</v>
      </c>
      <c r="C412" s="191">
        <v>2</v>
      </c>
      <c r="D412" s="192">
        <v>5</v>
      </c>
      <c r="E412" s="192">
        <v>0</v>
      </c>
      <c r="G412" s="254"/>
      <c r="H412" s="291" t="s">
        <v>182</v>
      </c>
      <c r="I412" s="292" t="s">
        <v>1712</v>
      </c>
      <c r="J412" s="293" t="s">
        <v>11</v>
      </c>
      <c r="K412" s="294"/>
      <c r="L412" s="295"/>
      <c r="M412" s="295"/>
      <c r="N412" s="260"/>
      <c r="O412" s="296"/>
      <c r="P412" s="234"/>
    </row>
    <row r="413" spans="1:16" ht="13.5" hidden="1" customHeight="1" outlineLevel="3" x14ac:dyDescent="0.2">
      <c r="A413" s="191">
        <v>0</v>
      </c>
      <c r="B413" s="191">
        <v>5</v>
      </c>
      <c r="C413" s="191">
        <v>2</v>
      </c>
      <c r="D413" s="192">
        <v>5</v>
      </c>
      <c r="E413" s="192">
        <v>1</v>
      </c>
      <c r="G413" s="262" t="s">
        <v>38</v>
      </c>
      <c r="H413" s="297" t="s">
        <v>183</v>
      </c>
      <c r="I413" s="298" t="s">
        <v>1713</v>
      </c>
      <c r="J413" s="299" t="s">
        <v>82</v>
      </c>
      <c r="K413" s="300" t="s">
        <v>119</v>
      </c>
      <c r="L413" s="301" t="e">
        <v>#REF!</v>
      </c>
      <c r="M413" s="301">
        <v>47</v>
      </c>
      <c r="N413" s="268"/>
      <c r="O413" s="302"/>
      <c r="P413" s="235" t="s">
        <v>4710</v>
      </c>
    </row>
    <row r="414" spans="1:16" ht="13.5" hidden="1" customHeight="1" outlineLevel="3" x14ac:dyDescent="0.2">
      <c r="A414" s="191">
        <v>0</v>
      </c>
      <c r="B414" s="191">
        <v>5</v>
      </c>
      <c r="C414" s="191">
        <v>2</v>
      </c>
      <c r="D414" s="192">
        <v>5</v>
      </c>
      <c r="E414" s="192">
        <v>2</v>
      </c>
      <c r="G414" s="262" t="s">
        <v>38</v>
      </c>
      <c r="H414" s="297" t="s">
        <v>183</v>
      </c>
      <c r="I414" s="298" t="s">
        <v>1714</v>
      </c>
      <c r="J414" s="299" t="s">
        <v>83</v>
      </c>
      <c r="K414" s="300" t="s">
        <v>119</v>
      </c>
      <c r="L414" s="301" t="e">
        <v>#REF!</v>
      </c>
      <c r="M414" s="301">
        <v>47</v>
      </c>
      <c r="N414" s="268"/>
      <c r="O414" s="302"/>
      <c r="P414" s="235" t="s">
        <v>4710</v>
      </c>
    </row>
    <row r="415" spans="1:16" ht="13.5" hidden="1" customHeight="1" outlineLevel="3" x14ac:dyDescent="0.2">
      <c r="A415" s="191">
        <v>0</v>
      </c>
      <c r="B415" s="191">
        <v>5</v>
      </c>
      <c r="C415" s="191">
        <v>2</v>
      </c>
      <c r="D415" s="192">
        <v>5</v>
      </c>
      <c r="E415" s="192">
        <v>3</v>
      </c>
      <c r="G415" s="262" t="s">
        <v>38</v>
      </c>
      <c r="H415" s="297" t="s">
        <v>183</v>
      </c>
      <c r="I415" s="298" t="s">
        <v>1715</v>
      </c>
      <c r="J415" s="265" t="s">
        <v>989</v>
      </c>
      <c r="K415" s="300" t="s">
        <v>119</v>
      </c>
      <c r="L415" s="267" t="e">
        <v>#REF!</v>
      </c>
      <c r="M415" s="301" t="e">
        <v>#REF!</v>
      </c>
      <c r="N415" s="268"/>
      <c r="O415" s="302"/>
      <c r="P415" s="235" t="s">
        <v>4710</v>
      </c>
    </row>
    <row r="416" spans="1:16" ht="13.5" hidden="1" customHeight="1" outlineLevel="1" x14ac:dyDescent="0.2">
      <c r="A416" s="191">
        <v>0</v>
      </c>
      <c r="B416" s="191">
        <v>5</v>
      </c>
      <c r="C416" s="191">
        <v>3</v>
      </c>
      <c r="D416" s="192">
        <v>0</v>
      </c>
      <c r="E416" s="192">
        <v>3</v>
      </c>
      <c r="G416" s="247"/>
      <c r="H416" s="285" t="s">
        <v>34</v>
      </c>
      <c r="I416" s="286" t="s">
        <v>1716</v>
      </c>
      <c r="J416" s="287" t="s">
        <v>570</v>
      </c>
      <c r="K416" s="288"/>
      <c r="L416" s="289"/>
      <c r="M416" s="289"/>
      <c r="N416" s="253"/>
      <c r="O416" s="290"/>
      <c r="P416" s="233"/>
    </row>
    <row r="417" spans="1:16" ht="13.5" hidden="1" customHeight="1" outlineLevel="2" x14ac:dyDescent="0.2">
      <c r="A417" s="191">
        <v>0</v>
      </c>
      <c r="B417" s="191">
        <v>5</v>
      </c>
      <c r="C417" s="191">
        <v>3</v>
      </c>
      <c r="D417" s="192">
        <v>1</v>
      </c>
      <c r="E417" s="192">
        <v>0</v>
      </c>
      <c r="G417" s="254"/>
      <c r="H417" s="291" t="s">
        <v>182</v>
      </c>
      <c r="I417" s="292" t="s">
        <v>1717</v>
      </c>
      <c r="J417" s="293" t="s">
        <v>567</v>
      </c>
      <c r="K417" s="294"/>
      <c r="L417" s="295"/>
      <c r="M417" s="295"/>
      <c r="N417" s="260"/>
      <c r="O417" s="296"/>
      <c r="P417" s="234"/>
    </row>
    <row r="418" spans="1:16" ht="13.5" hidden="1" customHeight="1" outlineLevel="3" x14ac:dyDescent="0.2">
      <c r="A418" s="191">
        <v>0</v>
      </c>
      <c r="B418" s="191">
        <v>5</v>
      </c>
      <c r="C418" s="191">
        <v>3</v>
      </c>
      <c r="D418" s="192">
        <v>1</v>
      </c>
      <c r="E418" s="192">
        <v>1</v>
      </c>
      <c r="G418" s="262" t="s">
        <v>38</v>
      </c>
      <c r="H418" s="297" t="s">
        <v>183</v>
      </c>
      <c r="I418" s="298" t="s">
        <v>1718</v>
      </c>
      <c r="J418" s="299" t="s">
        <v>564</v>
      </c>
      <c r="K418" s="300" t="s">
        <v>119</v>
      </c>
      <c r="L418" s="301" t="e">
        <v>#REF!</v>
      </c>
      <c r="M418" s="301">
        <v>35.099999999999994</v>
      </c>
      <c r="N418" s="268"/>
      <c r="O418" s="302"/>
      <c r="P418" s="235" t="s">
        <v>4710</v>
      </c>
    </row>
    <row r="419" spans="1:16" ht="13.5" hidden="1" customHeight="1" outlineLevel="2" x14ac:dyDescent="0.2">
      <c r="A419" s="191">
        <v>0</v>
      </c>
      <c r="B419" s="191">
        <v>5</v>
      </c>
      <c r="C419" s="191">
        <v>3</v>
      </c>
      <c r="D419" s="192">
        <v>2</v>
      </c>
      <c r="E419" s="192">
        <v>0</v>
      </c>
      <c r="G419" s="254"/>
      <c r="H419" s="291" t="s">
        <v>182</v>
      </c>
      <c r="I419" s="292" t="s">
        <v>1719</v>
      </c>
      <c r="J419" s="293" t="s">
        <v>230</v>
      </c>
      <c r="K419" s="294"/>
      <c r="L419" s="295"/>
      <c r="M419" s="295"/>
      <c r="N419" s="260"/>
      <c r="O419" s="296"/>
      <c r="P419" s="234"/>
    </row>
    <row r="420" spans="1:16" ht="13.5" hidden="1" customHeight="1" outlineLevel="3" x14ac:dyDescent="0.2">
      <c r="A420" s="191">
        <v>0</v>
      </c>
      <c r="B420" s="191">
        <v>5</v>
      </c>
      <c r="C420" s="191">
        <v>3</v>
      </c>
      <c r="D420" s="192">
        <v>2</v>
      </c>
      <c r="E420" s="192">
        <v>1</v>
      </c>
      <c r="G420" s="262" t="s">
        <v>38</v>
      </c>
      <c r="H420" s="297" t="s">
        <v>183</v>
      </c>
      <c r="I420" s="298" t="s">
        <v>1720</v>
      </c>
      <c r="J420" s="299" t="s">
        <v>231</v>
      </c>
      <c r="K420" s="300" t="s">
        <v>119</v>
      </c>
      <c r="L420" s="301" t="e">
        <v>#REF!</v>
      </c>
      <c r="M420" s="301">
        <v>82.960000000000008</v>
      </c>
      <c r="N420" s="268"/>
      <c r="O420" s="302"/>
      <c r="P420" s="235" t="s">
        <v>4710</v>
      </c>
    </row>
    <row r="421" spans="1:16" ht="13.5" hidden="1" customHeight="1" outlineLevel="2" x14ac:dyDescent="0.2">
      <c r="A421" s="191">
        <v>0</v>
      </c>
      <c r="B421" s="191">
        <v>5</v>
      </c>
      <c r="C421" s="191">
        <v>3</v>
      </c>
      <c r="D421" s="192">
        <v>3</v>
      </c>
      <c r="E421" s="192">
        <v>0</v>
      </c>
      <c r="G421" s="254"/>
      <c r="H421" s="291" t="s">
        <v>182</v>
      </c>
      <c r="I421" s="292" t="s">
        <v>1721</v>
      </c>
      <c r="J421" s="293" t="s">
        <v>195</v>
      </c>
      <c r="K421" s="294"/>
      <c r="L421" s="295"/>
      <c r="M421" s="295"/>
      <c r="N421" s="260"/>
      <c r="O421" s="296"/>
      <c r="P421" s="234"/>
    </row>
    <row r="422" spans="1:16" ht="13.5" hidden="1" customHeight="1" outlineLevel="3" x14ac:dyDescent="0.2">
      <c r="A422" s="191">
        <v>0</v>
      </c>
      <c r="B422" s="191">
        <v>5</v>
      </c>
      <c r="C422" s="191">
        <v>3</v>
      </c>
      <c r="D422" s="192">
        <v>3</v>
      </c>
      <c r="E422" s="192">
        <v>1</v>
      </c>
      <c r="G422" s="262" t="s">
        <v>38</v>
      </c>
      <c r="H422" s="297" t="s">
        <v>183</v>
      </c>
      <c r="I422" s="298" t="s">
        <v>1722</v>
      </c>
      <c r="J422" s="299" t="s">
        <v>196</v>
      </c>
      <c r="K422" s="300" t="s">
        <v>136</v>
      </c>
      <c r="L422" s="301" t="e">
        <v>#REF!</v>
      </c>
      <c r="M422" s="301">
        <v>14.787500000000001</v>
      </c>
      <c r="N422" s="268"/>
      <c r="O422" s="302"/>
      <c r="P422" s="235" t="s">
        <v>4710</v>
      </c>
    </row>
    <row r="423" spans="1:16" ht="13.5" hidden="1" customHeight="1" outlineLevel="3" x14ac:dyDescent="0.2">
      <c r="A423" s="191">
        <v>0</v>
      </c>
      <c r="B423" s="191">
        <v>5</v>
      </c>
      <c r="C423" s="191">
        <v>3</v>
      </c>
      <c r="D423" s="192">
        <v>3</v>
      </c>
      <c r="E423" s="192">
        <v>2</v>
      </c>
      <c r="G423" s="262" t="s">
        <v>38</v>
      </c>
      <c r="H423" s="297" t="s">
        <v>183</v>
      </c>
      <c r="I423" s="298" t="s">
        <v>1723</v>
      </c>
      <c r="J423" s="299" t="s">
        <v>79</v>
      </c>
      <c r="K423" s="300" t="s">
        <v>100</v>
      </c>
      <c r="L423" s="301" t="e">
        <v>#REF!</v>
      </c>
      <c r="M423" s="301">
        <v>4.1071999999999997</v>
      </c>
      <c r="N423" s="268"/>
      <c r="O423" s="302"/>
      <c r="P423" s="235" t="s">
        <v>4710</v>
      </c>
    </row>
    <row r="424" spans="1:16" ht="13.5" hidden="1" customHeight="1" outlineLevel="3" x14ac:dyDescent="0.2">
      <c r="A424" s="191">
        <v>0</v>
      </c>
      <c r="B424" s="191">
        <v>5</v>
      </c>
      <c r="C424" s="191">
        <v>3</v>
      </c>
      <c r="D424" s="192">
        <v>3</v>
      </c>
      <c r="E424" s="192">
        <v>3</v>
      </c>
      <c r="G424" s="262" t="s">
        <v>38</v>
      </c>
      <c r="H424" s="297" t="s">
        <v>183</v>
      </c>
      <c r="I424" s="298" t="s">
        <v>1724</v>
      </c>
      <c r="J424" s="299" t="s">
        <v>80</v>
      </c>
      <c r="K424" s="300" t="s">
        <v>136</v>
      </c>
      <c r="L424" s="301" t="e">
        <v>#REF!</v>
      </c>
      <c r="M424" s="301">
        <v>79.403675710539517</v>
      </c>
      <c r="N424" s="268"/>
      <c r="O424" s="302"/>
      <c r="P424" s="235" t="s">
        <v>4710</v>
      </c>
    </row>
    <row r="425" spans="1:16" ht="13.5" hidden="1" customHeight="1" outlineLevel="2" x14ac:dyDescent="0.2">
      <c r="A425" s="191">
        <v>0</v>
      </c>
      <c r="B425" s="191">
        <v>5</v>
      </c>
      <c r="C425" s="191">
        <v>3</v>
      </c>
      <c r="D425" s="192">
        <v>4</v>
      </c>
      <c r="E425" s="192">
        <v>0</v>
      </c>
      <c r="G425" s="254"/>
      <c r="H425" s="291" t="s">
        <v>182</v>
      </c>
      <c r="I425" s="292" t="s">
        <v>1725</v>
      </c>
      <c r="J425" s="293" t="s">
        <v>232</v>
      </c>
      <c r="K425" s="294"/>
      <c r="L425" s="295"/>
      <c r="M425" s="295"/>
      <c r="N425" s="260"/>
      <c r="O425" s="296"/>
      <c r="P425" s="234"/>
    </row>
    <row r="426" spans="1:16" ht="13.5" hidden="1" customHeight="1" outlineLevel="3" x14ac:dyDescent="0.2">
      <c r="A426" s="191">
        <v>0</v>
      </c>
      <c r="B426" s="191">
        <v>5</v>
      </c>
      <c r="C426" s="191">
        <v>3</v>
      </c>
      <c r="D426" s="192">
        <v>4</v>
      </c>
      <c r="E426" s="192">
        <v>1</v>
      </c>
      <c r="G426" s="262" t="s">
        <v>38</v>
      </c>
      <c r="H426" s="297" t="s">
        <v>183</v>
      </c>
      <c r="I426" s="298" t="s">
        <v>1726</v>
      </c>
      <c r="J426" s="265" t="s">
        <v>986</v>
      </c>
      <c r="K426" s="300" t="s">
        <v>119</v>
      </c>
      <c r="L426" s="301" t="e">
        <v>#REF!</v>
      </c>
      <c r="M426" s="301">
        <v>95.867556999999991</v>
      </c>
      <c r="N426" s="268"/>
      <c r="O426" s="302"/>
      <c r="P426" s="235" t="s">
        <v>4710</v>
      </c>
    </row>
    <row r="427" spans="1:16" ht="13.5" hidden="1" customHeight="1" outlineLevel="3" x14ac:dyDescent="0.2">
      <c r="A427" s="191">
        <v>0</v>
      </c>
      <c r="B427" s="191">
        <v>5</v>
      </c>
      <c r="C427" s="191">
        <v>3</v>
      </c>
      <c r="D427" s="192">
        <v>4</v>
      </c>
      <c r="E427" s="192">
        <v>2</v>
      </c>
      <c r="G427" s="262" t="s">
        <v>38</v>
      </c>
      <c r="H427" s="297" t="s">
        <v>183</v>
      </c>
      <c r="I427" s="298" t="s">
        <v>1727</v>
      </c>
      <c r="J427" s="265" t="s">
        <v>988</v>
      </c>
      <c r="K427" s="300" t="s">
        <v>119</v>
      </c>
      <c r="L427" s="301" t="e">
        <v>#REF!</v>
      </c>
      <c r="M427" s="301">
        <v>165.70309900000001</v>
      </c>
      <c r="N427" s="268"/>
      <c r="O427" s="302"/>
      <c r="P427" s="235" t="s">
        <v>4710</v>
      </c>
    </row>
    <row r="428" spans="1:16" ht="13.5" hidden="1" customHeight="1" outlineLevel="2" x14ac:dyDescent="0.2">
      <c r="A428" s="191">
        <v>0</v>
      </c>
      <c r="B428" s="191">
        <v>5</v>
      </c>
      <c r="C428" s="191">
        <v>3</v>
      </c>
      <c r="D428" s="192">
        <v>5</v>
      </c>
      <c r="E428" s="192">
        <v>0</v>
      </c>
      <c r="G428" s="254"/>
      <c r="H428" s="291" t="s">
        <v>182</v>
      </c>
      <c r="I428" s="292" t="s">
        <v>1728</v>
      </c>
      <c r="J428" s="293" t="s">
        <v>11</v>
      </c>
      <c r="K428" s="294"/>
      <c r="L428" s="295"/>
      <c r="M428" s="295"/>
      <c r="N428" s="260"/>
      <c r="O428" s="296"/>
      <c r="P428" s="234"/>
    </row>
    <row r="429" spans="1:16" ht="13.5" hidden="1" customHeight="1" outlineLevel="3" x14ac:dyDescent="0.2">
      <c r="A429" s="191">
        <v>0</v>
      </c>
      <c r="B429" s="191">
        <v>5</v>
      </c>
      <c r="C429" s="191">
        <v>3</v>
      </c>
      <c r="D429" s="192">
        <v>5</v>
      </c>
      <c r="E429" s="192">
        <v>1</v>
      </c>
      <c r="G429" s="262" t="s">
        <v>38</v>
      </c>
      <c r="H429" s="297" t="s">
        <v>183</v>
      </c>
      <c r="I429" s="298" t="s">
        <v>1729</v>
      </c>
      <c r="J429" s="299" t="s">
        <v>82</v>
      </c>
      <c r="K429" s="300" t="s">
        <v>119</v>
      </c>
      <c r="L429" s="301" t="e">
        <v>#REF!</v>
      </c>
      <c r="M429" s="301">
        <v>47</v>
      </c>
      <c r="N429" s="268"/>
      <c r="O429" s="302"/>
      <c r="P429" s="235" t="s">
        <v>4710</v>
      </c>
    </row>
    <row r="430" spans="1:16" ht="13.5" hidden="1" customHeight="1" outlineLevel="3" x14ac:dyDescent="0.2">
      <c r="A430" s="191">
        <v>0</v>
      </c>
      <c r="B430" s="191">
        <v>5</v>
      </c>
      <c r="C430" s="191">
        <v>3</v>
      </c>
      <c r="D430" s="192">
        <v>5</v>
      </c>
      <c r="E430" s="192">
        <v>2</v>
      </c>
      <c r="G430" s="262" t="s">
        <v>38</v>
      </c>
      <c r="H430" s="297" t="s">
        <v>183</v>
      </c>
      <c r="I430" s="298" t="s">
        <v>1730</v>
      </c>
      <c r="J430" s="299" t="s">
        <v>83</v>
      </c>
      <c r="K430" s="300" t="s">
        <v>119</v>
      </c>
      <c r="L430" s="301" t="e">
        <v>#REF!</v>
      </c>
      <c r="M430" s="301">
        <v>47</v>
      </c>
      <c r="N430" s="268"/>
      <c r="O430" s="302"/>
      <c r="P430" s="235" t="s">
        <v>4710</v>
      </c>
    </row>
    <row r="431" spans="1:16" ht="13.5" hidden="1" customHeight="1" outlineLevel="3" x14ac:dyDescent="0.2">
      <c r="A431" s="191">
        <v>0</v>
      </c>
      <c r="B431" s="191">
        <v>5</v>
      </c>
      <c r="C431" s="191">
        <v>3</v>
      </c>
      <c r="D431" s="192">
        <v>5</v>
      </c>
      <c r="E431" s="192">
        <v>3</v>
      </c>
      <c r="G431" s="262" t="s">
        <v>38</v>
      </c>
      <c r="H431" s="297" t="s">
        <v>183</v>
      </c>
      <c r="I431" s="298" t="s">
        <v>1731</v>
      </c>
      <c r="J431" s="265" t="s">
        <v>989</v>
      </c>
      <c r="K431" s="300" t="s">
        <v>119</v>
      </c>
      <c r="L431" s="267" t="e">
        <v>#REF!</v>
      </c>
      <c r="M431" s="301" t="e">
        <v>#REF!</v>
      </c>
      <c r="N431" s="268"/>
      <c r="O431" s="302"/>
      <c r="P431" s="235" t="s">
        <v>4710</v>
      </c>
    </row>
    <row r="432" spans="1:16" ht="13.5" hidden="1" customHeight="1" outlineLevel="1" x14ac:dyDescent="0.2">
      <c r="A432" s="191">
        <v>0</v>
      </c>
      <c r="B432" s="191">
        <v>5</v>
      </c>
      <c r="C432" s="191">
        <v>4</v>
      </c>
      <c r="D432" s="192">
        <v>0</v>
      </c>
      <c r="E432" s="192">
        <v>3</v>
      </c>
      <c r="G432" s="247"/>
      <c r="H432" s="285" t="s">
        <v>34</v>
      </c>
      <c r="I432" s="286" t="s">
        <v>1732</v>
      </c>
      <c r="J432" s="287" t="s">
        <v>571</v>
      </c>
      <c r="K432" s="288"/>
      <c r="L432" s="289"/>
      <c r="M432" s="289"/>
      <c r="N432" s="253"/>
      <c r="O432" s="290"/>
      <c r="P432" s="233"/>
    </row>
    <row r="433" spans="1:16" ht="13.5" hidden="1" customHeight="1" outlineLevel="2" x14ac:dyDescent="0.2">
      <c r="A433" s="191">
        <v>0</v>
      </c>
      <c r="B433" s="191">
        <v>5</v>
      </c>
      <c r="C433" s="191">
        <v>4</v>
      </c>
      <c r="D433" s="192">
        <v>1</v>
      </c>
      <c r="E433" s="192">
        <v>0</v>
      </c>
      <c r="G433" s="254"/>
      <c r="H433" s="291" t="s">
        <v>182</v>
      </c>
      <c r="I433" s="292" t="s">
        <v>1733</v>
      </c>
      <c r="J433" s="293" t="s">
        <v>567</v>
      </c>
      <c r="K433" s="294"/>
      <c r="L433" s="295"/>
      <c r="M433" s="295"/>
      <c r="N433" s="260"/>
      <c r="O433" s="296"/>
      <c r="P433" s="234"/>
    </row>
    <row r="434" spans="1:16" ht="13.5" hidden="1" customHeight="1" outlineLevel="3" x14ac:dyDescent="0.2">
      <c r="A434" s="191">
        <v>0</v>
      </c>
      <c r="B434" s="191">
        <v>5</v>
      </c>
      <c r="C434" s="191">
        <v>4</v>
      </c>
      <c r="D434" s="192">
        <v>1</v>
      </c>
      <c r="E434" s="192">
        <v>1</v>
      </c>
      <c r="G434" s="262" t="s">
        <v>38</v>
      </c>
      <c r="H434" s="297" t="s">
        <v>183</v>
      </c>
      <c r="I434" s="298" t="s">
        <v>1734</v>
      </c>
      <c r="J434" s="299" t="s">
        <v>564</v>
      </c>
      <c r="K434" s="300" t="s">
        <v>119</v>
      </c>
      <c r="L434" s="301" t="e">
        <v>#REF!</v>
      </c>
      <c r="M434" s="301">
        <v>35.099999999999994</v>
      </c>
      <c r="N434" s="268"/>
      <c r="O434" s="302"/>
      <c r="P434" s="235" t="s">
        <v>4710</v>
      </c>
    </row>
    <row r="435" spans="1:16" ht="13.5" hidden="1" customHeight="1" outlineLevel="2" x14ac:dyDescent="0.2">
      <c r="A435" s="191">
        <v>0</v>
      </c>
      <c r="B435" s="191">
        <v>5</v>
      </c>
      <c r="C435" s="191">
        <v>4</v>
      </c>
      <c r="D435" s="192">
        <v>2</v>
      </c>
      <c r="E435" s="192">
        <v>0</v>
      </c>
      <c r="G435" s="254"/>
      <c r="H435" s="291" t="s">
        <v>182</v>
      </c>
      <c r="I435" s="292" t="s">
        <v>1735</v>
      </c>
      <c r="J435" s="293" t="s">
        <v>230</v>
      </c>
      <c r="K435" s="294"/>
      <c r="L435" s="295"/>
      <c r="M435" s="295"/>
      <c r="N435" s="260"/>
      <c r="O435" s="296"/>
      <c r="P435" s="234"/>
    </row>
    <row r="436" spans="1:16" ht="13.5" hidden="1" customHeight="1" outlineLevel="3" x14ac:dyDescent="0.2">
      <c r="A436" s="191">
        <v>0</v>
      </c>
      <c r="B436" s="191">
        <v>5</v>
      </c>
      <c r="C436" s="191">
        <v>4</v>
      </c>
      <c r="D436" s="192">
        <v>2</v>
      </c>
      <c r="E436" s="192">
        <v>1</v>
      </c>
      <c r="G436" s="262" t="s">
        <v>38</v>
      </c>
      <c r="H436" s="297" t="s">
        <v>183</v>
      </c>
      <c r="I436" s="298" t="s">
        <v>1736</v>
      </c>
      <c r="J436" s="299" t="s">
        <v>231</v>
      </c>
      <c r="K436" s="300" t="s">
        <v>119</v>
      </c>
      <c r="L436" s="301" t="e">
        <v>#REF!</v>
      </c>
      <c r="M436" s="301">
        <v>82.960000000000008</v>
      </c>
      <c r="N436" s="268"/>
      <c r="O436" s="302"/>
      <c r="P436" s="235" t="s">
        <v>4710</v>
      </c>
    </row>
    <row r="437" spans="1:16" ht="13.5" hidden="1" customHeight="1" outlineLevel="2" x14ac:dyDescent="0.2">
      <c r="A437" s="191">
        <v>0</v>
      </c>
      <c r="B437" s="191">
        <v>5</v>
      </c>
      <c r="C437" s="191">
        <v>4</v>
      </c>
      <c r="D437" s="192">
        <v>3</v>
      </c>
      <c r="E437" s="192">
        <v>0</v>
      </c>
      <c r="G437" s="254"/>
      <c r="H437" s="291" t="s">
        <v>182</v>
      </c>
      <c r="I437" s="292" t="s">
        <v>1737</v>
      </c>
      <c r="J437" s="293" t="s">
        <v>195</v>
      </c>
      <c r="K437" s="294"/>
      <c r="L437" s="295"/>
      <c r="M437" s="295"/>
      <c r="N437" s="260"/>
      <c r="O437" s="296"/>
      <c r="P437" s="234"/>
    </row>
    <row r="438" spans="1:16" ht="13.5" hidden="1" customHeight="1" outlineLevel="3" x14ac:dyDescent="0.2">
      <c r="A438" s="191">
        <v>0</v>
      </c>
      <c r="B438" s="191">
        <v>5</v>
      </c>
      <c r="C438" s="191">
        <v>4</v>
      </c>
      <c r="D438" s="192">
        <v>3</v>
      </c>
      <c r="E438" s="192">
        <v>1</v>
      </c>
      <c r="G438" s="262" t="s">
        <v>38</v>
      </c>
      <c r="H438" s="297" t="s">
        <v>183</v>
      </c>
      <c r="I438" s="298" t="s">
        <v>1738</v>
      </c>
      <c r="J438" s="299" t="s">
        <v>196</v>
      </c>
      <c r="K438" s="300" t="s">
        <v>136</v>
      </c>
      <c r="L438" s="301" t="e">
        <v>#REF!</v>
      </c>
      <c r="M438" s="301">
        <v>14.787500000000001</v>
      </c>
      <c r="N438" s="268"/>
      <c r="O438" s="302"/>
      <c r="P438" s="235" t="s">
        <v>4710</v>
      </c>
    </row>
    <row r="439" spans="1:16" ht="13.5" hidden="1" customHeight="1" outlineLevel="3" x14ac:dyDescent="0.2">
      <c r="A439" s="191">
        <v>0</v>
      </c>
      <c r="B439" s="191">
        <v>5</v>
      </c>
      <c r="C439" s="191">
        <v>4</v>
      </c>
      <c r="D439" s="192">
        <v>3</v>
      </c>
      <c r="E439" s="192">
        <v>2</v>
      </c>
      <c r="G439" s="262" t="s">
        <v>38</v>
      </c>
      <c r="H439" s="297" t="s">
        <v>183</v>
      </c>
      <c r="I439" s="298" t="s">
        <v>1739</v>
      </c>
      <c r="J439" s="299" t="s">
        <v>79</v>
      </c>
      <c r="K439" s="300" t="s">
        <v>100</v>
      </c>
      <c r="L439" s="301" t="e">
        <v>#REF!</v>
      </c>
      <c r="M439" s="301">
        <v>4.1071999999999997</v>
      </c>
      <c r="N439" s="268"/>
      <c r="O439" s="302"/>
      <c r="P439" s="235" t="s">
        <v>4710</v>
      </c>
    </row>
    <row r="440" spans="1:16" ht="13.5" hidden="1" customHeight="1" outlineLevel="3" x14ac:dyDescent="0.2">
      <c r="A440" s="191">
        <v>0</v>
      </c>
      <c r="B440" s="191">
        <v>5</v>
      </c>
      <c r="C440" s="191">
        <v>4</v>
      </c>
      <c r="D440" s="192">
        <v>3</v>
      </c>
      <c r="E440" s="192">
        <v>3</v>
      </c>
      <c r="G440" s="262" t="s">
        <v>38</v>
      </c>
      <c r="H440" s="297" t="s">
        <v>183</v>
      </c>
      <c r="I440" s="298" t="s">
        <v>1740</v>
      </c>
      <c r="J440" s="299" t="s">
        <v>80</v>
      </c>
      <c r="K440" s="300" t="s">
        <v>136</v>
      </c>
      <c r="L440" s="301" t="e">
        <v>#REF!</v>
      </c>
      <c r="M440" s="301">
        <v>79.403675710539517</v>
      </c>
      <c r="N440" s="268"/>
      <c r="O440" s="302"/>
      <c r="P440" s="235" t="s">
        <v>4710</v>
      </c>
    </row>
    <row r="441" spans="1:16" ht="13.5" hidden="1" customHeight="1" outlineLevel="2" x14ac:dyDescent="0.2">
      <c r="A441" s="191">
        <v>0</v>
      </c>
      <c r="B441" s="191">
        <v>5</v>
      </c>
      <c r="C441" s="191">
        <v>4</v>
      </c>
      <c r="D441" s="192">
        <v>4</v>
      </c>
      <c r="E441" s="192">
        <v>0</v>
      </c>
      <c r="G441" s="254"/>
      <c r="H441" s="291" t="s">
        <v>182</v>
      </c>
      <c r="I441" s="292" t="s">
        <v>1741</v>
      </c>
      <c r="J441" s="293" t="s">
        <v>232</v>
      </c>
      <c r="K441" s="294"/>
      <c r="L441" s="295"/>
      <c r="M441" s="295"/>
      <c r="N441" s="260"/>
      <c r="O441" s="296"/>
      <c r="P441" s="234"/>
    </row>
    <row r="442" spans="1:16" ht="13.5" hidden="1" customHeight="1" outlineLevel="3" x14ac:dyDescent="0.2">
      <c r="A442" s="191">
        <v>0</v>
      </c>
      <c r="B442" s="191">
        <v>5</v>
      </c>
      <c r="C442" s="191">
        <v>4</v>
      </c>
      <c r="D442" s="192">
        <v>4</v>
      </c>
      <c r="E442" s="192">
        <v>1</v>
      </c>
      <c r="G442" s="262" t="s">
        <v>38</v>
      </c>
      <c r="H442" s="297" t="s">
        <v>183</v>
      </c>
      <c r="I442" s="298" t="s">
        <v>1742</v>
      </c>
      <c r="J442" s="265" t="s">
        <v>986</v>
      </c>
      <c r="K442" s="300" t="s">
        <v>119</v>
      </c>
      <c r="L442" s="301" t="e">
        <v>#REF!</v>
      </c>
      <c r="M442" s="301">
        <v>95.867556999999991</v>
      </c>
      <c r="N442" s="268"/>
      <c r="O442" s="302"/>
      <c r="P442" s="235" t="s">
        <v>4710</v>
      </c>
    </row>
    <row r="443" spans="1:16" ht="13.5" hidden="1" customHeight="1" outlineLevel="3" x14ac:dyDescent="0.2">
      <c r="A443" s="191">
        <v>0</v>
      </c>
      <c r="B443" s="191">
        <v>5</v>
      </c>
      <c r="C443" s="191">
        <v>4</v>
      </c>
      <c r="D443" s="192">
        <v>4</v>
      </c>
      <c r="E443" s="192">
        <v>2</v>
      </c>
      <c r="G443" s="262" t="s">
        <v>38</v>
      </c>
      <c r="H443" s="297" t="s">
        <v>183</v>
      </c>
      <c r="I443" s="298" t="s">
        <v>1743</v>
      </c>
      <c r="J443" s="265" t="s">
        <v>988</v>
      </c>
      <c r="K443" s="300" t="s">
        <v>119</v>
      </c>
      <c r="L443" s="301" t="e">
        <v>#REF!</v>
      </c>
      <c r="M443" s="301">
        <v>165.70309900000001</v>
      </c>
      <c r="N443" s="268"/>
      <c r="O443" s="302"/>
      <c r="P443" s="235" t="s">
        <v>4710</v>
      </c>
    </row>
    <row r="444" spans="1:16" ht="13.5" hidden="1" customHeight="1" outlineLevel="2" x14ac:dyDescent="0.2">
      <c r="A444" s="191">
        <v>0</v>
      </c>
      <c r="B444" s="191">
        <v>5</v>
      </c>
      <c r="C444" s="191">
        <v>4</v>
      </c>
      <c r="D444" s="192">
        <v>5</v>
      </c>
      <c r="E444" s="192">
        <v>0</v>
      </c>
      <c r="G444" s="254"/>
      <c r="H444" s="291" t="s">
        <v>182</v>
      </c>
      <c r="I444" s="292" t="s">
        <v>1744</v>
      </c>
      <c r="J444" s="293" t="s">
        <v>11</v>
      </c>
      <c r="K444" s="294"/>
      <c r="L444" s="295"/>
      <c r="M444" s="295"/>
      <c r="N444" s="260"/>
      <c r="O444" s="296"/>
      <c r="P444" s="234"/>
    </row>
    <row r="445" spans="1:16" ht="13.5" hidden="1" customHeight="1" outlineLevel="3" x14ac:dyDescent="0.2">
      <c r="A445" s="191">
        <v>0</v>
      </c>
      <c r="B445" s="191">
        <v>5</v>
      </c>
      <c r="C445" s="191">
        <v>4</v>
      </c>
      <c r="D445" s="192">
        <v>5</v>
      </c>
      <c r="E445" s="192">
        <v>1</v>
      </c>
      <c r="G445" s="262" t="s">
        <v>38</v>
      </c>
      <c r="H445" s="297" t="s">
        <v>183</v>
      </c>
      <c r="I445" s="298" t="s">
        <v>1745</v>
      </c>
      <c r="J445" s="299" t="s">
        <v>82</v>
      </c>
      <c r="K445" s="300" t="s">
        <v>119</v>
      </c>
      <c r="L445" s="301" t="e">
        <v>#REF!</v>
      </c>
      <c r="M445" s="301">
        <v>47</v>
      </c>
      <c r="N445" s="268"/>
      <c r="O445" s="302"/>
      <c r="P445" s="235" t="s">
        <v>4710</v>
      </c>
    </row>
    <row r="446" spans="1:16" ht="13.5" hidden="1" customHeight="1" outlineLevel="3" x14ac:dyDescent="0.2">
      <c r="A446" s="191">
        <v>0</v>
      </c>
      <c r="B446" s="191">
        <v>5</v>
      </c>
      <c r="C446" s="191">
        <v>4</v>
      </c>
      <c r="D446" s="192">
        <v>5</v>
      </c>
      <c r="E446" s="192">
        <v>2</v>
      </c>
      <c r="G446" s="262" t="s">
        <v>38</v>
      </c>
      <c r="H446" s="297" t="s">
        <v>183</v>
      </c>
      <c r="I446" s="298" t="s">
        <v>1746</v>
      </c>
      <c r="J446" s="299" t="s">
        <v>83</v>
      </c>
      <c r="K446" s="300" t="s">
        <v>119</v>
      </c>
      <c r="L446" s="301" t="e">
        <v>#REF!</v>
      </c>
      <c r="M446" s="301">
        <v>47</v>
      </c>
      <c r="N446" s="268"/>
      <c r="O446" s="302"/>
      <c r="P446" s="235" t="s">
        <v>4710</v>
      </c>
    </row>
    <row r="447" spans="1:16" ht="13.5" hidden="1" customHeight="1" outlineLevel="3" x14ac:dyDescent="0.2">
      <c r="A447" s="191">
        <v>0</v>
      </c>
      <c r="B447" s="191">
        <v>5</v>
      </c>
      <c r="C447" s="191">
        <v>4</v>
      </c>
      <c r="D447" s="192">
        <v>5</v>
      </c>
      <c r="E447" s="192">
        <v>3</v>
      </c>
      <c r="G447" s="262" t="s">
        <v>38</v>
      </c>
      <c r="H447" s="297" t="s">
        <v>183</v>
      </c>
      <c r="I447" s="298" t="s">
        <v>1747</v>
      </c>
      <c r="J447" s="265" t="s">
        <v>989</v>
      </c>
      <c r="K447" s="300" t="s">
        <v>119</v>
      </c>
      <c r="L447" s="267" t="e">
        <v>#REF!</v>
      </c>
      <c r="M447" s="301" t="e">
        <v>#REF!</v>
      </c>
      <c r="N447" s="268"/>
      <c r="O447" s="302"/>
      <c r="P447" s="235" t="s">
        <v>4710</v>
      </c>
    </row>
    <row r="448" spans="1:16" ht="13.5" hidden="1" customHeight="1" outlineLevel="1" x14ac:dyDescent="0.2">
      <c r="A448" s="191">
        <v>0</v>
      </c>
      <c r="B448" s="191">
        <v>5</v>
      </c>
      <c r="C448" s="191">
        <v>5</v>
      </c>
      <c r="D448" s="192">
        <v>0</v>
      </c>
      <c r="E448" s="192">
        <v>3</v>
      </c>
      <c r="G448" s="247"/>
      <c r="H448" s="285" t="s">
        <v>34</v>
      </c>
      <c r="I448" s="286" t="s">
        <v>1748</v>
      </c>
      <c r="J448" s="287" t="s">
        <v>572</v>
      </c>
      <c r="K448" s="288"/>
      <c r="L448" s="289"/>
      <c r="M448" s="289"/>
      <c r="N448" s="253"/>
      <c r="O448" s="290"/>
      <c r="P448" s="233"/>
    </row>
    <row r="449" spans="1:16" ht="13.5" hidden="1" customHeight="1" outlineLevel="2" x14ac:dyDescent="0.2">
      <c r="A449" s="191">
        <v>0</v>
      </c>
      <c r="B449" s="191">
        <v>5</v>
      </c>
      <c r="C449" s="191">
        <v>5</v>
      </c>
      <c r="D449" s="192">
        <v>1</v>
      </c>
      <c r="E449" s="192">
        <v>0</v>
      </c>
      <c r="G449" s="254"/>
      <c r="H449" s="291" t="s">
        <v>182</v>
      </c>
      <c r="I449" s="292" t="s">
        <v>1749</v>
      </c>
      <c r="J449" s="293" t="s">
        <v>567</v>
      </c>
      <c r="K449" s="294"/>
      <c r="L449" s="295"/>
      <c r="M449" s="295"/>
      <c r="N449" s="260"/>
      <c r="O449" s="296"/>
      <c r="P449" s="234"/>
    </row>
    <row r="450" spans="1:16" ht="13.5" hidden="1" customHeight="1" outlineLevel="3" x14ac:dyDescent="0.2">
      <c r="A450" s="191">
        <v>0</v>
      </c>
      <c r="B450" s="191">
        <v>5</v>
      </c>
      <c r="C450" s="191">
        <v>5</v>
      </c>
      <c r="D450" s="192">
        <v>1</v>
      </c>
      <c r="E450" s="192">
        <v>1</v>
      </c>
      <c r="G450" s="262" t="s">
        <v>38</v>
      </c>
      <c r="H450" s="297" t="s">
        <v>183</v>
      </c>
      <c r="I450" s="298" t="s">
        <v>1750</v>
      </c>
      <c r="J450" s="299" t="s">
        <v>564</v>
      </c>
      <c r="K450" s="300" t="s">
        <v>119</v>
      </c>
      <c r="L450" s="301" t="e">
        <v>#REF!</v>
      </c>
      <c r="M450" s="301">
        <v>35.099999999999994</v>
      </c>
      <c r="N450" s="268"/>
      <c r="O450" s="302"/>
      <c r="P450" s="235" t="s">
        <v>4710</v>
      </c>
    </row>
    <row r="451" spans="1:16" ht="13.5" hidden="1" customHeight="1" outlineLevel="2" x14ac:dyDescent="0.2">
      <c r="A451" s="191">
        <v>0</v>
      </c>
      <c r="B451" s="191">
        <v>5</v>
      </c>
      <c r="C451" s="191">
        <v>5</v>
      </c>
      <c r="D451" s="192">
        <v>2</v>
      </c>
      <c r="E451" s="192">
        <v>0</v>
      </c>
      <c r="G451" s="254"/>
      <c r="H451" s="291" t="s">
        <v>182</v>
      </c>
      <c r="I451" s="292" t="s">
        <v>1751</v>
      </c>
      <c r="J451" s="293" t="s">
        <v>230</v>
      </c>
      <c r="K451" s="294"/>
      <c r="L451" s="295"/>
      <c r="M451" s="295"/>
      <c r="N451" s="260"/>
      <c r="O451" s="296"/>
      <c r="P451" s="234"/>
    </row>
    <row r="452" spans="1:16" ht="13.5" hidden="1" customHeight="1" outlineLevel="3" x14ac:dyDescent="0.2">
      <c r="A452" s="191">
        <v>0</v>
      </c>
      <c r="B452" s="191">
        <v>5</v>
      </c>
      <c r="C452" s="191">
        <v>5</v>
      </c>
      <c r="D452" s="192">
        <v>2</v>
      </c>
      <c r="E452" s="192">
        <v>1</v>
      </c>
      <c r="G452" s="262" t="s">
        <v>38</v>
      </c>
      <c r="H452" s="297" t="s">
        <v>183</v>
      </c>
      <c r="I452" s="298" t="s">
        <v>1752</v>
      </c>
      <c r="J452" s="299" t="s">
        <v>231</v>
      </c>
      <c r="K452" s="300" t="s">
        <v>119</v>
      </c>
      <c r="L452" s="301" t="e">
        <v>#REF!</v>
      </c>
      <c r="M452" s="301">
        <v>82.960000000000008</v>
      </c>
      <c r="N452" s="268"/>
      <c r="O452" s="302"/>
      <c r="P452" s="235" t="s">
        <v>4710</v>
      </c>
    </row>
    <row r="453" spans="1:16" ht="13.5" hidden="1" customHeight="1" outlineLevel="2" x14ac:dyDescent="0.2">
      <c r="A453" s="191">
        <v>0</v>
      </c>
      <c r="B453" s="191">
        <v>5</v>
      </c>
      <c r="C453" s="191">
        <v>5</v>
      </c>
      <c r="D453" s="192">
        <v>3</v>
      </c>
      <c r="E453" s="192">
        <v>0</v>
      </c>
      <c r="G453" s="254"/>
      <c r="H453" s="291" t="s">
        <v>182</v>
      </c>
      <c r="I453" s="292" t="s">
        <v>1753</v>
      </c>
      <c r="J453" s="293" t="s">
        <v>195</v>
      </c>
      <c r="K453" s="294"/>
      <c r="L453" s="295"/>
      <c r="M453" s="295"/>
      <c r="N453" s="260"/>
      <c r="O453" s="296"/>
      <c r="P453" s="234"/>
    </row>
    <row r="454" spans="1:16" ht="13.5" hidden="1" customHeight="1" outlineLevel="3" x14ac:dyDescent="0.2">
      <c r="A454" s="191">
        <v>0</v>
      </c>
      <c r="B454" s="191">
        <v>5</v>
      </c>
      <c r="C454" s="191">
        <v>5</v>
      </c>
      <c r="D454" s="192">
        <v>3</v>
      </c>
      <c r="E454" s="192">
        <v>1</v>
      </c>
      <c r="G454" s="262" t="s">
        <v>38</v>
      </c>
      <c r="H454" s="297" t="s">
        <v>183</v>
      </c>
      <c r="I454" s="298" t="s">
        <v>1754</v>
      </c>
      <c r="J454" s="299" t="s">
        <v>196</v>
      </c>
      <c r="K454" s="300" t="s">
        <v>136</v>
      </c>
      <c r="L454" s="301" t="e">
        <v>#REF!</v>
      </c>
      <c r="M454" s="301">
        <v>14.787500000000001</v>
      </c>
      <c r="N454" s="268"/>
      <c r="O454" s="302"/>
      <c r="P454" s="235" t="s">
        <v>4710</v>
      </c>
    </row>
    <row r="455" spans="1:16" ht="13.5" hidden="1" customHeight="1" outlineLevel="3" x14ac:dyDescent="0.2">
      <c r="A455" s="191">
        <v>0</v>
      </c>
      <c r="B455" s="191">
        <v>5</v>
      </c>
      <c r="C455" s="191">
        <v>5</v>
      </c>
      <c r="D455" s="192">
        <v>3</v>
      </c>
      <c r="E455" s="192">
        <v>2</v>
      </c>
      <c r="G455" s="262" t="s">
        <v>38</v>
      </c>
      <c r="H455" s="297" t="s">
        <v>183</v>
      </c>
      <c r="I455" s="298" t="s">
        <v>1755</v>
      </c>
      <c r="J455" s="299" t="s">
        <v>79</v>
      </c>
      <c r="K455" s="300" t="s">
        <v>100</v>
      </c>
      <c r="L455" s="301" t="e">
        <v>#REF!</v>
      </c>
      <c r="M455" s="301">
        <v>4.1071999999999997</v>
      </c>
      <c r="N455" s="268"/>
      <c r="O455" s="302"/>
      <c r="P455" s="235" t="s">
        <v>4710</v>
      </c>
    </row>
    <row r="456" spans="1:16" ht="13.5" hidden="1" customHeight="1" outlineLevel="3" x14ac:dyDescent="0.2">
      <c r="A456" s="191">
        <v>0</v>
      </c>
      <c r="B456" s="191">
        <v>5</v>
      </c>
      <c r="C456" s="191">
        <v>5</v>
      </c>
      <c r="D456" s="192">
        <v>3</v>
      </c>
      <c r="E456" s="192">
        <v>3</v>
      </c>
      <c r="G456" s="262" t="s">
        <v>38</v>
      </c>
      <c r="H456" s="297" t="s">
        <v>183</v>
      </c>
      <c r="I456" s="298" t="s">
        <v>1756</v>
      </c>
      <c r="J456" s="299" t="s">
        <v>80</v>
      </c>
      <c r="K456" s="300" t="s">
        <v>136</v>
      </c>
      <c r="L456" s="301" t="e">
        <v>#REF!</v>
      </c>
      <c r="M456" s="301">
        <v>79.403675710539517</v>
      </c>
      <c r="N456" s="268"/>
      <c r="O456" s="302"/>
      <c r="P456" s="235" t="s">
        <v>4710</v>
      </c>
    </row>
    <row r="457" spans="1:16" ht="13.5" hidden="1" customHeight="1" outlineLevel="2" x14ac:dyDescent="0.2">
      <c r="A457" s="191">
        <v>0</v>
      </c>
      <c r="B457" s="191">
        <v>5</v>
      </c>
      <c r="C457" s="191">
        <v>5</v>
      </c>
      <c r="D457" s="192">
        <v>4</v>
      </c>
      <c r="E457" s="192">
        <v>0</v>
      </c>
      <c r="G457" s="254"/>
      <c r="H457" s="291" t="s">
        <v>182</v>
      </c>
      <c r="I457" s="292" t="s">
        <v>1757</v>
      </c>
      <c r="J457" s="293" t="s">
        <v>232</v>
      </c>
      <c r="K457" s="294"/>
      <c r="L457" s="295"/>
      <c r="M457" s="295"/>
      <c r="N457" s="260"/>
      <c r="O457" s="296"/>
      <c r="P457" s="234"/>
    </row>
    <row r="458" spans="1:16" ht="13.5" hidden="1" customHeight="1" outlineLevel="3" x14ac:dyDescent="0.2">
      <c r="A458" s="191">
        <v>0</v>
      </c>
      <c r="B458" s="191">
        <v>5</v>
      </c>
      <c r="C458" s="191">
        <v>5</v>
      </c>
      <c r="D458" s="192">
        <v>4</v>
      </c>
      <c r="E458" s="192">
        <v>1</v>
      </c>
      <c r="G458" s="262" t="s">
        <v>38</v>
      </c>
      <c r="H458" s="297" t="s">
        <v>183</v>
      </c>
      <c r="I458" s="298" t="s">
        <v>1758</v>
      </c>
      <c r="J458" s="265" t="s">
        <v>986</v>
      </c>
      <c r="K458" s="300" t="s">
        <v>119</v>
      </c>
      <c r="L458" s="301" t="e">
        <v>#REF!</v>
      </c>
      <c r="M458" s="301">
        <v>95.867556999999991</v>
      </c>
      <c r="N458" s="268"/>
      <c r="O458" s="302"/>
      <c r="P458" s="235" t="s">
        <v>4710</v>
      </c>
    </row>
    <row r="459" spans="1:16" ht="13.5" hidden="1" customHeight="1" outlineLevel="3" x14ac:dyDescent="0.2">
      <c r="A459" s="191">
        <v>0</v>
      </c>
      <c r="B459" s="191">
        <v>5</v>
      </c>
      <c r="C459" s="191">
        <v>5</v>
      </c>
      <c r="D459" s="192">
        <v>4</v>
      </c>
      <c r="E459" s="192">
        <v>2</v>
      </c>
      <c r="G459" s="262" t="s">
        <v>38</v>
      </c>
      <c r="H459" s="297" t="s">
        <v>183</v>
      </c>
      <c r="I459" s="298" t="s">
        <v>1759</v>
      </c>
      <c r="J459" s="265" t="s">
        <v>987</v>
      </c>
      <c r="K459" s="300" t="s">
        <v>119</v>
      </c>
      <c r="L459" s="301" t="e">
        <v>#REF!</v>
      </c>
      <c r="M459" s="301">
        <v>96.523220999999992</v>
      </c>
      <c r="N459" s="268"/>
      <c r="O459" s="302"/>
      <c r="P459" s="235" t="s">
        <v>4710</v>
      </c>
    </row>
    <row r="460" spans="1:16" ht="13.5" hidden="1" customHeight="1" outlineLevel="3" x14ac:dyDescent="0.2">
      <c r="A460" s="191">
        <v>0</v>
      </c>
      <c r="B460" s="191">
        <v>5</v>
      </c>
      <c r="C460" s="191">
        <v>5</v>
      </c>
      <c r="D460" s="192">
        <v>4</v>
      </c>
      <c r="E460" s="192">
        <v>3</v>
      </c>
      <c r="G460" s="262" t="s">
        <v>38</v>
      </c>
      <c r="H460" s="297" t="s">
        <v>183</v>
      </c>
      <c r="I460" s="298" t="s">
        <v>1760</v>
      </c>
      <c r="J460" s="265" t="s">
        <v>988</v>
      </c>
      <c r="K460" s="300" t="s">
        <v>119</v>
      </c>
      <c r="L460" s="301" t="e">
        <v>#REF!</v>
      </c>
      <c r="M460" s="301">
        <v>165.70309900000001</v>
      </c>
      <c r="N460" s="268"/>
      <c r="O460" s="302"/>
      <c r="P460" s="235" t="s">
        <v>4710</v>
      </c>
    </row>
    <row r="461" spans="1:16" ht="13.5" hidden="1" customHeight="1" outlineLevel="2" x14ac:dyDescent="0.2">
      <c r="A461" s="191">
        <v>0</v>
      </c>
      <c r="B461" s="191">
        <v>5</v>
      </c>
      <c r="C461" s="191">
        <v>5</v>
      </c>
      <c r="D461" s="192">
        <v>5</v>
      </c>
      <c r="E461" s="192">
        <v>0</v>
      </c>
      <c r="G461" s="254"/>
      <c r="H461" s="291" t="s">
        <v>182</v>
      </c>
      <c r="I461" s="292" t="s">
        <v>1761</v>
      </c>
      <c r="J461" s="293" t="s">
        <v>11</v>
      </c>
      <c r="K461" s="294"/>
      <c r="L461" s="295"/>
      <c r="M461" s="295"/>
      <c r="N461" s="260"/>
      <c r="O461" s="296"/>
      <c r="P461" s="234"/>
    </row>
    <row r="462" spans="1:16" ht="13.5" hidden="1" customHeight="1" outlineLevel="3" x14ac:dyDescent="0.2">
      <c r="A462" s="191">
        <v>0</v>
      </c>
      <c r="B462" s="191">
        <v>5</v>
      </c>
      <c r="C462" s="191">
        <v>5</v>
      </c>
      <c r="D462" s="192">
        <v>5</v>
      </c>
      <c r="E462" s="192">
        <v>1</v>
      </c>
      <c r="G462" s="262" t="s">
        <v>38</v>
      </c>
      <c r="H462" s="297" t="s">
        <v>183</v>
      </c>
      <c r="I462" s="298" t="s">
        <v>1762</v>
      </c>
      <c r="J462" s="299" t="s">
        <v>82</v>
      </c>
      <c r="K462" s="300" t="s">
        <v>119</v>
      </c>
      <c r="L462" s="301" t="e">
        <v>#REF!</v>
      </c>
      <c r="M462" s="301">
        <v>47</v>
      </c>
      <c r="N462" s="268"/>
      <c r="O462" s="302"/>
      <c r="P462" s="235" t="s">
        <v>4710</v>
      </c>
    </row>
    <row r="463" spans="1:16" ht="13.5" hidden="1" customHeight="1" outlineLevel="3" x14ac:dyDescent="0.2">
      <c r="A463" s="191">
        <v>0</v>
      </c>
      <c r="B463" s="191">
        <v>5</v>
      </c>
      <c r="C463" s="191">
        <v>5</v>
      </c>
      <c r="D463" s="192">
        <v>5</v>
      </c>
      <c r="E463" s="192">
        <v>2</v>
      </c>
      <c r="G463" s="262" t="s">
        <v>38</v>
      </c>
      <c r="H463" s="297" t="s">
        <v>183</v>
      </c>
      <c r="I463" s="298" t="s">
        <v>1763</v>
      </c>
      <c r="J463" s="299" t="s">
        <v>83</v>
      </c>
      <c r="K463" s="300" t="s">
        <v>119</v>
      </c>
      <c r="L463" s="301" t="e">
        <v>#REF!</v>
      </c>
      <c r="M463" s="301">
        <v>47</v>
      </c>
      <c r="N463" s="268"/>
      <c r="O463" s="302"/>
      <c r="P463" s="235" t="s">
        <v>4710</v>
      </c>
    </row>
    <row r="464" spans="1:16" ht="13.5" hidden="1" customHeight="1" outlineLevel="3" x14ac:dyDescent="0.2">
      <c r="A464" s="191">
        <v>0</v>
      </c>
      <c r="B464" s="191">
        <v>5</v>
      </c>
      <c r="C464" s="191">
        <v>5</v>
      </c>
      <c r="D464" s="192">
        <v>5</v>
      </c>
      <c r="E464" s="192">
        <v>3</v>
      </c>
      <c r="G464" s="262" t="s">
        <v>38</v>
      </c>
      <c r="H464" s="297" t="s">
        <v>183</v>
      </c>
      <c r="I464" s="298" t="s">
        <v>1764</v>
      </c>
      <c r="J464" s="265" t="s">
        <v>989</v>
      </c>
      <c r="K464" s="300" t="s">
        <v>119</v>
      </c>
      <c r="L464" s="267" t="e">
        <v>#REF!</v>
      </c>
      <c r="M464" s="301" t="e">
        <v>#REF!</v>
      </c>
      <c r="N464" s="268"/>
      <c r="O464" s="302"/>
      <c r="P464" s="235" t="s">
        <v>4710</v>
      </c>
    </row>
    <row r="465" spans="1:16" ht="13.5" hidden="1" customHeight="1" outlineLevel="1" x14ac:dyDescent="0.2">
      <c r="A465" s="191">
        <v>0</v>
      </c>
      <c r="B465" s="191">
        <v>5</v>
      </c>
      <c r="C465" s="191">
        <v>6</v>
      </c>
      <c r="D465" s="192">
        <v>0</v>
      </c>
      <c r="E465" s="192">
        <v>3</v>
      </c>
      <c r="G465" s="247"/>
      <c r="H465" s="285" t="s">
        <v>34</v>
      </c>
      <c r="I465" s="286" t="s">
        <v>1765</v>
      </c>
      <c r="J465" s="287" t="s">
        <v>573</v>
      </c>
      <c r="K465" s="288"/>
      <c r="L465" s="289"/>
      <c r="M465" s="289"/>
      <c r="N465" s="253"/>
      <c r="O465" s="290"/>
      <c r="P465" s="233"/>
    </row>
    <row r="466" spans="1:16" ht="13.5" hidden="1" customHeight="1" outlineLevel="2" x14ac:dyDescent="0.2">
      <c r="A466" s="191">
        <v>0</v>
      </c>
      <c r="B466" s="191">
        <v>5</v>
      </c>
      <c r="C466" s="191">
        <v>6</v>
      </c>
      <c r="D466" s="192">
        <v>1</v>
      </c>
      <c r="E466" s="192">
        <v>0</v>
      </c>
      <c r="G466" s="254"/>
      <c r="H466" s="291" t="s">
        <v>182</v>
      </c>
      <c r="I466" s="292" t="s">
        <v>1766</v>
      </c>
      <c r="J466" s="293" t="s">
        <v>567</v>
      </c>
      <c r="K466" s="294"/>
      <c r="L466" s="295"/>
      <c r="M466" s="295"/>
      <c r="N466" s="260"/>
      <c r="O466" s="296"/>
      <c r="P466" s="234"/>
    </row>
    <row r="467" spans="1:16" ht="13.5" hidden="1" customHeight="1" outlineLevel="3" x14ac:dyDescent="0.2">
      <c r="A467" s="191">
        <v>0</v>
      </c>
      <c r="B467" s="191">
        <v>5</v>
      </c>
      <c r="C467" s="191">
        <v>6</v>
      </c>
      <c r="D467" s="192">
        <v>1</v>
      </c>
      <c r="E467" s="192">
        <v>1</v>
      </c>
      <c r="G467" s="262" t="s">
        <v>38</v>
      </c>
      <c r="H467" s="297" t="s">
        <v>183</v>
      </c>
      <c r="I467" s="298" t="s">
        <v>1767</v>
      </c>
      <c r="J467" s="299" t="s">
        <v>564</v>
      </c>
      <c r="K467" s="300" t="s">
        <v>119</v>
      </c>
      <c r="L467" s="301" t="e">
        <v>#REF!</v>
      </c>
      <c r="M467" s="301">
        <v>35.099999999999994</v>
      </c>
      <c r="N467" s="268"/>
      <c r="O467" s="302"/>
      <c r="P467" s="235" t="s">
        <v>4710</v>
      </c>
    </row>
    <row r="468" spans="1:16" ht="13.5" hidden="1" customHeight="1" outlineLevel="2" x14ac:dyDescent="0.2">
      <c r="A468" s="191">
        <v>0</v>
      </c>
      <c r="B468" s="191">
        <v>5</v>
      </c>
      <c r="C468" s="191">
        <v>6</v>
      </c>
      <c r="D468" s="192">
        <v>2</v>
      </c>
      <c r="E468" s="192">
        <v>0</v>
      </c>
      <c r="G468" s="254"/>
      <c r="H468" s="291" t="s">
        <v>182</v>
      </c>
      <c r="I468" s="292" t="s">
        <v>1768</v>
      </c>
      <c r="J468" s="293" t="s">
        <v>230</v>
      </c>
      <c r="K468" s="294"/>
      <c r="L468" s="295"/>
      <c r="M468" s="295"/>
      <c r="N468" s="260"/>
      <c r="O468" s="296"/>
      <c r="P468" s="234"/>
    </row>
    <row r="469" spans="1:16" ht="13.5" hidden="1" customHeight="1" outlineLevel="3" x14ac:dyDescent="0.2">
      <c r="A469" s="191">
        <v>0</v>
      </c>
      <c r="B469" s="191">
        <v>5</v>
      </c>
      <c r="C469" s="191">
        <v>6</v>
      </c>
      <c r="D469" s="192">
        <v>2</v>
      </c>
      <c r="E469" s="192">
        <v>1</v>
      </c>
      <c r="G469" s="262" t="s">
        <v>38</v>
      </c>
      <c r="H469" s="297" t="s">
        <v>183</v>
      </c>
      <c r="I469" s="298" t="s">
        <v>1769</v>
      </c>
      <c r="J469" s="299" t="s">
        <v>231</v>
      </c>
      <c r="K469" s="300" t="s">
        <v>119</v>
      </c>
      <c r="L469" s="301" t="e">
        <v>#REF!</v>
      </c>
      <c r="M469" s="301">
        <v>82.960000000000008</v>
      </c>
      <c r="N469" s="268"/>
      <c r="O469" s="302"/>
      <c r="P469" s="235" t="s">
        <v>4710</v>
      </c>
    </row>
    <row r="470" spans="1:16" ht="13.5" hidden="1" customHeight="1" outlineLevel="2" x14ac:dyDescent="0.2">
      <c r="A470" s="191">
        <v>0</v>
      </c>
      <c r="B470" s="191">
        <v>5</v>
      </c>
      <c r="C470" s="191">
        <v>6</v>
      </c>
      <c r="D470" s="192">
        <v>3</v>
      </c>
      <c r="E470" s="192">
        <v>0</v>
      </c>
      <c r="G470" s="254"/>
      <c r="H470" s="291" t="s">
        <v>182</v>
      </c>
      <c r="I470" s="292" t="s">
        <v>1770</v>
      </c>
      <c r="J470" s="293" t="s">
        <v>195</v>
      </c>
      <c r="K470" s="294"/>
      <c r="L470" s="295"/>
      <c r="M470" s="295"/>
      <c r="N470" s="260"/>
      <c r="O470" s="296"/>
      <c r="P470" s="234"/>
    </row>
    <row r="471" spans="1:16" ht="13.5" hidden="1" customHeight="1" outlineLevel="3" x14ac:dyDescent="0.2">
      <c r="A471" s="191">
        <v>0</v>
      </c>
      <c r="B471" s="191">
        <v>5</v>
      </c>
      <c r="C471" s="191">
        <v>6</v>
      </c>
      <c r="D471" s="192">
        <v>3</v>
      </c>
      <c r="E471" s="192">
        <v>1</v>
      </c>
      <c r="G471" s="262" t="s">
        <v>38</v>
      </c>
      <c r="H471" s="297" t="s">
        <v>183</v>
      </c>
      <c r="I471" s="298" t="s">
        <v>1771</v>
      </c>
      <c r="J471" s="299" t="s">
        <v>196</v>
      </c>
      <c r="K471" s="300" t="s">
        <v>136</v>
      </c>
      <c r="L471" s="301" t="e">
        <v>#REF!</v>
      </c>
      <c r="M471" s="301">
        <v>14.787500000000001</v>
      </c>
      <c r="N471" s="268"/>
      <c r="O471" s="302"/>
      <c r="P471" s="235" t="s">
        <v>4710</v>
      </c>
    </row>
    <row r="472" spans="1:16" ht="13.5" hidden="1" customHeight="1" outlineLevel="3" x14ac:dyDescent="0.2">
      <c r="A472" s="191">
        <v>0</v>
      </c>
      <c r="B472" s="191">
        <v>5</v>
      </c>
      <c r="C472" s="191">
        <v>6</v>
      </c>
      <c r="D472" s="192">
        <v>3</v>
      </c>
      <c r="E472" s="192">
        <v>2</v>
      </c>
      <c r="G472" s="262" t="s">
        <v>38</v>
      </c>
      <c r="H472" s="297" t="s">
        <v>183</v>
      </c>
      <c r="I472" s="298" t="s">
        <v>1772</v>
      </c>
      <c r="J472" s="299" t="s">
        <v>79</v>
      </c>
      <c r="K472" s="300" t="s">
        <v>100</v>
      </c>
      <c r="L472" s="301" t="e">
        <v>#REF!</v>
      </c>
      <c r="M472" s="301">
        <v>4.1071999999999997</v>
      </c>
      <c r="N472" s="268"/>
      <c r="O472" s="302"/>
      <c r="P472" s="235" t="s">
        <v>4710</v>
      </c>
    </row>
    <row r="473" spans="1:16" ht="13.5" hidden="1" customHeight="1" outlineLevel="3" x14ac:dyDescent="0.2">
      <c r="A473" s="191">
        <v>0</v>
      </c>
      <c r="B473" s="191">
        <v>5</v>
      </c>
      <c r="C473" s="191">
        <v>6</v>
      </c>
      <c r="D473" s="192">
        <v>3</v>
      </c>
      <c r="E473" s="192">
        <v>3</v>
      </c>
      <c r="G473" s="262" t="s">
        <v>38</v>
      </c>
      <c r="H473" s="297" t="s">
        <v>183</v>
      </c>
      <c r="I473" s="298" t="s">
        <v>1773</v>
      </c>
      <c r="J473" s="299" t="s">
        <v>80</v>
      </c>
      <c r="K473" s="300" t="s">
        <v>136</v>
      </c>
      <c r="L473" s="301" t="e">
        <v>#REF!</v>
      </c>
      <c r="M473" s="301">
        <v>79.403675710539517</v>
      </c>
      <c r="N473" s="268"/>
      <c r="O473" s="302"/>
      <c r="P473" s="235" t="s">
        <v>4710</v>
      </c>
    </row>
    <row r="474" spans="1:16" ht="13.5" hidden="1" customHeight="1" outlineLevel="2" x14ac:dyDescent="0.2">
      <c r="A474" s="191">
        <v>0</v>
      </c>
      <c r="B474" s="191">
        <v>5</v>
      </c>
      <c r="C474" s="191">
        <v>6</v>
      </c>
      <c r="D474" s="192">
        <v>4</v>
      </c>
      <c r="E474" s="192">
        <v>0</v>
      </c>
      <c r="G474" s="254"/>
      <c r="H474" s="291" t="s">
        <v>182</v>
      </c>
      <c r="I474" s="292" t="s">
        <v>1774</v>
      </c>
      <c r="J474" s="293" t="s">
        <v>232</v>
      </c>
      <c r="K474" s="294"/>
      <c r="L474" s="295"/>
      <c r="M474" s="295"/>
      <c r="N474" s="260"/>
      <c r="O474" s="296"/>
      <c r="P474" s="234"/>
    </row>
    <row r="475" spans="1:16" ht="13.5" hidden="1" customHeight="1" outlineLevel="3" x14ac:dyDescent="0.2">
      <c r="A475" s="191">
        <v>0</v>
      </c>
      <c r="B475" s="191">
        <v>5</v>
      </c>
      <c r="C475" s="191">
        <v>6</v>
      </c>
      <c r="D475" s="192">
        <v>4</v>
      </c>
      <c r="E475" s="192">
        <v>1</v>
      </c>
      <c r="G475" s="262" t="s">
        <v>38</v>
      </c>
      <c r="H475" s="297" t="s">
        <v>183</v>
      </c>
      <c r="I475" s="298" t="s">
        <v>1775</v>
      </c>
      <c r="J475" s="265" t="s">
        <v>986</v>
      </c>
      <c r="K475" s="300" t="s">
        <v>119</v>
      </c>
      <c r="L475" s="301" t="e">
        <v>#REF!</v>
      </c>
      <c r="M475" s="301">
        <v>95.867556999999991</v>
      </c>
      <c r="N475" s="268"/>
      <c r="O475" s="302"/>
      <c r="P475" s="235" t="s">
        <v>4710</v>
      </c>
    </row>
    <row r="476" spans="1:16" ht="13.5" hidden="1" customHeight="1" outlineLevel="3" x14ac:dyDescent="0.2">
      <c r="A476" s="191">
        <v>0</v>
      </c>
      <c r="B476" s="191">
        <v>5</v>
      </c>
      <c r="C476" s="191">
        <v>6</v>
      </c>
      <c r="D476" s="192">
        <v>4</v>
      </c>
      <c r="E476" s="192">
        <v>2</v>
      </c>
      <c r="G476" s="262" t="s">
        <v>38</v>
      </c>
      <c r="H476" s="297" t="s">
        <v>183</v>
      </c>
      <c r="I476" s="298" t="s">
        <v>1776</v>
      </c>
      <c r="J476" s="265" t="s">
        <v>987</v>
      </c>
      <c r="K476" s="300" t="s">
        <v>119</v>
      </c>
      <c r="L476" s="301" t="e">
        <v>#REF!</v>
      </c>
      <c r="M476" s="301">
        <v>96.523220999999992</v>
      </c>
      <c r="N476" s="268"/>
      <c r="O476" s="302"/>
      <c r="P476" s="235" t="s">
        <v>4710</v>
      </c>
    </row>
    <row r="477" spans="1:16" ht="13.5" hidden="1" customHeight="1" outlineLevel="3" x14ac:dyDescent="0.2">
      <c r="A477" s="191">
        <v>0</v>
      </c>
      <c r="B477" s="191">
        <v>5</v>
      </c>
      <c r="C477" s="191">
        <v>6</v>
      </c>
      <c r="D477" s="192">
        <v>4</v>
      </c>
      <c r="E477" s="192">
        <v>3</v>
      </c>
      <c r="G477" s="262" t="s">
        <v>38</v>
      </c>
      <c r="H477" s="297" t="s">
        <v>183</v>
      </c>
      <c r="I477" s="298" t="s">
        <v>1777</v>
      </c>
      <c r="J477" s="265" t="s">
        <v>988</v>
      </c>
      <c r="K477" s="300" t="s">
        <v>119</v>
      </c>
      <c r="L477" s="301" t="e">
        <v>#REF!</v>
      </c>
      <c r="M477" s="301">
        <v>165.70309900000001</v>
      </c>
      <c r="N477" s="268"/>
      <c r="O477" s="302"/>
      <c r="P477" s="235" t="s">
        <v>4710</v>
      </c>
    </row>
    <row r="478" spans="1:16" ht="13.5" hidden="1" customHeight="1" outlineLevel="2" x14ac:dyDescent="0.2">
      <c r="A478" s="191">
        <v>0</v>
      </c>
      <c r="B478" s="191">
        <v>5</v>
      </c>
      <c r="C478" s="191">
        <v>6</v>
      </c>
      <c r="D478" s="192">
        <v>5</v>
      </c>
      <c r="E478" s="192">
        <v>0</v>
      </c>
      <c r="G478" s="254"/>
      <c r="H478" s="291" t="s">
        <v>182</v>
      </c>
      <c r="I478" s="292" t="s">
        <v>1778</v>
      </c>
      <c r="J478" s="293" t="s">
        <v>11</v>
      </c>
      <c r="K478" s="294"/>
      <c r="L478" s="295"/>
      <c r="M478" s="295"/>
      <c r="N478" s="260"/>
      <c r="O478" s="296"/>
      <c r="P478" s="234"/>
    </row>
    <row r="479" spans="1:16" ht="13.5" hidden="1" customHeight="1" outlineLevel="3" x14ac:dyDescent="0.2">
      <c r="A479" s="191">
        <v>0</v>
      </c>
      <c r="B479" s="191">
        <v>5</v>
      </c>
      <c r="C479" s="191">
        <v>6</v>
      </c>
      <c r="D479" s="192">
        <v>5</v>
      </c>
      <c r="E479" s="192">
        <v>1</v>
      </c>
      <c r="G479" s="262" t="s">
        <v>38</v>
      </c>
      <c r="H479" s="297" t="s">
        <v>183</v>
      </c>
      <c r="I479" s="298" t="s">
        <v>1779</v>
      </c>
      <c r="J479" s="299" t="s">
        <v>82</v>
      </c>
      <c r="K479" s="300" t="s">
        <v>119</v>
      </c>
      <c r="L479" s="301" t="e">
        <v>#REF!</v>
      </c>
      <c r="M479" s="301">
        <v>47</v>
      </c>
      <c r="N479" s="268"/>
      <c r="O479" s="302"/>
      <c r="P479" s="235" t="s">
        <v>4710</v>
      </c>
    </row>
    <row r="480" spans="1:16" ht="13.5" hidden="1" customHeight="1" outlineLevel="3" x14ac:dyDescent="0.2">
      <c r="A480" s="191">
        <v>0</v>
      </c>
      <c r="B480" s="191">
        <v>5</v>
      </c>
      <c r="C480" s="191">
        <v>6</v>
      </c>
      <c r="D480" s="192">
        <v>5</v>
      </c>
      <c r="E480" s="192">
        <v>2</v>
      </c>
      <c r="G480" s="262" t="s">
        <v>38</v>
      </c>
      <c r="H480" s="297" t="s">
        <v>183</v>
      </c>
      <c r="I480" s="298" t="s">
        <v>1780</v>
      </c>
      <c r="J480" s="299" t="s">
        <v>83</v>
      </c>
      <c r="K480" s="300" t="s">
        <v>119</v>
      </c>
      <c r="L480" s="301" t="e">
        <v>#REF!</v>
      </c>
      <c r="M480" s="301">
        <v>47</v>
      </c>
      <c r="N480" s="268"/>
      <c r="O480" s="302"/>
      <c r="P480" s="235" t="s">
        <v>4710</v>
      </c>
    </row>
    <row r="481" spans="1:16" ht="13.5" hidden="1" customHeight="1" outlineLevel="3" x14ac:dyDescent="0.2">
      <c r="A481" s="191">
        <v>0</v>
      </c>
      <c r="B481" s="191">
        <v>5</v>
      </c>
      <c r="C481" s="191">
        <v>6</v>
      </c>
      <c r="D481" s="192">
        <v>5</v>
      </c>
      <c r="E481" s="192">
        <v>3</v>
      </c>
      <c r="G481" s="262" t="s">
        <v>38</v>
      </c>
      <c r="H481" s="297" t="s">
        <v>183</v>
      </c>
      <c r="I481" s="298" t="s">
        <v>1781</v>
      </c>
      <c r="J481" s="265" t="s">
        <v>989</v>
      </c>
      <c r="K481" s="300" t="s">
        <v>119</v>
      </c>
      <c r="L481" s="267" t="e">
        <v>#REF!</v>
      </c>
      <c r="M481" s="301" t="e">
        <v>#REF!</v>
      </c>
      <c r="N481" s="268"/>
      <c r="O481" s="302"/>
      <c r="P481" s="235" t="s">
        <v>4710</v>
      </c>
    </row>
    <row r="482" spans="1:16" ht="13.5" hidden="1" customHeight="1" outlineLevel="1" x14ac:dyDescent="0.2">
      <c r="A482" s="191">
        <v>0</v>
      </c>
      <c r="B482" s="191">
        <v>5</v>
      </c>
      <c r="C482" s="191">
        <v>7</v>
      </c>
      <c r="D482" s="192">
        <v>0</v>
      </c>
      <c r="E482" s="192">
        <v>3</v>
      </c>
      <c r="G482" s="247"/>
      <c r="H482" s="285" t="s">
        <v>34</v>
      </c>
      <c r="I482" s="286" t="s">
        <v>1782</v>
      </c>
      <c r="J482" s="287" t="s">
        <v>574</v>
      </c>
      <c r="K482" s="288"/>
      <c r="L482" s="289"/>
      <c r="M482" s="289"/>
      <c r="N482" s="253"/>
      <c r="O482" s="290"/>
      <c r="P482" s="233"/>
    </row>
    <row r="483" spans="1:16" ht="13.5" hidden="1" customHeight="1" outlineLevel="2" x14ac:dyDescent="0.2">
      <c r="A483" s="191">
        <v>0</v>
      </c>
      <c r="B483" s="191">
        <v>5</v>
      </c>
      <c r="C483" s="191">
        <v>7</v>
      </c>
      <c r="D483" s="192">
        <v>1</v>
      </c>
      <c r="E483" s="192">
        <v>0</v>
      </c>
      <c r="G483" s="254"/>
      <c r="H483" s="291" t="s">
        <v>182</v>
      </c>
      <c r="I483" s="292" t="s">
        <v>1783</v>
      </c>
      <c r="J483" s="293" t="s">
        <v>567</v>
      </c>
      <c r="K483" s="294"/>
      <c r="L483" s="295"/>
      <c r="M483" s="295"/>
      <c r="N483" s="260"/>
      <c r="O483" s="296"/>
      <c r="P483" s="234"/>
    </row>
    <row r="484" spans="1:16" ht="13.5" hidden="1" customHeight="1" outlineLevel="3" x14ac:dyDescent="0.2">
      <c r="A484" s="191">
        <v>0</v>
      </c>
      <c r="B484" s="191">
        <v>5</v>
      </c>
      <c r="C484" s="191">
        <v>7</v>
      </c>
      <c r="D484" s="192">
        <v>1</v>
      </c>
      <c r="E484" s="192">
        <v>1</v>
      </c>
      <c r="G484" s="262" t="s">
        <v>38</v>
      </c>
      <c r="H484" s="297" t="s">
        <v>183</v>
      </c>
      <c r="I484" s="298" t="s">
        <v>1784</v>
      </c>
      <c r="J484" s="299" t="s">
        <v>564</v>
      </c>
      <c r="K484" s="300" t="s">
        <v>119</v>
      </c>
      <c r="L484" s="301" t="e">
        <v>#REF!</v>
      </c>
      <c r="M484" s="301">
        <v>35.099999999999994</v>
      </c>
      <c r="N484" s="268"/>
      <c r="O484" s="302"/>
      <c r="P484" s="235" t="s">
        <v>4710</v>
      </c>
    </row>
    <row r="485" spans="1:16" ht="13.5" hidden="1" customHeight="1" outlineLevel="2" x14ac:dyDescent="0.2">
      <c r="A485" s="191">
        <v>0</v>
      </c>
      <c r="B485" s="191">
        <v>5</v>
      </c>
      <c r="C485" s="191">
        <v>7</v>
      </c>
      <c r="D485" s="192">
        <v>2</v>
      </c>
      <c r="E485" s="192">
        <v>0</v>
      </c>
      <c r="G485" s="254"/>
      <c r="H485" s="291" t="s">
        <v>182</v>
      </c>
      <c r="I485" s="292" t="s">
        <v>1785</v>
      </c>
      <c r="J485" s="293" t="s">
        <v>230</v>
      </c>
      <c r="K485" s="294"/>
      <c r="L485" s="295"/>
      <c r="M485" s="295"/>
      <c r="N485" s="260"/>
      <c r="O485" s="296"/>
      <c r="P485" s="234"/>
    </row>
    <row r="486" spans="1:16" ht="13.5" hidden="1" customHeight="1" outlineLevel="3" x14ac:dyDescent="0.2">
      <c r="A486" s="191">
        <v>0</v>
      </c>
      <c r="B486" s="191">
        <v>5</v>
      </c>
      <c r="C486" s="191">
        <v>7</v>
      </c>
      <c r="D486" s="192">
        <v>2</v>
      </c>
      <c r="E486" s="192">
        <v>1</v>
      </c>
      <c r="G486" s="262" t="s">
        <v>38</v>
      </c>
      <c r="H486" s="297" t="s">
        <v>183</v>
      </c>
      <c r="I486" s="298" t="s">
        <v>1786</v>
      </c>
      <c r="J486" s="299" t="s">
        <v>231</v>
      </c>
      <c r="K486" s="300" t="s">
        <v>119</v>
      </c>
      <c r="L486" s="301" t="e">
        <v>#REF!</v>
      </c>
      <c r="M486" s="301">
        <v>82.960000000000008</v>
      </c>
      <c r="N486" s="268"/>
      <c r="O486" s="302"/>
      <c r="P486" s="235" t="s">
        <v>4710</v>
      </c>
    </row>
    <row r="487" spans="1:16" ht="13.5" hidden="1" customHeight="1" outlineLevel="2" x14ac:dyDescent="0.2">
      <c r="A487" s="191">
        <v>0</v>
      </c>
      <c r="B487" s="191">
        <v>5</v>
      </c>
      <c r="C487" s="191">
        <v>7</v>
      </c>
      <c r="D487" s="192">
        <v>3</v>
      </c>
      <c r="E487" s="192">
        <v>0</v>
      </c>
      <c r="G487" s="254"/>
      <c r="H487" s="291" t="s">
        <v>182</v>
      </c>
      <c r="I487" s="292" t="s">
        <v>1787</v>
      </c>
      <c r="J487" s="293" t="s">
        <v>195</v>
      </c>
      <c r="K487" s="294"/>
      <c r="L487" s="295"/>
      <c r="M487" s="295"/>
      <c r="N487" s="260"/>
      <c r="O487" s="296"/>
      <c r="P487" s="234"/>
    </row>
    <row r="488" spans="1:16" ht="13.5" hidden="1" customHeight="1" outlineLevel="3" x14ac:dyDescent="0.2">
      <c r="A488" s="191">
        <v>0</v>
      </c>
      <c r="B488" s="191">
        <v>5</v>
      </c>
      <c r="C488" s="191">
        <v>7</v>
      </c>
      <c r="D488" s="192">
        <v>3</v>
      </c>
      <c r="E488" s="192">
        <v>1</v>
      </c>
      <c r="G488" s="262" t="s">
        <v>38</v>
      </c>
      <c r="H488" s="297" t="s">
        <v>183</v>
      </c>
      <c r="I488" s="298" t="s">
        <v>1788</v>
      </c>
      <c r="J488" s="299" t="s">
        <v>196</v>
      </c>
      <c r="K488" s="300" t="s">
        <v>136</v>
      </c>
      <c r="L488" s="301" t="e">
        <v>#REF!</v>
      </c>
      <c r="M488" s="301">
        <v>14.787500000000001</v>
      </c>
      <c r="N488" s="268"/>
      <c r="O488" s="302"/>
      <c r="P488" s="235" t="s">
        <v>4710</v>
      </c>
    </row>
    <row r="489" spans="1:16" ht="13.5" hidden="1" customHeight="1" outlineLevel="3" x14ac:dyDescent="0.2">
      <c r="A489" s="191">
        <v>0</v>
      </c>
      <c r="B489" s="191">
        <v>5</v>
      </c>
      <c r="C489" s="191">
        <v>7</v>
      </c>
      <c r="D489" s="192">
        <v>3</v>
      </c>
      <c r="E489" s="192">
        <v>2</v>
      </c>
      <c r="G489" s="262" t="s">
        <v>38</v>
      </c>
      <c r="H489" s="297" t="s">
        <v>183</v>
      </c>
      <c r="I489" s="298" t="s">
        <v>1789</v>
      </c>
      <c r="J489" s="299" t="s">
        <v>79</v>
      </c>
      <c r="K489" s="300" t="s">
        <v>100</v>
      </c>
      <c r="L489" s="301" t="e">
        <v>#REF!</v>
      </c>
      <c r="M489" s="301">
        <v>4.1071999999999997</v>
      </c>
      <c r="N489" s="268"/>
      <c r="O489" s="302"/>
      <c r="P489" s="235" t="s">
        <v>4710</v>
      </c>
    </row>
    <row r="490" spans="1:16" ht="13.5" hidden="1" customHeight="1" outlineLevel="3" x14ac:dyDescent="0.2">
      <c r="A490" s="191">
        <v>0</v>
      </c>
      <c r="B490" s="191">
        <v>5</v>
      </c>
      <c r="C490" s="191">
        <v>7</v>
      </c>
      <c r="D490" s="192">
        <v>3</v>
      </c>
      <c r="E490" s="192">
        <v>3</v>
      </c>
      <c r="G490" s="262" t="s">
        <v>38</v>
      </c>
      <c r="H490" s="297" t="s">
        <v>183</v>
      </c>
      <c r="I490" s="298" t="s">
        <v>1790</v>
      </c>
      <c r="J490" s="299" t="s">
        <v>80</v>
      </c>
      <c r="K490" s="300" t="s">
        <v>136</v>
      </c>
      <c r="L490" s="301" t="e">
        <v>#REF!</v>
      </c>
      <c r="M490" s="301">
        <v>79.403675710539517</v>
      </c>
      <c r="N490" s="268"/>
      <c r="O490" s="302"/>
      <c r="P490" s="235" t="s">
        <v>4710</v>
      </c>
    </row>
    <row r="491" spans="1:16" ht="13.5" hidden="1" customHeight="1" outlineLevel="2" x14ac:dyDescent="0.2">
      <c r="A491" s="191">
        <v>0</v>
      </c>
      <c r="B491" s="191">
        <v>5</v>
      </c>
      <c r="C491" s="191">
        <v>7</v>
      </c>
      <c r="D491" s="192">
        <v>4</v>
      </c>
      <c r="E491" s="192">
        <v>0</v>
      </c>
      <c r="G491" s="254"/>
      <c r="H491" s="291" t="s">
        <v>182</v>
      </c>
      <c r="I491" s="292" t="s">
        <v>1791</v>
      </c>
      <c r="J491" s="293" t="s">
        <v>232</v>
      </c>
      <c r="K491" s="294"/>
      <c r="L491" s="295"/>
      <c r="M491" s="295"/>
      <c r="N491" s="260"/>
      <c r="O491" s="296"/>
      <c r="P491" s="234"/>
    </row>
    <row r="492" spans="1:16" ht="13.5" hidden="1" customHeight="1" outlineLevel="3" x14ac:dyDescent="0.2">
      <c r="A492" s="191">
        <v>0</v>
      </c>
      <c r="B492" s="191">
        <v>5</v>
      </c>
      <c r="C492" s="191">
        <v>7</v>
      </c>
      <c r="D492" s="192">
        <v>4</v>
      </c>
      <c r="E492" s="192">
        <v>1</v>
      </c>
      <c r="G492" s="262" t="s">
        <v>38</v>
      </c>
      <c r="H492" s="297" t="s">
        <v>183</v>
      </c>
      <c r="I492" s="298" t="s">
        <v>1792</v>
      </c>
      <c r="J492" s="265" t="s">
        <v>986</v>
      </c>
      <c r="K492" s="300" t="s">
        <v>119</v>
      </c>
      <c r="L492" s="301" t="e">
        <v>#REF!</v>
      </c>
      <c r="M492" s="301">
        <v>95.867556999999991</v>
      </c>
      <c r="N492" s="268"/>
      <c r="O492" s="302"/>
      <c r="P492" s="235" t="s">
        <v>4710</v>
      </c>
    </row>
    <row r="493" spans="1:16" ht="13.5" hidden="1" customHeight="1" outlineLevel="3" x14ac:dyDescent="0.2">
      <c r="A493" s="191">
        <v>0</v>
      </c>
      <c r="B493" s="191">
        <v>5</v>
      </c>
      <c r="C493" s="191">
        <v>7</v>
      </c>
      <c r="D493" s="192">
        <v>4</v>
      </c>
      <c r="E493" s="192">
        <v>2</v>
      </c>
      <c r="G493" s="262" t="s">
        <v>38</v>
      </c>
      <c r="H493" s="297" t="s">
        <v>183</v>
      </c>
      <c r="I493" s="298" t="s">
        <v>1793</v>
      </c>
      <c r="J493" s="265" t="s">
        <v>987</v>
      </c>
      <c r="K493" s="300" t="s">
        <v>119</v>
      </c>
      <c r="L493" s="301" t="e">
        <v>#REF!</v>
      </c>
      <c r="M493" s="301">
        <v>96.523220999999992</v>
      </c>
      <c r="N493" s="268"/>
      <c r="O493" s="302"/>
      <c r="P493" s="235" t="s">
        <v>4710</v>
      </c>
    </row>
    <row r="494" spans="1:16" ht="13.5" hidden="1" customHeight="1" outlineLevel="3" x14ac:dyDescent="0.2">
      <c r="A494" s="191">
        <v>0</v>
      </c>
      <c r="B494" s="191">
        <v>5</v>
      </c>
      <c r="C494" s="191">
        <v>7</v>
      </c>
      <c r="D494" s="192">
        <v>4</v>
      </c>
      <c r="E494" s="192">
        <v>3</v>
      </c>
      <c r="G494" s="262" t="s">
        <v>38</v>
      </c>
      <c r="H494" s="297" t="s">
        <v>183</v>
      </c>
      <c r="I494" s="298" t="s">
        <v>1794</v>
      </c>
      <c r="J494" s="265" t="s">
        <v>988</v>
      </c>
      <c r="K494" s="300" t="s">
        <v>119</v>
      </c>
      <c r="L494" s="301" t="e">
        <v>#REF!</v>
      </c>
      <c r="M494" s="301">
        <v>165.70309900000001</v>
      </c>
      <c r="N494" s="268"/>
      <c r="O494" s="302"/>
      <c r="P494" s="235" t="s">
        <v>4710</v>
      </c>
    </row>
    <row r="495" spans="1:16" ht="13.5" hidden="1" customHeight="1" outlineLevel="2" x14ac:dyDescent="0.2">
      <c r="A495" s="191">
        <v>0</v>
      </c>
      <c r="B495" s="191">
        <v>5</v>
      </c>
      <c r="C495" s="191">
        <v>7</v>
      </c>
      <c r="D495" s="192">
        <v>5</v>
      </c>
      <c r="E495" s="192">
        <v>0</v>
      </c>
      <c r="G495" s="254"/>
      <c r="H495" s="291" t="s">
        <v>182</v>
      </c>
      <c r="I495" s="292" t="s">
        <v>1795</v>
      </c>
      <c r="J495" s="293" t="s">
        <v>11</v>
      </c>
      <c r="K495" s="294"/>
      <c r="L495" s="295"/>
      <c r="M495" s="295"/>
      <c r="N495" s="260"/>
      <c r="O495" s="296"/>
      <c r="P495" s="234"/>
    </row>
    <row r="496" spans="1:16" ht="13.5" hidden="1" customHeight="1" outlineLevel="3" x14ac:dyDescent="0.2">
      <c r="A496" s="191">
        <v>0</v>
      </c>
      <c r="B496" s="191">
        <v>5</v>
      </c>
      <c r="C496" s="191">
        <v>7</v>
      </c>
      <c r="D496" s="192">
        <v>5</v>
      </c>
      <c r="E496" s="192">
        <v>1</v>
      </c>
      <c r="G496" s="262" t="s">
        <v>38</v>
      </c>
      <c r="H496" s="297" t="s">
        <v>183</v>
      </c>
      <c r="I496" s="298" t="s">
        <v>1796</v>
      </c>
      <c r="J496" s="299" t="s">
        <v>82</v>
      </c>
      <c r="K496" s="300" t="s">
        <v>119</v>
      </c>
      <c r="L496" s="301" t="e">
        <v>#REF!</v>
      </c>
      <c r="M496" s="301">
        <v>47</v>
      </c>
      <c r="N496" s="268"/>
      <c r="O496" s="302"/>
      <c r="P496" s="235" t="s">
        <v>4710</v>
      </c>
    </row>
    <row r="497" spans="1:16" ht="13.5" hidden="1" customHeight="1" outlineLevel="3" x14ac:dyDescent="0.2">
      <c r="A497" s="191">
        <v>0</v>
      </c>
      <c r="B497" s="191">
        <v>5</v>
      </c>
      <c r="C497" s="191">
        <v>7</v>
      </c>
      <c r="D497" s="192">
        <v>5</v>
      </c>
      <c r="E497" s="192">
        <v>2</v>
      </c>
      <c r="G497" s="262" t="s">
        <v>38</v>
      </c>
      <c r="H497" s="297" t="s">
        <v>183</v>
      </c>
      <c r="I497" s="298" t="s">
        <v>1797</v>
      </c>
      <c r="J497" s="299" t="s">
        <v>83</v>
      </c>
      <c r="K497" s="300" t="s">
        <v>119</v>
      </c>
      <c r="L497" s="301" t="e">
        <v>#REF!</v>
      </c>
      <c r="M497" s="301">
        <v>47</v>
      </c>
      <c r="N497" s="268"/>
      <c r="O497" s="302"/>
      <c r="P497" s="235" t="s">
        <v>4710</v>
      </c>
    </row>
    <row r="498" spans="1:16" ht="13.5" hidden="1" customHeight="1" outlineLevel="3" x14ac:dyDescent="0.2">
      <c r="A498" s="191">
        <v>0</v>
      </c>
      <c r="B498" s="191">
        <v>5</v>
      </c>
      <c r="C498" s="191">
        <v>7</v>
      </c>
      <c r="D498" s="192">
        <v>5</v>
      </c>
      <c r="E498" s="192">
        <v>3</v>
      </c>
      <c r="G498" s="262" t="s">
        <v>38</v>
      </c>
      <c r="H498" s="297" t="s">
        <v>183</v>
      </c>
      <c r="I498" s="298" t="s">
        <v>1798</v>
      </c>
      <c r="J498" s="265" t="s">
        <v>989</v>
      </c>
      <c r="K498" s="300" t="s">
        <v>119</v>
      </c>
      <c r="L498" s="267" t="e">
        <v>#REF!</v>
      </c>
      <c r="M498" s="301" t="e">
        <v>#REF!</v>
      </c>
      <c r="N498" s="268"/>
      <c r="O498" s="302"/>
      <c r="P498" s="235" t="s">
        <v>4710</v>
      </c>
    </row>
    <row r="499" spans="1:16" ht="13.5" hidden="1" customHeight="1" outlineLevel="1" x14ac:dyDescent="0.2">
      <c r="A499" s="191">
        <v>0</v>
      </c>
      <c r="B499" s="191">
        <v>5</v>
      </c>
      <c r="C499" s="191">
        <v>8</v>
      </c>
      <c r="D499" s="192">
        <v>0</v>
      </c>
      <c r="E499" s="192">
        <v>3</v>
      </c>
      <c r="G499" s="247"/>
      <c r="H499" s="285" t="s">
        <v>34</v>
      </c>
      <c r="I499" s="286" t="s">
        <v>1799</v>
      </c>
      <c r="J499" s="287" t="s">
        <v>575</v>
      </c>
      <c r="K499" s="288"/>
      <c r="L499" s="289"/>
      <c r="M499" s="289"/>
      <c r="N499" s="253"/>
      <c r="O499" s="290"/>
      <c r="P499" s="233"/>
    </row>
    <row r="500" spans="1:16" ht="13.5" hidden="1" customHeight="1" outlineLevel="2" x14ac:dyDescent="0.2">
      <c r="A500" s="191">
        <v>0</v>
      </c>
      <c r="B500" s="191">
        <v>5</v>
      </c>
      <c r="C500" s="191">
        <v>8</v>
      </c>
      <c r="D500" s="192">
        <v>1</v>
      </c>
      <c r="E500" s="192">
        <v>0</v>
      </c>
      <c r="G500" s="254"/>
      <c r="H500" s="291" t="s">
        <v>182</v>
      </c>
      <c r="I500" s="292" t="s">
        <v>1800</v>
      </c>
      <c r="J500" s="293" t="s">
        <v>567</v>
      </c>
      <c r="K500" s="294"/>
      <c r="L500" s="295"/>
      <c r="M500" s="295"/>
      <c r="N500" s="260"/>
      <c r="O500" s="296"/>
      <c r="P500" s="234"/>
    </row>
    <row r="501" spans="1:16" ht="13.5" hidden="1" customHeight="1" outlineLevel="3" x14ac:dyDescent="0.2">
      <c r="A501" s="191">
        <v>0</v>
      </c>
      <c r="B501" s="191">
        <v>5</v>
      </c>
      <c r="C501" s="191">
        <v>8</v>
      </c>
      <c r="D501" s="192">
        <v>1</v>
      </c>
      <c r="E501" s="192">
        <v>1</v>
      </c>
      <c r="G501" s="262" t="s">
        <v>38</v>
      </c>
      <c r="H501" s="297" t="s">
        <v>183</v>
      </c>
      <c r="I501" s="298" t="s">
        <v>1801</v>
      </c>
      <c r="J501" s="299" t="s">
        <v>564</v>
      </c>
      <c r="K501" s="300" t="s">
        <v>119</v>
      </c>
      <c r="L501" s="301" t="e">
        <v>#REF!</v>
      </c>
      <c r="M501" s="301">
        <v>35.099999999999994</v>
      </c>
      <c r="N501" s="268"/>
      <c r="O501" s="302"/>
      <c r="P501" s="235" t="s">
        <v>4710</v>
      </c>
    </row>
    <row r="502" spans="1:16" ht="13.5" hidden="1" customHeight="1" outlineLevel="2" x14ac:dyDescent="0.2">
      <c r="A502" s="191">
        <v>0</v>
      </c>
      <c r="B502" s="191">
        <v>5</v>
      </c>
      <c r="C502" s="191">
        <v>8</v>
      </c>
      <c r="D502" s="192">
        <v>2</v>
      </c>
      <c r="E502" s="192">
        <v>0</v>
      </c>
      <c r="G502" s="254"/>
      <c r="H502" s="291" t="s">
        <v>182</v>
      </c>
      <c r="I502" s="292" t="s">
        <v>1802</v>
      </c>
      <c r="J502" s="293" t="s">
        <v>230</v>
      </c>
      <c r="K502" s="294"/>
      <c r="L502" s="295"/>
      <c r="M502" s="295"/>
      <c r="N502" s="260"/>
      <c r="O502" s="296"/>
      <c r="P502" s="234"/>
    </row>
    <row r="503" spans="1:16" ht="13.5" hidden="1" customHeight="1" outlineLevel="3" x14ac:dyDescent="0.2">
      <c r="A503" s="191">
        <v>0</v>
      </c>
      <c r="B503" s="191">
        <v>5</v>
      </c>
      <c r="C503" s="191">
        <v>8</v>
      </c>
      <c r="D503" s="192">
        <v>2</v>
      </c>
      <c r="E503" s="192">
        <v>1</v>
      </c>
      <c r="G503" s="262" t="s">
        <v>38</v>
      </c>
      <c r="H503" s="297" t="s">
        <v>183</v>
      </c>
      <c r="I503" s="298" t="s">
        <v>1803</v>
      </c>
      <c r="J503" s="299" t="s">
        <v>231</v>
      </c>
      <c r="K503" s="300" t="s">
        <v>119</v>
      </c>
      <c r="L503" s="301" t="e">
        <v>#REF!</v>
      </c>
      <c r="M503" s="301">
        <v>82.960000000000008</v>
      </c>
      <c r="N503" s="268"/>
      <c r="O503" s="302"/>
      <c r="P503" s="235" t="s">
        <v>4710</v>
      </c>
    </row>
    <row r="504" spans="1:16" ht="13.5" hidden="1" customHeight="1" outlineLevel="2" x14ac:dyDescent="0.2">
      <c r="A504" s="191">
        <v>0</v>
      </c>
      <c r="B504" s="191">
        <v>5</v>
      </c>
      <c r="C504" s="191">
        <v>8</v>
      </c>
      <c r="D504" s="192">
        <v>3</v>
      </c>
      <c r="E504" s="192">
        <v>0</v>
      </c>
      <c r="G504" s="254"/>
      <c r="H504" s="291" t="s">
        <v>182</v>
      </c>
      <c r="I504" s="292" t="s">
        <v>1804</v>
      </c>
      <c r="J504" s="293" t="s">
        <v>195</v>
      </c>
      <c r="K504" s="294"/>
      <c r="L504" s="295"/>
      <c r="M504" s="295"/>
      <c r="N504" s="260"/>
      <c r="O504" s="296"/>
      <c r="P504" s="234"/>
    </row>
    <row r="505" spans="1:16" ht="13.5" hidden="1" customHeight="1" outlineLevel="3" x14ac:dyDescent="0.2">
      <c r="A505" s="191">
        <v>0</v>
      </c>
      <c r="B505" s="191">
        <v>5</v>
      </c>
      <c r="C505" s="191">
        <v>8</v>
      </c>
      <c r="D505" s="192">
        <v>3</v>
      </c>
      <c r="E505" s="192">
        <v>1</v>
      </c>
      <c r="G505" s="262" t="s">
        <v>38</v>
      </c>
      <c r="H505" s="297" t="s">
        <v>183</v>
      </c>
      <c r="I505" s="298" t="s">
        <v>1805</v>
      </c>
      <c r="J505" s="299" t="s">
        <v>196</v>
      </c>
      <c r="K505" s="300" t="s">
        <v>136</v>
      </c>
      <c r="L505" s="301" t="e">
        <v>#REF!</v>
      </c>
      <c r="M505" s="301">
        <v>14.787500000000001</v>
      </c>
      <c r="N505" s="268"/>
      <c r="O505" s="302"/>
      <c r="P505" s="235" t="s">
        <v>4710</v>
      </c>
    </row>
    <row r="506" spans="1:16" ht="13.5" hidden="1" customHeight="1" outlineLevel="3" x14ac:dyDescent="0.2">
      <c r="A506" s="191">
        <v>0</v>
      </c>
      <c r="B506" s="191">
        <v>5</v>
      </c>
      <c r="C506" s="191">
        <v>8</v>
      </c>
      <c r="D506" s="192">
        <v>3</v>
      </c>
      <c r="E506" s="192">
        <v>2</v>
      </c>
      <c r="G506" s="262" t="s">
        <v>38</v>
      </c>
      <c r="H506" s="297" t="s">
        <v>183</v>
      </c>
      <c r="I506" s="298" t="s">
        <v>1806</v>
      </c>
      <c r="J506" s="299" t="s">
        <v>79</v>
      </c>
      <c r="K506" s="300" t="s">
        <v>100</v>
      </c>
      <c r="L506" s="301" t="e">
        <v>#REF!</v>
      </c>
      <c r="M506" s="301">
        <v>4.1071999999999997</v>
      </c>
      <c r="N506" s="268"/>
      <c r="O506" s="302"/>
      <c r="P506" s="235" t="s">
        <v>4710</v>
      </c>
    </row>
    <row r="507" spans="1:16" ht="13.5" hidden="1" customHeight="1" outlineLevel="3" x14ac:dyDescent="0.2">
      <c r="A507" s="191">
        <v>0</v>
      </c>
      <c r="B507" s="191">
        <v>5</v>
      </c>
      <c r="C507" s="191">
        <v>8</v>
      </c>
      <c r="D507" s="192">
        <v>3</v>
      </c>
      <c r="E507" s="192">
        <v>3</v>
      </c>
      <c r="G507" s="262" t="s">
        <v>38</v>
      </c>
      <c r="H507" s="297" t="s">
        <v>183</v>
      </c>
      <c r="I507" s="298" t="s">
        <v>1807</v>
      </c>
      <c r="J507" s="299" t="s">
        <v>80</v>
      </c>
      <c r="K507" s="300" t="s">
        <v>136</v>
      </c>
      <c r="L507" s="301" t="e">
        <v>#REF!</v>
      </c>
      <c r="M507" s="301">
        <v>79.403675710539517</v>
      </c>
      <c r="N507" s="268"/>
      <c r="O507" s="302"/>
      <c r="P507" s="235" t="s">
        <v>4710</v>
      </c>
    </row>
    <row r="508" spans="1:16" ht="13.5" hidden="1" customHeight="1" outlineLevel="3" x14ac:dyDescent="0.2">
      <c r="A508" s="191">
        <v>0</v>
      </c>
      <c r="B508" s="191">
        <v>5</v>
      </c>
      <c r="C508" s="191">
        <v>8</v>
      </c>
      <c r="D508" s="192">
        <v>3</v>
      </c>
      <c r="E508" s="192">
        <v>4</v>
      </c>
      <c r="G508" s="262" t="s">
        <v>38</v>
      </c>
      <c r="H508" s="297" t="s">
        <v>183</v>
      </c>
      <c r="I508" s="298" t="s">
        <v>1808</v>
      </c>
      <c r="J508" s="299" t="s">
        <v>84</v>
      </c>
      <c r="K508" s="300" t="s">
        <v>100</v>
      </c>
      <c r="L508" s="301">
        <v>1</v>
      </c>
      <c r="M508" s="301">
        <v>1800</v>
      </c>
      <c r="N508" s="268">
        <v>1800</v>
      </c>
      <c r="O508" s="302"/>
      <c r="P508" s="235" t="s">
        <v>4710</v>
      </c>
    </row>
    <row r="509" spans="1:16" ht="13.5" hidden="1" customHeight="1" outlineLevel="2" x14ac:dyDescent="0.2">
      <c r="A509" s="191">
        <v>0</v>
      </c>
      <c r="B509" s="191">
        <v>5</v>
      </c>
      <c r="C509" s="191">
        <v>8</v>
      </c>
      <c r="D509" s="192">
        <v>4</v>
      </c>
      <c r="E509" s="192">
        <v>0</v>
      </c>
      <c r="G509" s="254"/>
      <c r="H509" s="291" t="s">
        <v>182</v>
      </c>
      <c r="I509" s="292" t="s">
        <v>1809</v>
      </c>
      <c r="J509" s="293" t="s">
        <v>232</v>
      </c>
      <c r="K509" s="294"/>
      <c r="L509" s="295"/>
      <c r="M509" s="295"/>
      <c r="N509" s="260"/>
      <c r="O509" s="296"/>
      <c r="P509" s="234"/>
    </row>
    <row r="510" spans="1:16" ht="13.5" hidden="1" customHeight="1" outlineLevel="3" x14ac:dyDescent="0.2">
      <c r="A510" s="191">
        <v>0</v>
      </c>
      <c r="B510" s="191">
        <v>5</v>
      </c>
      <c r="C510" s="191">
        <v>8</v>
      </c>
      <c r="D510" s="192">
        <v>4</v>
      </c>
      <c r="E510" s="192">
        <v>1</v>
      </c>
      <c r="G510" s="262" t="s">
        <v>38</v>
      </c>
      <c r="H510" s="297" t="s">
        <v>183</v>
      </c>
      <c r="I510" s="298" t="s">
        <v>1810</v>
      </c>
      <c r="J510" s="265" t="s">
        <v>986</v>
      </c>
      <c r="K510" s="300" t="s">
        <v>119</v>
      </c>
      <c r="L510" s="301" t="e">
        <v>#REF!</v>
      </c>
      <c r="M510" s="301">
        <v>95.867556999999991</v>
      </c>
      <c r="N510" s="268"/>
      <c r="O510" s="302"/>
      <c r="P510" s="235" t="s">
        <v>4710</v>
      </c>
    </row>
    <row r="511" spans="1:16" ht="13.5" hidden="1" customHeight="1" outlineLevel="3" x14ac:dyDescent="0.2">
      <c r="A511" s="191">
        <v>0</v>
      </c>
      <c r="B511" s="191">
        <v>5</v>
      </c>
      <c r="C511" s="191">
        <v>8</v>
      </c>
      <c r="D511" s="192">
        <v>4</v>
      </c>
      <c r="E511" s="192">
        <v>2</v>
      </c>
      <c r="G511" s="262" t="s">
        <v>38</v>
      </c>
      <c r="H511" s="297" t="s">
        <v>183</v>
      </c>
      <c r="I511" s="298" t="s">
        <v>1811</v>
      </c>
      <c r="J511" s="265" t="s">
        <v>987</v>
      </c>
      <c r="K511" s="300" t="s">
        <v>119</v>
      </c>
      <c r="L511" s="301" t="e">
        <v>#REF!</v>
      </c>
      <c r="M511" s="301">
        <v>96.523220999999992</v>
      </c>
      <c r="N511" s="268"/>
      <c r="O511" s="302"/>
      <c r="P511" s="235" t="s">
        <v>4710</v>
      </c>
    </row>
    <row r="512" spans="1:16" ht="13.5" hidden="1" customHeight="1" outlineLevel="3" x14ac:dyDescent="0.2">
      <c r="A512" s="191">
        <v>0</v>
      </c>
      <c r="B512" s="191">
        <v>5</v>
      </c>
      <c r="C512" s="191">
        <v>8</v>
      </c>
      <c r="D512" s="192">
        <v>4</v>
      </c>
      <c r="E512" s="192">
        <v>3</v>
      </c>
      <c r="G512" s="262" t="s">
        <v>38</v>
      </c>
      <c r="H512" s="297" t="s">
        <v>183</v>
      </c>
      <c r="I512" s="298" t="s">
        <v>1812</v>
      </c>
      <c r="J512" s="265" t="s">
        <v>988</v>
      </c>
      <c r="K512" s="300" t="s">
        <v>119</v>
      </c>
      <c r="L512" s="301" t="e">
        <v>#REF!</v>
      </c>
      <c r="M512" s="301">
        <v>165.70309900000001</v>
      </c>
      <c r="N512" s="268"/>
      <c r="O512" s="302"/>
      <c r="P512" s="235" t="s">
        <v>4710</v>
      </c>
    </row>
    <row r="513" spans="1:16" ht="13.5" hidden="1" customHeight="1" outlineLevel="2" x14ac:dyDescent="0.2">
      <c r="A513" s="191">
        <v>0</v>
      </c>
      <c r="B513" s="191">
        <v>5</v>
      </c>
      <c r="C513" s="191">
        <v>8</v>
      </c>
      <c r="D513" s="192">
        <v>5</v>
      </c>
      <c r="E513" s="192">
        <v>0</v>
      </c>
      <c r="G513" s="254"/>
      <c r="H513" s="291" t="s">
        <v>182</v>
      </c>
      <c r="I513" s="292" t="s">
        <v>1813</v>
      </c>
      <c r="J513" s="293" t="s">
        <v>11</v>
      </c>
      <c r="K513" s="294"/>
      <c r="L513" s="295"/>
      <c r="M513" s="295"/>
      <c r="N513" s="260"/>
      <c r="O513" s="296"/>
      <c r="P513" s="234"/>
    </row>
    <row r="514" spans="1:16" ht="13.5" hidden="1" customHeight="1" outlineLevel="3" x14ac:dyDescent="0.2">
      <c r="A514" s="191">
        <v>0</v>
      </c>
      <c r="B514" s="191">
        <v>5</v>
      </c>
      <c r="C514" s="191">
        <v>8</v>
      </c>
      <c r="D514" s="192">
        <v>5</v>
      </c>
      <c r="E514" s="192">
        <v>1</v>
      </c>
      <c r="G514" s="262" t="s">
        <v>38</v>
      </c>
      <c r="H514" s="297" t="s">
        <v>183</v>
      </c>
      <c r="I514" s="298" t="s">
        <v>1814</v>
      </c>
      <c r="J514" s="299" t="s">
        <v>82</v>
      </c>
      <c r="K514" s="300" t="s">
        <v>119</v>
      </c>
      <c r="L514" s="301" t="e">
        <v>#REF!</v>
      </c>
      <c r="M514" s="301">
        <v>47</v>
      </c>
      <c r="N514" s="268"/>
      <c r="O514" s="302"/>
      <c r="P514" s="235" t="s">
        <v>4710</v>
      </c>
    </row>
    <row r="515" spans="1:16" ht="13.5" hidden="1" customHeight="1" outlineLevel="3" x14ac:dyDescent="0.2">
      <c r="A515" s="191">
        <v>0</v>
      </c>
      <c r="B515" s="191">
        <v>5</v>
      </c>
      <c r="C515" s="191">
        <v>8</v>
      </c>
      <c r="D515" s="192">
        <v>5</v>
      </c>
      <c r="E515" s="192">
        <v>2</v>
      </c>
      <c r="G515" s="262" t="s">
        <v>38</v>
      </c>
      <c r="H515" s="297" t="s">
        <v>183</v>
      </c>
      <c r="I515" s="298" t="s">
        <v>1815</v>
      </c>
      <c r="J515" s="299" t="s">
        <v>83</v>
      </c>
      <c r="K515" s="300" t="s">
        <v>119</v>
      </c>
      <c r="L515" s="301" t="e">
        <v>#REF!</v>
      </c>
      <c r="M515" s="301">
        <v>47</v>
      </c>
      <c r="N515" s="268"/>
      <c r="O515" s="302"/>
      <c r="P515" s="235" t="s">
        <v>4710</v>
      </c>
    </row>
    <row r="516" spans="1:16" ht="13.5" hidden="1" customHeight="1" outlineLevel="3" x14ac:dyDescent="0.2">
      <c r="A516" s="191">
        <v>0</v>
      </c>
      <c r="B516" s="191">
        <v>5</v>
      </c>
      <c r="C516" s="191">
        <v>8</v>
      </c>
      <c r="D516" s="192">
        <v>5</v>
      </c>
      <c r="E516" s="192">
        <v>3</v>
      </c>
      <c r="G516" s="262" t="s">
        <v>38</v>
      </c>
      <c r="H516" s="297" t="s">
        <v>183</v>
      </c>
      <c r="I516" s="298" t="s">
        <v>1816</v>
      </c>
      <c r="J516" s="265" t="s">
        <v>989</v>
      </c>
      <c r="K516" s="300" t="s">
        <v>119</v>
      </c>
      <c r="L516" s="267" t="e">
        <v>#REF!</v>
      </c>
      <c r="M516" s="301" t="e">
        <v>#REF!</v>
      </c>
      <c r="N516" s="268"/>
      <c r="O516" s="302"/>
      <c r="P516" s="235" t="s">
        <v>4710</v>
      </c>
    </row>
    <row r="517" spans="1:16" ht="13.5" hidden="1" customHeight="1" outlineLevel="1" x14ac:dyDescent="0.2">
      <c r="A517" s="191">
        <v>0</v>
      </c>
      <c r="B517" s="191">
        <v>5</v>
      </c>
      <c r="C517" s="191">
        <v>9</v>
      </c>
      <c r="D517" s="192">
        <v>0</v>
      </c>
      <c r="E517" s="192">
        <v>3</v>
      </c>
      <c r="G517" s="247"/>
      <c r="H517" s="285" t="s">
        <v>34</v>
      </c>
      <c r="I517" s="286" t="s">
        <v>1817</v>
      </c>
      <c r="J517" s="287" t="s">
        <v>576</v>
      </c>
      <c r="K517" s="288"/>
      <c r="L517" s="289"/>
      <c r="M517" s="289"/>
      <c r="N517" s="253"/>
      <c r="O517" s="290"/>
      <c r="P517" s="233"/>
    </row>
    <row r="518" spans="1:16" ht="13.5" hidden="1" customHeight="1" outlineLevel="2" x14ac:dyDescent="0.2">
      <c r="A518" s="191">
        <v>0</v>
      </c>
      <c r="B518" s="191">
        <v>5</v>
      </c>
      <c r="C518" s="191">
        <v>9</v>
      </c>
      <c r="D518" s="192">
        <v>1</v>
      </c>
      <c r="E518" s="192">
        <v>0</v>
      </c>
      <c r="G518" s="254"/>
      <c r="H518" s="291" t="s">
        <v>182</v>
      </c>
      <c r="I518" s="292" t="s">
        <v>1818</v>
      </c>
      <c r="J518" s="293" t="s">
        <v>567</v>
      </c>
      <c r="K518" s="294"/>
      <c r="L518" s="295"/>
      <c r="M518" s="295"/>
      <c r="N518" s="260"/>
      <c r="O518" s="296"/>
      <c r="P518" s="234"/>
    </row>
    <row r="519" spans="1:16" ht="13.5" hidden="1" customHeight="1" outlineLevel="3" x14ac:dyDescent="0.2">
      <c r="A519" s="191">
        <v>0</v>
      </c>
      <c r="B519" s="191">
        <v>5</v>
      </c>
      <c r="C519" s="191">
        <v>9</v>
      </c>
      <c r="D519" s="192">
        <v>1</v>
      </c>
      <c r="E519" s="192">
        <v>1</v>
      </c>
      <c r="G519" s="262" t="s">
        <v>38</v>
      </c>
      <c r="H519" s="297" t="s">
        <v>183</v>
      </c>
      <c r="I519" s="298" t="s">
        <v>1819</v>
      </c>
      <c r="J519" s="299" t="s">
        <v>564</v>
      </c>
      <c r="K519" s="300" t="s">
        <v>119</v>
      </c>
      <c r="L519" s="301" t="e">
        <v>#REF!</v>
      </c>
      <c r="M519" s="301">
        <v>35.099999999999994</v>
      </c>
      <c r="N519" s="268"/>
      <c r="O519" s="302"/>
      <c r="P519" s="235" t="s">
        <v>4710</v>
      </c>
    </row>
    <row r="520" spans="1:16" ht="13.5" hidden="1" customHeight="1" outlineLevel="2" x14ac:dyDescent="0.2">
      <c r="A520" s="191">
        <v>0</v>
      </c>
      <c r="B520" s="191">
        <v>5</v>
      </c>
      <c r="C520" s="191">
        <v>9</v>
      </c>
      <c r="D520" s="192">
        <v>2</v>
      </c>
      <c r="E520" s="192">
        <v>0</v>
      </c>
      <c r="G520" s="254"/>
      <c r="H520" s="291" t="s">
        <v>182</v>
      </c>
      <c r="I520" s="292" t="s">
        <v>1820</v>
      </c>
      <c r="J520" s="293" t="s">
        <v>230</v>
      </c>
      <c r="K520" s="294"/>
      <c r="L520" s="295"/>
      <c r="M520" s="295"/>
      <c r="N520" s="260"/>
      <c r="O520" s="296"/>
      <c r="P520" s="234"/>
    </row>
    <row r="521" spans="1:16" ht="13.5" hidden="1" customHeight="1" outlineLevel="3" x14ac:dyDescent="0.2">
      <c r="A521" s="191">
        <v>0</v>
      </c>
      <c r="B521" s="191">
        <v>5</v>
      </c>
      <c r="C521" s="191">
        <v>9</v>
      </c>
      <c r="D521" s="192">
        <v>2</v>
      </c>
      <c r="E521" s="192">
        <v>1</v>
      </c>
      <c r="G521" s="262" t="s">
        <v>38</v>
      </c>
      <c r="H521" s="297" t="s">
        <v>183</v>
      </c>
      <c r="I521" s="298" t="s">
        <v>1821</v>
      </c>
      <c r="J521" s="299" t="s">
        <v>231</v>
      </c>
      <c r="K521" s="300" t="s">
        <v>119</v>
      </c>
      <c r="L521" s="301" t="e">
        <v>#REF!</v>
      </c>
      <c r="M521" s="301">
        <v>82.960000000000008</v>
      </c>
      <c r="N521" s="268"/>
      <c r="O521" s="302"/>
      <c r="P521" s="235" t="s">
        <v>4710</v>
      </c>
    </row>
    <row r="522" spans="1:16" ht="13.5" hidden="1" customHeight="1" outlineLevel="2" x14ac:dyDescent="0.2">
      <c r="A522" s="191">
        <v>0</v>
      </c>
      <c r="B522" s="191">
        <v>5</v>
      </c>
      <c r="C522" s="191">
        <v>9</v>
      </c>
      <c r="D522" s="192">
        <v>3</v>
      </c>
      <c r="E522" s="192">
        <v>0</v>
      </c>
      <c r="G522" s="254"/>
      <c r="H522" s="291" t="s">
        <v>182</v>
      </c>
      <c r="I522" s="292" t="s">
        <v>1822</v>
      </c>
      <c r="J522" s="293" t="s">
        <v>195</v>
      </c>
      <c r="K522" s="294"/>
      <c r="L522" s="295"/>
      <c r="M522" s="295"/>
      <c r="N522" s="260"/>
      <c r="O522" s="296"/>
      <c r="P522" s="234"/>
    </row>
    <row r="523" spans="1:16" ht="13.5" hidden="1" customHeight="1" outlineLevel="3" x14ac:dyDescent="0.2">
      <c r="A523" s="191">
        <v>0</v>
      </c>
      <c r="B523" s="191">
        <v>5</v>
      </c>
      <c r="C523" s="191">
        <v>9</v>
      </c>
      <c r="D523" s="192">
        <v>3</v>
      </c>
      <c r="E523" s="192">
        <v>1</v>
      </c>
      <c r="G523" s="262" t="s">
        <v>38</v>
      </c>
      <c r="H523" s="297" t="s">
        <v>183</v>
      </c>
      <c r="I523" s="298" t="s">
        <v>1823</v>
      </c>
      <c r="J523" s="299" t="s">
        <v>196</v>
      </c>
      <c r="K523" s="300" t="s">
        <v>136</v>
      </c>
      <c r="L523" s="301" t="e">
        <v>#REF!</v>
      </c>
      <c r="M523" s="301">
        <v>14.787500000000001</v>
      </c>
      <c r="N523" s="268"/>
      <c r="O523" s="302"/>
      <c r="P523" s="235" t="s">
        <v>4710</v>
      </c>
    </row>
    <row r="524" spans="1:16" ht="13.5" hidden="1" customHeight="1" outlineLevel="3" x14ac:dyDescent="0.2">
      <c r="A524" s="191">
        <v>0</v>
      </c>
      <c r="B524" s="191">
        <v>5</v>
      </c>
      <c r="C524" s="191">
        <v>9</v>
      </c>
      <c r="D524" s="192">
        <v>3</v>
      </c>
      <c r="E524" s="192">
        <v>2</v>
      </c>
      <c r="G524" s="262" t="s">
        <v>38</v>
      </c>
      <c r="H524" s="297" t="s">
        <v>183</v>
      </c>
      <c r="I524" s="298" t="s">
        <v>1824</v>
      </c>
      <c r="J524" s="299" t="s">
        <v>79</v>
      </c>
      <c r="K524" s="300" t="s">
        <v>100</v>
      </c>
      <c r="L524" s="301" t="e">
        <v>#REF!</v>
      </c>
      <c r="M524" s="301">
        <v>4.1071999999999997</v>
      </c>
      <c r="N524" s="268"/>
      <c r="O524" s="302"/>
      <c r="P524" s="235" t="s">
        <v>4710</v>
      </c>
    </row>
    <row r="525" spans="1:16" ht="13.5" hidden="1" customHeight="1" outlineLevel="3" x14ac:dyDescent="0.2">
      <c r="A525" s="191">
        <v>0</v>
      </c>
      <c r="B525" s="191">
        <v>5</v>
      </c>
      <c r="C525" s="191">
        <v>9</v>
      </c>
      <c r="D525" s="192">
        <v>3</v>
      </c>
      <c r="E525" s="192">
        <v>3</v>
      </c>
      <c r="G525" s="262" t="s">
        <v>38</v>
      </c>
      <c r="H525" s="297" t="s">
        <v>183</v>
      </c>
      <c r="I525" s="298" t="s">
        <v>1825</v>
      </c>
      <c r="J525" s="299" t="s">
        <v>80</v>
      </c>
      <c r="K525" s="300" t="s">
        <v>136</v>
      </c>
      <c r="L525" s="301" t="e">
        <v>#REF!</v>
      </c>
      <c r="M525" s="301">
        <v>79.403675710539517</v>
      </c>
      <c r="N525" s="268"/>
      <c r="O525" s="302"/>
      <c r="P525" s="235" t="s">
        <v>4710</v>
      </c>
    </row>
    <row r="526" spans="1:16" ht="13.5" hidden="1" customHeight="1" outlineLevel="3" x14ac:dyDescent="0.2">
      <c r="A526" s="191">
        <v>0</v>
      </c>
      <c r="B526" s="191">
        <v>5</v>
      </c>
      <c r="C526" s="191">
        <v>9</v>
      </c>
      <c r="D526" s="192">
        <v>3</v>
      </c>
      <c r="E526" s="192">
        <v>4</v>
      </c>
      <c r="G526" s="262" t="s">
        <v>38</v>
      </c>
      <c r="H526" s="297" t="s">
        <v>183</v>
      </c>
      <c r="I526" s="298" t="s">
        <v>1826</v>
      </c>
      <c r="J526" s="299" t="s">
        <v>84</v>
      </c>
      <c r="K526" s="300" t="s">
        <v>100</v>
      </c>
      <c r="L526" s="301">
        <v>2</v>
      </c>
      <c r="M526" s="301">
        <v>1800</v>
      </c>
      <c r="N526" s="268">
        <v>3600</v>
      </c>
      <c r="O526" s="302"/>
      <c r="P526" s="235" t="s">
        <v>4710</v>
      </c>
    </row>
    <row r="527" spans="1:16" ht="13.5" hidden="1" customHeight="1" outlineLevel="2" x14ac:dyDescent="0.2">
      <c r="A527" s="191">
        <v>0</v>
      </c>
      <c r="B527" s="191">
        <v>5</v>
      </c>
      <c r="C527" s="191">
        <v>9</v>
      </c>
      <c r="D527" s="192">
        <v>4</v>
      </c>
      <c r="E527" s="192">
        <v>0</v>
      </c>
      <c r="G527" s="254"/>
      <c r="H527" s="291" t="s">
        <v>182</v>
      </c>
      <c r="I527" s="292" t="s">
        <v>1827</v>
      </c>
      <c r="J527" s="293" t="s">
        <v>232</v>
      </c>
      <c r="K527" s="294"/>
      <c r="L527" s="295"/>
      <c r="M527" s="295"/>
      <c r="N527" s="260"/>
      <c r="O527" s="296"/>
      <c r="P527" s="234"/>
    </row>
    <row r="528" spans="1:16" ht="13.5" hidden="1" customHeight="1" outlineLevel="3" x14ac:dyDescent="0.2">
      <c r="A528" s="191">
        <v>0</v>
      </c>
      <c r="B528" s="191">
        <v>5</v>
      </c>
      <c r="C528" s="191">
        <v>9</v>
      </c>
      <c r="D528" s="192">
        <v>4</v>
      </c>
      <c r="E528" s="192">
        <v>1</v>
      </c>
      <c r="G528" s="262" t="s">
        <v>38</v>
      </c>
      <c r="H528" s="297" t="s">
        <v>183</v>
      </c>
      <c r="I528" s="298" t="s">
        <v>1828</v>
      </c>
      <c r="J528" s="265" t="s">
        <v>985</v>
      </c>
      <c r="K528" s="300" t="s">
        <v>119</v>
      </c>
      <c r="L528" s="301" t="e">
        <v>#REF!</v>
      </c>
      <c r="M528" s="301">
        <v>103.175377</v>
      </c>
      <c r="N528" s="268"/>
      <c r="O528" s="302"/>
      <c r="P528" s="235" t="s">
        <v>4710</v>
      </c>
    </row>
    <row r="529" spans="1:16" ht="13.5" hidden="1" customHeight="1" outlineLevel="3" x14ac:dyDescent="0.2">
      <c r="A529" s="191">
        <v>0</v>
      </c>
      <c r="B529" s="191">
        <v>5</v>
      </c>
      <c r="C529" s="191">
        <v>9</v>
      </c>
      <c r="D529" s="192">
        <v>4</v>
      </c>
      <c r="E529" s="192">
        <v>2</v>
      </c>
      <c r="G529" s="262" t="s">
        <v>38</v>
      </c>
      <c r="H529" s="297" t="s">
        <v>183</v>
      </c>
      <c r="I529" s="298" t="s">
        <v>1829</v>
      </c>
      <c r="J529" s="265" t="s">
        <v>986</v>
      </c>
      <c r="K529" s="300" t="s">
        <v>119</v>
      </c>
      <c r="L529" s="301" t="e">
        <v>#REF!</v>
      </c>
      <c r="M529" s="301">
        <v>95.867556999999991</v>
      </c>
      <c r="N529" s="268"/>
      <c r="O529" s="302"/>
      <c r="P529" s="235" t="s">
        <v>4710</v>
      </c>
    </row>
    <row r="530" spans="1:16" ht="13.5" hidden="1" customHeight="1" outlineLevel="3" x14ac:dyDescent="0.2">
      <c r="A530" s="191">
        <v>0</v>
      </c>
      <c r="B530" s="191">
        <v>5</v>
      </c>
      <c r="C530" s="191">
        <v>9</v>
      </c>
      <c r="D530" s="192">
        <v>4</v>
      </c>
      <c r="E530" s="192">
        <v>3</v>
      </c>
      <c r="G530" s="262" t="s">
        <v>38</v>
      </c>
      <c r="H530" s="297" t="s">
        <v>183</v>
      </c>
      <c r="I530" s="298" t="s">
        <v>1830</v>
      </c>
      <c r="J530" s="265" t="s">
        <v>988</v>
      </c>
      <c r="K530" s="300" t="s">
        <v>119</v>
      </c>
      <c r="L530" s="301" t="e">
        <v>#REF!</v>
      </c>
      <c r="M530" s="301">
        <v>165.70309900000001</v>
      </c>
      <c r="N530" s="268"/>
      <c r="O530" s="302"/>
      <c r="P530" s="235" t="s">
        <v>4710</v>
      </c>
    </row>
    <row r="531" spans="1:16" ht="13.5" hidden="1" customHeight="1" outlineLevel="2" x14ac:dyDescent="0.2">
      <c r="A531" s="191">
        <v>0</v>
      </c>
      <c r="B531" s="191">
        <v>5</v>
      </c>
      <c r="C531" s="191">
        <v>9</v>
      </c>
      <c r="D531" s="192">
        <v>5</v>
      </c>
      <c r="E531" s="192">
        <v>0</v>
      </c>
      <c r="G531" s="254"/>
      <c r="H531" s="291" t="s">
        <v>182</v>
      </c>
      <c r="I531" s="292" t="s">
        <v>1831</v>
      </c>
      <c r="J531" s="293" t="s">
        <v>11</v>
      </c>
      <c r="K531" s="294"/>
      <c r="L531" s="295"/>
      <c r="M531" s="295"/>
      <c r="N531" s="260"/>
      <c r="O531" s="296"/>
      <c r="P531" s="234"/>
    </row>
    <row r="532" spans="1:16" ht="13.5" hidden="1" customHeight="1" outlineLevel="3" x14ac:dyDescent="0.2">
      <c r="A532" s="191">
        <v>0</v>
      </c>
      <c r="B532" s="191">
        <v>5</v>
      </c>
      <c r="C532" s="191">
        <v>9</v>
      </c>
      <c r="D532" s="192">
        <v>5</v>
      </c>
      <c r="E532" s="192">
        <v>1</v>
      </c>
      <c r="G532" s="262" t="s">
        <v>38</v>
      </c>
      <c r="H532" s="297" t="s">
        <v>183</v>
      </c>
      <c r="I532" s="298" t="s">
        <v>1832</v>
      </c>
      <c r="J532" s="299" t="s">
        <v>82</v>
      </c>
      <c r="K532" s="300" t="s">
        <v>119</v>
      </c>
      <c r="L532" s="301" t="e">
        <v>#REF!</v>
      </c>
      <c r="M532" s="301">
        <v>47</v>
      </c>
      <c r="N532" s="268"/>
      <c r="O532" s="302"/>
      <c r="P532" s="235" t="s">
        <v>4710</v>
      </c>
    </row>
    <row r="533" spans="1:16" ht="13.5" hidden="1" customHeight="1" outlineLevel="3" x14ac:dyDescent="0.2">
      <c r="A533" s="191">
        <v>0</v>
      </c>
      <c r="B533" s="191">
        <v>5</v>
      </c>
      <c r="C533" s="191">
        <v>9</v>
      </c>
      <c r="D533" s="192">
        <v>5</v>
      </c>
      <c r="E533" s="192">
        <v>2</v>
      </c>
      <c r="G533" s="262" t="s">
        <v>38</v>
      </c>
      <c r="H533" s="297" t="s">
        <v>183</v>
      </c>
      <c r="I533" s="298" t="s">
        <v>1833</v>
      </c>
      <c r="J533" s="299" t="s">
        <v>83</v>
      </c>
      <c r="K533" s="300" t="s">
        <v>119</v>
      </c>
      <c r="L533" s="301" t="e">
        <v>#REF!</v>
      </c>
      <c r="M533" s="301">
        <v>47</v>
      </c>
      <c r="N533" s="268"/>
      <c r="O533" s="302"/>
      <c r="P533" s="235" t="s">
        <v>4710</v>
      </c>
    </row>
    <row r="534" spans="1:16" ht="13.5" hidden="1" customHeight="1" outlineLevel="3" x14ac:dyDescent="0.2">
      <c r="A534" s="191">
        <v>0</v>
      </c>
      <c r="B534" s="191">
        <v>5</v>
      </c>
      <c r="C534" s="191">
        <v>9</v>
      </c>
      <c r="D534" s="192">
        <v>5</v>
      </c>
      <c r="E534" s="192">
        <v>3</v>
      </c>
      <c r="G534" s="262" t="s">
        <v>38</v>
      </c>
      <c r="H534" s="297" t="s">
        <v>183</v>
      </c>
      <c r="I534" s="298" t="s">
        <v>1834</v>
      </c>
      <c r="J534" s="265" t="s">
        <v>989</v>
      </c>
      <c r="K534" s="300" t="s">
        <v>119</v>
      </c>
      <c r="L534" s="267" t="e">
        <v>#REF!</v>
      </c>
      <c r="M534" s="301" t="e">
        <v>#REF!</v>
      </c>
      <c r="N534" s="268"/>
      <c r="O534" s="302"/>
      <c r="P534" s="235" t="s">
        <v>4710</v>
      </c>
    </row>
    <row r="535" spans="1:16" ht="13.5" hidden="1" customHeight="1" outlineLevel="1" x14ac:dyDescent="0.2">
      <c r="A535" s="191">
        <v>0</v>
      </c>
      <c r="B535" s="191">
        <v>5</v>
      </c>
      <c r="C535" s="191">
        <v>10</v>
      </c>
      <c r="D535" s="192">
        <v>0</v>
      </c>
      <c r="E535" s="192">
        <v>3</v>
      </c>
      <c r="G535" s="247"/>
      <c r="H535" s="285" t="s">
        <v>34</v>
      </c>
      <c r="I535" s="286" t="s">
        <v>1835</v>
      </c>
      <c r="J535" s="287" t="s">
        <v>577</v>
      </c>
      <c r="K535" s="288"/>
      <c r="L535" s="289"/>
      <c r="M535" s="289"/>
      <c r="N535" s="253"/>
      <c r="O535" s="290"/>
      <c r="P535" s="233"/>
    </row>
    <row r="536" spans="1:16" ht="13.5" hidden="1" customHeight="1" outlineLevel="2" x14ac:dyDescent="0.2">
      <c r="A536" s="191">
        <v>0</v>
      </c>
      <c r="B536" s="191">
        <v>5</v>
      </c>
      <c r="C536" s="191">
        <v>10</v>
      </c>
      <c r="D536" s="192">
        <v>1</v>
      </c>
      <c r="E536" s="192">
        <v>0</v>
      </c>
      <c r="G536" s="254"/>
      <c r="H536" s="291" t="s">
        <v>182</v>
      </c>
      <c r="I536" s="292" t="s">
        <v>1836</v>
      </c>
      <c r="J536" s="293" t="s">
        <v>567</v>
      </c>
      <c r="K536" s="294"/>
      <c r="L536" s="295"/>
      <c r="M536" s="295"/>
      <c r="N536" s="260"/>
      <c r="O536" s="296"/>
      <c r="P536" s="234"/>
    </row>
    <row r="537" spans="1:16" ht="13.5" hidden="1" customHeight="1" outlineLevel="3" x14ac:dyDescent="0.2">
      <c r="A537" s="191">
        <v>0</v>
      </c>
      <c r="B537" s="191">
        <v>5</v>
      </c>
      <c r="C537" s="191">
        <v>10</v>
      </c>
      <c r="D537" s="192">
        <v>1</v>
      </c>
      <c r="E537" s="192">
        <v>1</v>
      </c>
      <c r="G537" s="262" t="s">
        <v>38</v>
      </c>
      <c r="H537" s="297" t="s">
        <v>183</v>
      </c>
      <c r="I537" s="298" t="s">
        <v>1837</v>
      </c>
      <c r="J537" s="299" t="s">
        <v>564</v>
      </c>
      <c r="K537" s="300" t="s">
        <v>119</v>
      </c>
      <c r="L537" s="301" t="e">
        <v>#REF!</v>
      </c>
      <c r="M537" s="301">
        <v>35.099999999999994</v>
      </c>
      <c r="N537" s="268"/>
      <c r="O537" s="302"/>
      <c r="P537" s="235" t="s">
        <v>4710</v>
      </c>
    </row>
    <row r="538" spans="1:16" ht="13.5" hidden="1" customHeight="1" outlineLevel="2" x14ac:dyDescent="0.2">
      <c r="A538" s="191">
        <v>0</v>
      </c>
      <c r="B538" s="191">
        <v>5</v>
      </c>
      <c r="C538" s="191">
        <v>10</v>
      </c>
      <c r="D538" s="192">
        <v>2</v>
      </c>
      <c r="E538" s="192">
        <v>0</v>
      </c>
      <c r="G538" s="254"/>
      <c r="H538" s="291" t="s">
        <v>182</v>
      </c>
      <c r="I538" s="292" t="s">
        <v>1838</v>
      </c>
      <c r="J538" s="293" t="s">
        <v>230</v>
      </c>
      <c r="K538" s="294"/>
      <c r="L538" s="295"/>
      <c r="M538" s="295"/>
      <c r="N538" s="260"/>
      <c r="O538" s="296"/>
      <c r="P538" s="234"/>
    </row>
    <row r="539" spans="1:16" ht="13.5" hidden="1" customHeight="1" outlineLevel="3" x14ac:dyDescent="0.2">
      <c r="A539" s="191">
        <v>0</v>
      </c>
      <c r="B539" s="191">
        <v>5</v>
      </c>
      <c r="C539" s="191">
        <v>10</v>
      </c>
      <c r="D539" s="192">
        <v>2</v>
      </c>
      <c r="E539" s="192">
        <v>1</v>
      </c>
      <c r="G539" s="262" t="s">
        <v>38</v>
      </c>
      <c r="H539" s="297" t="s">
        <v>183</v>
      </c>
      <c r="I539" s="298" t="s">
        <v>1839</v>
      </c>
      <c r="J539" s="299" t="s">
        <v>231</v>
      </c>
      <c r="K539" s="300" t="s">
        <v>119</v>
      </c>
      <c r="L539" s="301" t="e">
        <v>#REF!</v>
      </c>
      <c r="M539" s="301">
        <v>82.960000000000008</v>
      </c>
      <c r="N539" s="268"/>
      <c r="O539" s="302"/>
      <c r="P539" s="235" t="s">
        <v>4710</v>
      </c>
    </row>
    <row r="540" spans="1:16" ht="13.5" hidden="1" customHeight="1" outlineLevel="2" x14ac:dyDescent="0.2">
      <c r="A540" s="191">
        <v>0</v>
      </c>
      <c r="B540" s="191">
        <v>5</v>
      </c>
      <c r="C540" s="191">
        <v>10</v>
      </c>
      <c r="D540" s="192">
        <v>3</v>
      </c>
      <c r="E540" s="192">
        <v>0</v>
      </c>
      <c r="G540" s="254"/>
      <c r="H540" s="291" t="s">
        <v>182</v>
      </c>
      <c r="I540" s="292" t="s">
        <v>1840</v>
      </c>
      <c r="J540" s="293" t="s">
        <v>195</v>
      </c>
      <c r="K540" s="294"/>
      <c r="L540" s="295"/>
      <c r="M540" s="295"/>
      <c r="N540" s="260"/>
      <c r="O540" s="296"/>
      <c r="P540" s="234"/>
    </row>
    <row r="541" spans="1:16" ht="13.5" hidden="1" customHeight="1" outlineLevel="3" x14ac:dyDescent="0.2">
      <c r="A541" s="191">
        <v>0</v>
      </c>
      <c r="B541" s="191">
        <v>5</v>
      </c>
      <c r="C541" s="191">
        <v>10</v>
      </c>
      <c r="D541" s="192">
        <v>3</v>
      </c>
      <c r="E541" s="192">
        <v>1</v>
      </c>
      <c r="G541" s="262" t="s">
        <v>38</v>
      </c>
      <c r="H541" s="297" t="s">
        <v>183</v>
      </c>
      <c r="I541" s="298" t="s">
        <v>1841</v>
      </c>
      <c r="J541" s="299" t="s">
        <v>196</v>
      </c>
      <c r="K541" s="300" t="s">
        <v>136</v>
      </c>
      <c r="L541" s="301" t="e">
        <v>#REF!</v>
      </c>
      <c r="M541" s="301">
        <v>14.787500000000001</v>
      </c>
      <c r="N541" s="268"/>
      <c r="O541" s="302"/>
      <c r="P541" s="235" t="s">
        <v>4710</v>
      </c>
    </row>
    <row r="542" spans="1:16" ht="13.5" hidden="1" customHeight="1" outlineLevel="3" x14ac:dyDescent="0.2">
      <c r="A542" s="191">
        <v>0</v>
      </c>
      <c r="B542" s="191">
        <v>5</v>
      </c>
      <c r="C542" s="191">
        <v>10</v>
      </c>
      <c r="D542" s="192">
        <v>3</v>
      </c>
      <c r="E542" s="192">
        <v>2</v>
      </c>
      <c r="G542" s="262" t="s">
        <v>38</v>
      </c>
      <c r="H542" s="297" t="s">
        <v>183</v>
      </c>
      <c r="I542" s="298" t="s">
        <v>1842</v>
      </c>
      <c r="J542" s="299" t="s">
        <v>79</v>
      </c>
      <c r="K542" s="300" t="s">
        <v>100</v>
      </c>
      <c r="L542" s="301" t="e">
        <v>#REF!</v>
      </c>
      <c r="M542" s="301">
        <v>4.1071999999999997</v>
      </c>
      <c r="N542" s="268"/>
      <c r="O542" s="302"/>
      <c r="P542" s="235" t="s">
        <v>4710</v>
      </c>
    </row>
    <row r="543" spans="1:16" ht="13.5" hidden="1" customHeight="1" outlineLevel="3" x14ac:dyDescent="0.2">
      <c r="A543" s="191">
        <v>0</v>
      </c>
      <c r="B543" s="191">
        <v>5</v>
      </c>
      <c r="C543" s="191">
        <v>10</v>
      </c>
      <c r="D543" s="192">
        <v>3</v>
      </c>
      <c r="E543" s="192">
        <v>3</v>
      </c>
      <c r="G543" s="262" t="s">
        <v>38</v>
      </c>
      <c r="H543" s="297" t="s">
        <v>183</v>
      </c>
      <c r="I543" s="298" t="s">
        <v>1843</v>
      </c>
      <c r="J543" s="299" t="s">
        <v>80</v>
      </c>
      <c r="K543" s="300" t="s">
        <v>136</v>
      </c>
      <c r="L543" s="301" t="e">
        <v>#REF!</v>
      </c>
      <c r="M543" s="301">
        <v>79.403675710539517</v>
      </c>
      <c r="N543" s="268"/>
      <c r="O543" s="302"/>
      <c r="P543" s="235" t="s">
        <v>4710</v>
      </c>
    </row>
    <row r="544" spans="1:16" ht="13.5" hidden="1" customHeight="1" outlineLevel="3" x14ac:dyDescent="0.2">
      <c r="A544" s="191">
        <v>0</v>
      </c>
      <c r="B544" s="191">
        <v>5</v>
      </c>
      <c r="C544" s="191">
        <v>10</v>
      </c>
      <c r="D544" s="192">
        <v>3</v>
      </c>
      <c r="E544" s="192">
        <v>4</v>
      </c>
      <c r="G544" s="262" t="s">
        <v>38</v>
      </c>
      <c r="H544" s="297" t="s">
        <v>183</v>
      </c>
      <c r="I544" s="298" t="s">
        <v>1844</v>
      </c>
      <c r="J544" s="299" t="s">
        <v>84</v>
      </c>
      <c r="K544" s="300" t="s">
        <v>100</v>
      </c>
      <c r="L544" s="301">
        <v>16</v>
      </c>
      <c r="M544" s="301">
        <v>1800</v>
      </c>
      <c r="N544" s="268">
        <v>28800</v>
      </c>
      <c r="O544" s="302"/>
      <c r="P544" s="235" t="s">
        <v>4710</v>
      </c>
    </row>
    <row r="545" spans="1:16" ht="13.5" hidden="1" customHeight="1" outlineLevel="2" x14ac:dyDescent="0.2">
      <c r="A545" s="191">
        <v>0</v>
      </c>
      <c r="B545" s="191">
        <v>5</v>
      </c>
      <c r="C545" s="191">
        <v>10</v>
      </c>
      <c r="D545" s="192">
        <v>4</v>
      </c>
      <c r="E545" s="192">
        <v>0</v>
      </c>
      <c r="G545" s="254"/>
      <c r="H545" s="291" t="s">
        <v>182</v>
      </c>
      <c r="I545" s="292" t="s">
        <v>1845</v>
      </c>
      <c r="J545" s="293" t="s">
        <v>232</v>
      </c>
      <c r="K545" s="294"/>
      <c r="L545" s="295"/>
      <c r="M545" s="295"/>
      <c r="N545" s="260"/>
      <c r="O545" s="296"/>
      <c r="P545" s="234"/>
    </row>
    <row r="546" spans="1:16" ht="13.5" hidden="1" customHeight="1" outlineLevel="3" x14ac:dyDescent="0.2">
      <c r="A546" s="191">
        <v>0</v>
      </c>
      <c r="B546" s="191">
        <v>5</v>
      </c>
      <c r="C546" s="191">
        <v>10</v>
      </c>
      <c r="D546" s="192">
        <v>4</v>
      </c>
      <c r="E546" s="192">
        <v>1</v>
      </c>
      <c r="G546" s="262" t="s">
        <v>38</v>
      </c>
      <c r="H546" s="297" t="s">
        <v>183</v>
      </c>
      <c r="I546" s="298" t="s">
        <v>1846</v>
      </c>
      <c r="J546" s="265" t="s">
        <v>985</v>
      </c>
      <c r="K546" s="300" t="s">
        <v>119</v>
      </c>
      <c r="L546" s="301" t="e">
        <v>#REF!</v>
      </c>
      <c r="M546" s="301">
        <v>103.175377</v>
      </c>
      <c r="N546" s="268"/>
      <c r="O546" s="302"/>
      <c r="P546" s="235" t="s">
        <v>4710</v>
      </c>
    </row>
    <row r="547" spans="1:16" ht="13.5" hidden="1" customHeight="1" outlineLevel="3" x14ac:dyDescent="0.2">
      <c r="A547" s="191">
        <v>0</v>
      </c>
      <c r="B547" s="191">
        <v>5</v>
      </c>
      <c r="C547" s="191">
        <v>10</v>
      </c>
      <c r="D547" s="192">
        <v>4</v>
      </c>
      <c r="E547" s="192">
        <v>2</v>
      </c>
      <c r="G547" s="262" t="s">
        <v>38</v>
      </c>
      <c r="H547" s="297" t="s">
        <v>183</v>
      </c>
      <c r="I547" s="298" t="s">
        <v>1847</v>
      </c>
      <c r="J547" s="265" t="s">
        <v>986</v>
      </c>
      <c r="K547" s="300" t="s">
        <v>119</v>
      </c>
      <c r="L547" s="301" t="e">
        <v>#REF!</v>
      </c>
      <c r="M547" s="301">
        <v>95.867556999999991</v>
      </c>
      <c r="N547" s="268"/>
      <c r="O547" s="302"/>
      <c r="P547" s="235" t="s">
        <v>4710</v>
      </c>
    </row>
    <row r="548" spans="1:16" ht="13.5" hidden="1" customHeight="1" outlineLevel="3" x14ac:dyDescent="0.2">
      <c r="A548" s="191">
        <v>0</v>
      </c>
      <c r="B548" s="191">
        <v>5</v>
      </c>
      <c r="C548" s="191">
        <v>10</v>
      </c>
      <c r="D548" s="192">
        <v>4</v>
      </c>
      <c r="E548" s="192">
        <v>3</v>
      </c>
      <c r="G548" s="262" t="s">
        <v>38</v>
      </c>
      <c r="H548" s="297" t="s">
        <v>183</v>
      </c>
      <c r="I548" s="298" t="s">
        <v>1848</v>
      </c>
      <c r="J548" s="265" t="s">
        <v>988</v>
      </c>
      <c r="K548" s="300" t="s">
        <v>119</v>
      </c>
      <c r="L548" s="301" t="e">
        <v>#REF!</v>
      </c>
      <c r="M548" s="301">
        <v>165.70309900000001</v>
      </c>
      <c r="N548" s="268"/>
      <c r="O548" s="302"/>
      <c r="P548" s="235" t="s">
        <v>4710</v>
      </c>
    </row>
    <row r="549" spans="1:16" ht="13.5" hidden="1" customHeight="1" outlineLevel="2" x14ac:dyDescent="0.2">
      <c r="A549" s="191">
        <v>0</v>
      </c>
      <c r="B549" s="191">
        <v>5</v>
      </c>
      <c r="C549" s="191">
        <v>10</v>
      </c>
      <c r="D549" s="192">
        <v>5</v>
      </c>
      <c r="E549" s="192">
        <v>0</v>
      </c>
      <c r="G549" s="254"/>
      <c r="H549" s="291" t="s">
        <v>182</v>
      </c>
      <c r="I549" s="292" t="s">
        <v>1849</v>
      </c>
      <c r="J549" s="293" t="s">
        <v>11</v>
      </c>
      <c r="K549" s="294"/>
      <c r="L549" s="295"/>
      <c r="M549" s="295"/>
      <c r="N549" s="260"/>
      <c r="O549" s="296"/>
      <c r="P549" s="234"/>
    </row>
    <row r="550" spans="1:16" ht="13.5" hidden="1" customHeight="1" outlineLevel="3" x14ac:dyDescent="0.2">
      <c r="A550" s="191">
        <v>0</v>
      </c>
      <c r="B550" s="191">
        <v>5</v>
      </c>
      <c r="C550" s="191">
        <v>10</v>
      </c>
      <c r="D550" s="192">
        <v>5</v>
      </c>
      <c r="E550" s="192">
        <v>1</v>
      </c>
      <c r="G550" s="262" t="s">
        <v>38</v>
      </c>
      <c r="H550" s="297" t="s">
        <v>183</v>
      </c>
      <c r="I550" s="298" t="s">
        <v>1850</v>
      </c>
      <c r="J550" s="299" t="s">
        <v>82</v>
      </c>
      <c r="K550" s="300" t="s">
        <v>119</v>
      </c>
      <c r="L550" s="301" t="e">
        <v>#REF!</v>
      </c>
      <c r="M550" s="301">
        <v>47</v>
      </c>
      <c r="N550" s="268"/>
      <c r="O550" s="302"/>
      <c r="P550" s="235" t="s">
        <v>4710</v>
      </c>
    </row>
    <row r="551" spans="1:16" ht="13.5" hidden="1" customHeight="1" outlineLevel="3" x14ac:dyDescent="0.2">
      <c r="A551" s="191">
        <v>0</v>
      </c>
      <c r="B551" s="191">
        <v>5</v>
      </c>
      <c r="C551" s="191">
        <v>10</v>
      </c>
      <c r="D551" s="192">
        <v>5</v>
      </c>
      <c r="E551" s="192">
        <v>2</v>
      </c>
      <c r="G551" s="262" t="s">
        <v>38</v>
      </c>
      <c r="H551" s="297" t="s">
        <v>183</v>
      </c>
      <c r="I551" s="298" t="s">
        <v>1851</v>
      </c>
      <c r="J551" s="299" t="s">
        <v>83</v>
      </c>
      <c r="K551" s="300" t="s">
        <v>119</v>
      </c>
      <c r="L551" s="301" t="e">
        <v>#REF!</v>
      </c>
      <c r="M551" s="301">
        <v>47</v>
      </c>
      <c r="N551" s="268"/>
      <c r="O551" s="302"/>
      <c r="P551" s="235" t="s">
        <v>4710</v>
      </c>
    </row>
    <row r="552" spans="1:16" ht="13.5" hidden="1" customHeight="1" outlineLevel="3" x14ac:dyDescent="0.2">
      <c r="A552" s="191">
        <v>0</v>
      </c>
      <c r="B552" s="191">
        <v>5</v>
      </c>
      <c r="C552" s="191">
        <v>10</v>
      </c>
      <c r="D552" s="192">
        <v>5</v>
      </c>
      <c r="E552" s="192">
        <v>3</v>
      </c>
      <c r="G552" s="262" t="s">
        <v>38</v>
      </c>
      <c r="H552" s="297" t="s">
        <v>183</v>
      </c>
      <c r="I552" s="298" t="s">
        <v>1852</v>
      </c>
      <c r="J552" s="265" t="s">
        <v>989</v>
      </c>
      <c r="K552" s="300" t="s">
        <v>119</v>
      </c>
      <c r="L552" s="267" t="e">
        <v>#REF!</v>
      </c>
      <c r="M552" s="301" t="e">
        <v>#REF!</v>
      </c>
      <c r="N552" s="268"/>
      <c r="O552" s="302"/>
      <c r="P552" s="235" t="s">
        <v>4710</v>
      </c>
    </row>
    <row r="553" spans="1:16" ht="13.5" hidden="1" customHeight="1" outlineLevel="1" x14ac:dyDescent="0.2">
      <c r="A553" s="191">
        <v>0</v>
      </c>
      <c r="B553" s="191">
        <v>5</v>
      </c>
      <c r="C553" s="191">
        <v>11</v>
      </c>
      <c r="D553" s="192">
        <v>0</v>
      </c>
      <c r="E553" s="192">
        <v>3</v>
      </c>
      <c r="G553" s="247"/>
      <c r="H553" s="285" t="s">
        <v>34</v>
      </c>
      <c r="I553" s="286" t="s">
        <v>1853</v>
      </c>
      <c r="J553" s="287" t="s">
        <v>578</v>
      </c>
      <c r="K553" s="288"/>
      <c r="L553" s="289"/>
      <c r="M553" s="289"/>
      <c r="N553" s="253"/>
      <c r="O553" s="290"/>
      <c r="P553" s="233"/>
    </row>
    <row r="554" spans="1:16" ht="13.5" hidden="1" customHeight="1" outlineLevel="2" x14ac:dyDescent="0.2">
      <c r="A554" s="191">
        <v>0</v>
      </c>
      <c r="B554" s="191">
        <v>5</v>
      </c>
      <c r="C554" s="191">
        <v>11</v>
      </c>
      <c r="D554" s="192">
        <v>1</v>
      </c>
      <c r="E554" s="192">
        <v>0</v>
      </c>
      <c r="G554" s="254"/>
      <c r="H554" s="291" t="s">
        <v>182</v>
      </c>
      <c r="I554" s="292" t="s">
        <v>1854</v>
      </c>
      <c r="J554" s="293" t="s">
        <v>567</v>
      </c>
      <c r="K554" s="294"/>
      <c r="L554" s="295"/>
      <c r="M554" s="295"/>
      <c r="N554" s="260"/>
      <c r="O554" s="296"/>
      <c r="P554" s="234"/>
    </row>
    <row r="555" spans="1:16" ht="13.5" hidden="1" customHeight="1" outlineLevel="3" x14ac:dyDescent="0.2">
      <c r="A555" s="191">
        <v>0</v>
      </c>
      <c r="B555" s="191">
        <v>5</v>
      </c>
      <c r="C555" s="191">
        <v>11</v>
      </c>
      <c r="D555" s="192">
        <v>1</v>
      </c>
      <c r="E555" s="192">
        <v>1</v>
      </c>
      <c r="G555" s="262" t="s">
        <v>38</v>
      </c>
      <c r="H555" s="297" t="s">
        <v>183</v>
      </c>
      <c r="I555" s="298" t="s">
        <v>1855</v>
      </c>
      <c r="J555" s="299" t="s">
        <v>564</v>
      </c>
      <c r="K555" s="300" t="s">
        <v>119</v>
      </c>
      <c r="L555" s="301" t="e">
        <v>#REF!</v>
      </c>
      <c r="M555" s="301">
        <v>35.099999999999994</v>
      </c>
      <c r="N555" s="268"/>
      <c r="O555" s="302"/>
      <c r="P555" s="235" t="s">
        <v>4710</v>
      </c>
    </row>
    <row r="556" spans="1:16" ht="13.5" hidden="1" customHeight="1" outlineLevel="2" x14ac:dyDescent="0.2">
      <c r="A556" s="191">
        <v>0</v>
      </c>
      <c r="B556" s="191">
        <v>5</v>
      </c>
      <c r="C556" s="191">
        <v>11</v>
      </c>
      <c r="D556" s="192">
        <v>2</v>
      </c>
      <c r="E556" s="192">
        <v>0</v>
      </c>
      <c r="G556" s="254"/>
      <c r="H556" s="291" t="s">
        <v>182</v>
      </c>
      <c r="I556" s="292" t="s">
        <v>1856</v>
      </c>
      <c r="J556" s="293" t="s">
        <v>230</v>
      </c>
      <c r="K556" s="294"/>
      <c r="L556" s="295"/>
      <c r="M556" s="295"/>
      <c r="N556" s="260"/>
      <c r="O556" s="296"/>
      <c r="P556" s="234"/>
    </row>
    <row r="557" spans="1:16" ht="13.5" hidden="1" customHeight="1" outlineLevel="3" x14ac:dyDescent="0.2">
      <c r="A557" s="191">
        <v>0</v>
      </c>
      <c r="B557" s="191">
        <v>5</v>
      </c>
      <c r="C557" s="191">
        <v>11</v>
      </c>
      <c r="D557" s="192">
        <v>2</v>
      </c>
      <c r="E557" s="192">
        <v>1</v>
      </c>
      <c r="G557" s="262" t="s">
        <v>38</v>
      </c>
      <c r="H557" s="297" t="s">
        <v>183</v>
      </c>
      <c r="I557" s="298" t="s">
        <v>1857</v>
      </c>
      <c r="J557" s="299" t="s">
        <v>231</v>
      </c>
      <c r="K557" s="300" t="s">
        <v>119</v>
      </c>
      <c r="L557" s="301" t="e">
        <v>#REF!</v>
      </c>
      <c r="M557" s="301">
        <v>82.960000000000008</v>
      </c>
      <c r="N557" s="268"/>
      <c r="O557" s="302"/>
      <c r="P557" s="235" t="s">
        <v>4710</v>
      </c>
    </row>
    <row r="558" spans="1:16" ht="13.5" hidden="1" customHeight="1" outlineLevel="2" x14ac:dyDescent="0.2">
      <c r="A558" s="191">
        <v>0</v>
      </c>
      <c r="B558" s="191">
        <v>5</v>
      </c>
      <c r="C558" s="191">
        <v>11</v>
      </c>
      <c r="D558" s="192">
        <v>3</v>
      </c>
      <c r="E558" s="192">
        <v>0</v>
      </c>
      <c r="G558" s="254"/>
      <c r="H558" s="291" t="s">
        <v>182</v>
      </c>
      <c r="I558" s="292" t="s">
        <v>1858</v>
      </c>
      <c r="J558" s="293" t="s">
        <v>195</v>
      </c>
      <c r="K558" s="294"/>
      <c r="L558" s="295"/>
      <c r="M558" s="295"/>
      <c r="N558" s="260"/>
      <c r="O558" s="296"/>
      <c r="P558" s="234"/>
    </row>
    <row r="559" spans="1:16" ht="13.5" hidden="1" customHeight="1" outlineLevel="3" x14ac:dyDescent="0.2">
      <c r="A559" s="191">
        <v>0</v>
      </c>
      <c r="B559" s="191">
        <v>5</v>
      </c>
      <c r="C559" s="191">
        <v>11</v>
      </c>
      <c r="D559" s="192">
        <v>3</v>
      </c>
      <c r="E559" s="192">
        <v>1</v>
      </c>
      <c r="G559" s="262" t="s">
        <v>38</v>
      </c>
      <c r="H559" s="297" t="s">
        <v>183</v>
      </c>
      <c r="I559" s="298" t="s">
        <v>1859</v>
      </c>
      <c r="J559" s="299" t="s">
        <v>196</v>
      </c>
      <c r="K559" s="300" t="s">
        <v>136</v>
      </c>
      <c r="L559" s="301" t="e">
        <v>#REF!</v>
      </c>
      <c r="M559" s="301">
        <v>14.787500000000001</v>
      </c>
      <c r="N559" s="268"/>
      <c r="O559" s="302"/>
      <c r="P559" s="235" t="s">
        <v>4710</v>
      </c>
    </row>
    <row r="560" spans="1:16" ht="13.5" hidden="1" customHeight="1" outlineLevel="3" x14ac:dyDescent="0.2">
      <c r="A560" s="191">
        <v>0</v>
      </c>
      <c r="B560" s="191">
        <v>5</v>
      </c>
      <c r="C560" s="191">
        <v>11</v>
      </c>
      <c r="D560" s="192">
        <v>3</v>
      </c>
      <c r="E560" s="192">
        <v>2</v>
      </c>
      <c r="G560" s="262" t="s">
        <v>38</v>
      </c>
      <c r="H560" s="297" t="s">
        <v>183</v>
      </c>
      <c r="I560" s="298" t="s">
        <v>1860</v>
      </c>
      <c r="J560" s="299" t="s">
        <v>79</v>
      </c>
      <c r="K560" s="300" t="s">
        <v>100</v>
      </c>
      <c r="L560" s="301" t="e">
        <v>#REF!</v>
      </c>
      <c r="M560" s="301">
        <v>4.1071999999999997</v>
      </c>
      <c r="N560" s="268"/>
      <c r="O560" s="302"/>
      <c r="P560" s="235" t="s">
        <v>4710</v>
      </c>
    </row>
    <row r="561" spans="1:16" ht="13.5" hidden="1" customHeight="1" outlineLevel="3" x14ac:dyDescent="0.2">
      <c r="A561" s="191">
        <v>0</v>
      </c>
      <c r="B561" s="191">
        <v>5</v>
      </c>
      <c r="C561" s="191">
        <v>11</v>
      </c>
      <c r="D561" s="192">
        <v>3</v>
      </c>
      <c r="E561" s="192">
        <v>3</v>
      </c>
      <c r="G561" s="262" t="s">
        <v>38</v>
      </c>
      <c r="H561" s="297" t="s">
        <v>183</v>
      </c>
      <c r="I561" s="298" t="s">
        <v>1861</v>
      </c>
      <c r="J561" s="299" t="s">
        <v>80</v>
      </c>
      <c r="K561" s="300" t="s">
        <v>136</v>
      </c>
      <c r="L561" s="301" t="e">
        <v>#REF!</v>
      </c>
      <c r="M561" s="301">
        <v>79.403675710539517</v>
      </c>
      <c r="N561" s="268"/>
      <c r="O561" s="302"/>
      <c r="P561" s="235" t="s">
        <v>4710</v>
      </c>
    </row>
    <row r="562" spans="1:16" ht="13.5" hidden="1" customHeight="1" outlineLevel="3" x14ac:dyDescent="0.2">
      <c r="A562" s="191">
        <v>0</v>
      </c>
      <c r="B562" s="191">
        <v>5</v>
      </c>
      <c r="C562" s="191">
        <v>11</v>
      </c>
      <c r="D562" s="192">
        <v>3</v>
      </c>
      <c r="E562" s="192">
        <v>4</v>
      </c>
      <c r="G562" s="262" t="s">
        <v>38</v>
      </c>
      <c r="H562" s="297" t="s">
        <v>183</v>
      </c>
      <c r="I562" s="298" t="s">
        <v>1862</v>
      </c>
      <c r="J562" s="299" t="s">
        <v>84</v>
      </c>
      <c r="K562" s="300" t="s">
        <v>100</v>
      </c>
      <c r="L562" s="301">
        <v>22</v>
      </c>
      <c r="M562" s="301">
        <v>1800</v>
      </c>
      <c r="N562" s="268">
        <v>39600</v>
      </c>
      <c r="O562" s="302"/>
      <c r="P562" s="235" t="s">
        <v>4710</v>
      </c>
    </row>
    <row r="563" spans="1:16" ht="13.5" hidden="1" customHeight="1" outlineLevel="2" x14ac:dyDescent="0.2">
      <c r="A563" s="191">
        <v>0</v>
      </c>
      <c r="B563" s="191">
        <v>5</v>
      </c>
      <c r="C563" s="191">
        <v>11</v>
      </c>
      <c r="D563" s="192">
        <v>4</v>
      </c>
      <c r="E563" s="192">
        <v>0</v>
      </c>
      <c r="G563" s="254"/>
      <c r="H563" s="291" t="s">
        <v>182</v>
      </c>
      <c r="I563" s="292" t="s">
        <v>1863</v>
      </c>
      <c r="J563" s="293" t="s">
        <v>232</v>
      </c>
      <c r="K563" s="294"/>
      <c r="L563" s="295"/>
      <c r="M563" s="295"/>
      <c r="N563" s="260"/>
      <c r="O563" s="296"/>
      <c r="P563" s="234"/>
    </row>
    <row r="564" spans="1:16" ht="13.5" hidden="1" customHeight="1" outlineLevel="3" x14ac:dyDescent="0.2">
      <c r="A564" s="191">
        <v>0</v>
      </c>
      <c r="B564" s="191">
        <v>5</v>
      </c>
      <c r="C564" s="191">
        <v>11</v>
      </c>
      <c r="D564" s="192">
        <v>4</v>
      </c>
      <c r="E564" s="192">
        <v>1</v>
      </c>
      <c r="G564" s="262" t="s">
        <v>38</v>
      </c>
      <c r="H564" s="297" t="s">
        <v>183</v>
      </c>
      <c r="I564" s="298" t="s">
        <v>1864</v>
      </c>
      <c r="J564" s="265" t="s">
        <v>985</v>
      </c>
      <c r="K564" s="300" t="s">
        <v>119</v>
      </c>
      <c r="L564" s="301" t="e">
        <v>#REF!</v>
      </c>
      <c r="M564" s="301">
        <v>103.175377</v>
      </c>
      <c r="N564" s="268"/>
      <c r="O564" s="302"/>
      <c r="P564" s="235" t="s">
        <v>4710</v>
      </c>
    </row>
    <row r="565" spans="1:16" ht="13.5" hidden="1" customHeight="1" outlineLevel="3" x14ac:dyDescent="0.2">
      <c r="A565" s="191">
        <v>0</v>
      </c>
      <c r="B565" s="191">
        <v>5</v>
      </c>
      <c r="C565" s="191">
        <v>11</v>
      </c>
      <c r="D565" s="192">
        <v>4</v>
      </c>
      <c r="E565" s="192">
        <v>2</v>
      </c>
      <c r="G565" s="262" t="s">
        <v>38</v>
      </c>
      <c r="H565" s="297" t="s">
        <v>183</v>
      </c>
      <c r="I565" s="298" t="s">
        <v>1865</v>
      </c>
      <c r="J565" s="265" t="s">
        <v>986</v>
      </c>
      <c r="K565" s="300" t="s">
        <v>119</v>
      </c>
      <c r="L565" s="301" t="e">
        <v>#REF!</v>
      </c>
      <c r="M565" s="301">
        <v>95.867556999999991</v>
      </c>
      <c r="N565" s="268"/>
      <c r="O565" s="302"/>
      <c r="P565" s="235" t="s">
        <v>4710</v>
      </c>
    </row>
    <row r="566" spans="1:16" ht="13.5" hidden="1" customHeight="1" outlineLevel="3" x14ac:dyDescent="0.2">
      <c r="A566" s="191">
        <v>0</v>
      </c>
      <c r="B566" s="191">
        <v>5</v>
      </c>
      <c r="C566" s="191">
        <v>11</v>
      </c>
      <c r="D566" s="192">
        <v>4</v>
      </c>
      <c r="E566" s="192">
        <v>3</v>
      </c>
      <c r="G566" s="262" t="s">
        <v>38</v>
      </c>
      <c r="H566" s="297" t="s">
        <v>183</v>
      </c>
      <c r="I566" s="298" t="s">
        <v>1866</v>
      </c>
      <c r="J566" s="265" t="s">
        <v>988</v>
      </c>
      <c r="K566" s="300" t="s">
        <v>119</v>
      </c>
      <c r="L566" s="301" t="e">
        <v>#REF!</v>
      </c>
      <c r="M566" s="301">
        <v>165.70309900000001</v>
      </c>
      <c r="N566" s="268"/>
      <c r="O566" s="302"/>
      <c r="P566" s="235" t="s">
        <v>4710</v>
      </c>
    </row>
    <row r="567" spans="1:16" ht="13.5" hidden="1" customHeight="1" outlineLevel="2" x14ac:dyDescent="0.2">
      <c r="A567" s="191">
        <v>0</v>
      </c>
      <c r="B567" s="191">
        <v>5</v>
      </c>
      <c r="C567" s="191">
        <v>11</v>
      </c>
      <c r="D567" s="192">
        <v>5</v>
      </c>
      <c r="E567" s="192">
        <v>0</v>
      </c>
      <c r="G567" s="254"/>
      <c r="H567" s="291" t="s">
        <v>182</v>
      </c>
      <c r="I567" s="292" t="s">
        <v>1867</v>
      </c>
      <c r="J567" s="293" t="s">
        <v>11</v>
      </c>
      <c r="K567" s="294"/>
      <c r="L567" s="295"/>
      <c r="M567" s="295"/>
      <c r="N567" s="260"/>
      <c r="O567" s="296"/>
      <c r="P567" s="234"/>
    </row>
    <row r="568" spans="1:16" ht="13.5" hidden="1" customHeight="1" outlineLevel="3" x14ac:dyDescent="0.2">
      <c r="A568" s="191">
        <v>0</v>
      </c>
      <c r="B568" s="191">
        <v>5</v>
      </c>
      <c r="C568" s="191">
        <v>11</v>
      </c>
      <c r="D568" s="192">
        <v>5</v>
      </c>
      <c r="E568" s="192">
        <v>1</v>
      </c>
      <c r="G568" s="262" t="s">
        <v>38</v>
      </c>
      <c r="H568" s="297" t="s">
        <v>183</v>
      </c>
      <c r="I568" s="298" t="s">
        <v>1868</v>
      </c>
      <c r="J568" s="299" t="s">
        <v>82</v>
      </c>
      <c r="K568" s="300" t="s">
        <v>119</v>
      </c>
      <c r="L568" s="301" t="e">
        <v>#REF!</v>
      </c>
      <c r="M568" s="301">
        <v>47</v>
      </c>
      <c r="N568" s="268"/>
      <c r="O568" s="302"/>
      <c r="P568" s="235" t="s">
        <v>4710</v>
      </c>
    </row>
    <row r="569" spans="1:16" ht="13.5" hidden="1" customHeight="1" outlineLevel="3" x14ac:dyDescent="0.2">
      <c r="A569" s="191">
        <v>0</v>
      </c>
      <c r="B569" s="191">
        <v>5</v>
      </c>
      <c r="C569" s="191">
        <v>11</v>
      </c>
      <c r="D569" s="192">
        <v>5</v>
      </c>
      <c r="E569" s="192">
        <v>2</v>
      </c>
      <c r="G569" s="262" t="s">
        <v>38</v>
      </c>
      <c r="H569" s="297" t="s">
        <v>183</v>
      </c>
      <c r="I569" s="298" t="s">
        <v>1869</v>
      </c>
      <c r="J569" s="299" t="s">
        <v>83</v>
      </c>
      <c r="K569" s="300" t="s">
        <v>119</v>
      </c>
      <c r="L569" s="301" t="e">
        <v>#REF!</v>
      </c>
      <c r="M569" s="301">
        <v>47</v>
      </c>
      <c r="N569" s="268"/>
      <c r="O569" s="302"/>
      <c r="P569" s="235" t="s">
        <v>4710</v>
      </c>
    </row>
    <row r="570" spans="1:16" ht="13.5" hidden="1" customHeight="1" outlineLevel="3" x14ac:dyDescent="0.2">
      <c r="A570" s="191">
        <v>0</v>
      </c>
      <c r="B570" s="191">
        <v>5</v>
      </c>
      <c r="C570" s="191">
        <v>11</v>
      </c>
      <c r="D570" s="192">
        <v>5</v>
      </c>
      <c r="E570" s="192">
        <v>3</v>
      </c>
      <c r="G570" s="262" t="s">
        <v>38</v>
      </c>
      <c r="H570" s="297" t="s">
        <v>183</v>
      </c>
      <c r="I570" s="298" t="s">
        <v>1870</v>
      </c>
      <c r="J570" s="265" t="s">
        <v>989</v>
      </c>
      <c r="K570" s="300" t="s">
        <v>119</v>
      </c>
      <c r="L570" s="267" t="e">
        <v>#REF!</v>
      </c>
      <c r="M570" s="301" t="e">
        <v>#REF!</v>
      </c>
      <c r="N570" s="268"/>
      <c r="O570" s="302"/>
      <c r="P570" s="235" t="s">
        <v>4710</v>
      </c>
    </row>
    <row r="571" spans="1:16" ht="13.5" hidden="1" customHeight="1" outlineLevel="1" x14ac:dyDescent="0.2">
      <c r="A571" s="191">
        <v>0</v>
      </c>
      <c r="B571" s="191">
        <v>5</v>
      </c>
      <c r="C571" s="191">
        <v>12</v>
      </c>
      <c r="D571" s="192">
        <v>0</v>
      </c>
      <c r="E571" s="192">
        <v>3</v>
      </c>
      <c r="G571" s="247"/>
      <c r="H571" s="285" t="s">
        <v>34</v>
      </c>
      <c r="I571" s="286" t="s">
        <v>1871</v>
      </c>
      <c r="J571" s="287" t="s">
        <v>579</v>
      </c>
      <c r="K571" s="288"/>
      <c r="L571" s="289"/>
      <c r="M571" s="289"/>
      <c r="N571" s="253"/>
      <c r="O571" s="290"/>
      <c r="P571" s="233"/>
    </row>
    <row r="572" spans="1:16" ht="13.5" hidden="1" customHeight="1" outlineLevel="2" x14ac:dyDescent="0.2">
      <c r="A572" s="191">
        <v>0</v>
      </c>
      <c r="B572" s="191">
        <v>5</v>
      </c>
      <c r="C572" s="191">
        <v>12</v>
      </c>
      <c r="D572" s="192">
        <v>1</v>
      </c>
      <c r="E572" s="192">
        <v>0</v>
      </c>
      <c r="G572" s="254"/>
      <c r="H572" s="291" t="s">
        <v>182</v>
      </c>
      <c r="I572" s="292" t="s">
        <v>1872</v>
      </c>
      <c r="J572" s="293" t="s">
        <v>567</v>
      </c>
      <c r="K572" s="294"/>
      <c r="L572" s="295"/>
      <c r="M572" s="295"/>
      <c r="N572" s="260"/>
      <c r="O572" s="296"/>
      <c r="P572" s="234"/>
    </row>
    <row r="573" spans="1:16" ht="13.5" hidden="1" customHeight="1" outlineLevel="3" x14ac:dyDescent="0.2">
      <c r="A573" s="191">
        <v>0</v>
      </c>
      <c r="B573" s="191">
        <v>5</v>
      </c>
      <c r="C573" s="191">
        <v>12</v>
      </c>
      <c r="D573" s="192">
        <v>1</v>
      </c>
      <c r="E573" s="192">
        <v>1</v>
      </c>
      <c r="G573" s="262" t="s">
        <v>38</v>
      </c>
      <c r="H573" s="297" t="s">
        <v>183</v>
      </c>
      <c r="I573" s="298" t="s">
        <v>1873</v>
      </c>
      <c r="J573" s="299" t="s">
        <v>564</v>
      </c>
      <c r="K573" s="300" t="s">
        <v>119</v>
      </c>
      <c r="L573" s="301" t="e">
        <v>#REF!</v>
      </c>
      <c r="M573" s="301">
        <v>35.099999999999994</v>
      </c>
      <c r="N573" s="268"/>
      <c r="O573" s="302"/>
      <c r="P573" s="235" t="s">
        <v>4710</v>
      </c>
    </row>
    <row r="574" spans="1:16" ht="13.5" hidden="1" customHeight="1" outlineLevel="2" x14ac:dyDescent="0.2">
      <c r="A574" s="191">
        <v>0</v>
      </c>
      <c r="B574" s="191">
        <v>5</v>
      </c>
      <c r="C574" s="191">
        <v>12</v>
      </c>
      <c r="D574" s="192">
        <v>2</v>
      </c>
      <c r="E574" s="192">
        <v>0</v>
      </c>
      <c r="G574" s="254"/>
      <c r="H574" s="291" t="s">
        <v>182</v>
      </c>
      <c r="I574" s="292" t="s">
        <v>1874</v>
      </c>
      <c r="J574" s="293" t="s">
        <v>230</v>
      </c>
      <c r="K574" s="294"/>
      <c r="L574" s="295"/>
      <c r="M574" s="295"/>
      <c r="N574" s="260"/>
      <c r="O574" s="296"/>
      <c r="P574" s="234"/>
    </row>
    <row r="575" spans="1:16" ht="13.5" hidden="1" customHeight="1" outlineLevel="3" x14ac:dyDescent="0.2">
      <c r="A575" s="191">
        <v>0</v>
      </c>
      <c r="B575" s="191">
        <v>5</v>
      </c>
      <c r="C575" s="191">
        <v>12</v>
      </c>
      <c r="D575" s="192">
        <v>2</v>
      </c>
      <c r="E575" s="192">
        <v>1</v>
      </c>
      <c r="G575" s="262" t="s">
        <v>38</v>
      </c>
      <c r="H575" s="297" t="s">
        <v>183</v>
      </c>
      <c r="I575" s="298" t="s">
        <v>1875</v>
      </c>
      <c r="J575" s="299" t="s">
        <v>231</v>
      </c>
      <c r="K575" s="300" t="s">
        <v>119</v>
      </c>
      <c r="L575" s="301" t="e">
        <v>#REF!</v>
      </c>
      <c r="M575" s="301">
        <v>82.960000000000008</v>
      </c>
      <c r="N575" s="268"/>
      <c r="O575" s="302"/>
      <c r="P575" s="235" t="s">
        <v>4710</v>
      </c>
    </row>
    <row r="576" spans="1:16" ht="13.5" hidden="1" customHeight="1" outlineLevel="2" x14ac:dyDescent="0.2">
      <c r="A576" s="191">
        <v>0</v>
      </c>
      <c r="B576" s="191">
        <v>5</v>
      </c>
      <c r="C576" s="191">
        <v>12</v>
      </c>
      <c r="D576" s="192">
        <v>3</v>
      </c>
      <c r="E576" s="192">
        <v>0</v>
      </c>
      <c r="G576" s="254"/>
      <c r="H576" s="291" t="s">
        <v>182</v>
      </c>
      <c r="I576" s="292" t="s">
        <v>1876</v>
      </c>
      <c r="J576" s="293" t="s">
        <v>195</v>
      </c>
      <c r="K576" s="294"/>
      <c r="L576" s="295"/>
      <c r="M576" s="295"/>
      <c r="N576" s="260"/>
      <c r="O576" s="296"/>
      <c r="P576" s="234"/>
    </row>
    <row r="577" spans="1:16" ht="13.5" hidden="1" customHeight="1" outlineLevel="3" x14ac:dyDescent="0.2">
      <c r="A577" s="191">
        <v>0</v>
      </c>
      <c r="B577" s="191">
        <v>5</v>
      </c>
      <c r="C577" s="191">
        <v>12</v>
      </c>
      <c r="D577" s="192">
        <v>3</v>
      </c>
      <c r="E577" s="192">
        <v>1</v>
      </c>
      <c r="G577" s="262" t="s">
        <v>38</v>
      </c>
      <c r="H577" s="297" t="s">
        <v>183</v>
      </c>
      <c r="I577" s="298" t="s">
        <v>1877</v>
      </c>
      <c r="J577" s="299" t="s">
        <v>196</v>
      </c>
      <c r="K577" s="300" t="s">
        <v>136</v>
      </c>
      <c r="L577" s="301" t="e">
        <v>#REF!</v>
      </c>
      <c r="M577" s="301">
        <v>14.787500000000001</v>
      </c>
      <c r="N577" s="268"/>
      <c r="O577" s="302"/>
      <c r="P577" s="235" t="s">
        <v>4710</v>
      </c>
    </row>
    <row r="578" spans="1:16" ht="13.5" hidden="1" customHeight="1" outlineLevel="3" x14ac:dyDescent="0.2">
      <c r="A578" s="191">
        <v>0</v>
      </c>
      <c r="B578" s="191">
        <v>5</v>
      </c>
      <c r="C578" s="191">
        <v>12</v>
      </c>
      <c r="D578" s="192">
        <v>3</v>
      </c>
      <c r="E578" s="192">
        <v>2</v>
      </c>
      <c r="G578" s="262" t="s">
        <v>38</v>
      </c>
      <c r="H578" s="297" t="s">
        <v>183</v>
      </c>
      <c r="I578" s="298" t="s">
        <v>1878</v>
      </c>
      <c r="J578" s="299" t="s">
        <v>79</v>
      </c>
      <c r="K578" s="300" t="s">
        <v>100</v>
      </c>
      <c r="L578" s="301" t="e">
        <v>#REF!</v>
      </c>
      <c r="M578" s="301">
        <v>4.1071999999999997</v>
      </c>
      <c r="N578" s="268"/>
      <c r="O578" s="302"/>
      <c r="P578" s="235" t="s">
        <v>4710</v>
      </c>
    </row>
    <row r="579" spans="1:16" ht="13.5" hidden="1" customHeight="1" outlineLevel="3" x14ac:dyDescent="0.2">
      <c r="A579" s="191">
        <v>0</v>
      </c>
      <c r="B579" s="191">
        <v>5</v>
      </c>
      <c r="C579" s="191">
        <v>12</v>
      </c>
      <c r="D579" s="192">
        <v>3</v>
      </c>
      <c r="E579" s="192">
        <v>3</v>
      </c>
      <c r="G579" s="262" t="s">
        <v>38</v>
      </c>
      <c r="H579" s="297" t="s">
        <v>183</v>
      </c>
      <c r="I579" s="298" t="s">
        <v>1879</v>
      </c>
      <c r="J579" s="299" t="s">
        <v>80</v>
      </c>
      <c r="K579" s="300" t="s">
        <v>136</v>
      </c>
      <c r="L579" s="301" t="e">
        <v>#REF!</v>
      </c>
      <c r="M579" s="301">
        <v>79.403675710539517</v>
      </c>
      <c r="N579" s="268"/>
      <c r="O579" s="302"/>
      <c r="P579" s="235" t="s">
        <v>4710</v>
      </c>
    </row>
    <row r="580" spans="1:16" ht="13.5" hidden="1" customHeight="1" outlineLevel="2" x14ac:dyDescent="0.2">
      <c r="A580" s="191">
        <v>0</v>
      </c>
      <c r="B580" s="191">
        <v>5</v>
      </c>
      <c r="C580" s="191">
        <v>12</v>
      </c>
      <c r="D580" s="192">
        <v>4</v>
      </c>
      <c r="E580" s="192">
        <v>0</v>
      </c>
      <c r="G580" s="254"/>
      <c r="H580" s="291" t="s">
        <v>182</v>
      </c>
      <c r="I580" s="292" t="s">
        <v>1880</v>
      </c>
      <c r="J580" s="293" t="s">
        <v>232</v>
      </c>
      <c r="K580" s="294"/>
      <c r="L580" s="295"/>
      <c r="M580" s="295"/>
      <c r="N580" s="260"/>
      <c r="O580" s="296"/>
      <c r="P580" s="234"/>
    </row>
    <row r="581" spans="1:16" ht="13.5" hidden="1" customHeight="1" outlineLevel="3" x14ac:dyDescent="0.2">
      <c r="A581" s="191">
        <v>0</v>
      </c>
      <c r="B581" s="191">
        <v>5</v>
      </c>
      <c r="C581" s="191">
        <v>12</v>
      </c>
      <c r="D581" s="192">
        <v>4</v>
      </c>
      <c r="E581" s="192">
        <v>1</v>
      </c>
      <c r="G581" s="262" t="s">
        <v>38</v>
      </c>
      <c r="H581" s="297" t="s">
        <v>183</v>
      </c>
      <c r="I581" s="298" t="s">
        <v>1881</v>
      </c>
      <c r="J581" s="265" t="s">
        <v>985</v>
      </c>
      <c r="K581" s="300" t="s">
        <v>119</v>
      </c>
      <c r="L581" s="301" t="e">
        <v>#REF!</v>
      </c>
      <c r="M581" s="301">
        <v>103.175377</v>
      </c>
      <c r="N581" s="268"/>
      <c r="O581" s="302"/>
      <c r="P581" s="235" t="s">
        <v>4710</v>
      </c>
    </row>
    <row r="582" spans="1:16" ht="13.5" hidden="1" customHeight="1" outlineLevel="3" x14ac:dyDescent="0.2">
      <c r="A582" s="191">
        <v>0</v>
      </c>
      <c r="B582" s="191">
        <v>5</v>
      </c>
      <c r="C582" s="191">
        <v>12</v>
      </c>
      <c r="D582" s="192">
        <v>4</v>
      </c>
      <c r="E582" s="192">
        <v>2</v>
      </c>
      <c r="G582" s="262" t="s">
        <v>38</v>
      </c>
      <c r="H582" s="297" t="s">
        <v>183</v>
      </c>
      <c r="I582" s="298" t="s">
        <v>1882</v>
      </c>
      <c r="J582" s="265" t="s">
        <v>988</v>
      </c>
      <c r="K582" s="300" t="s">
        <v>119</v>
      </c>
      <c r="L582" s="301" t="e">
        <v>#REF!</v>
      </c>
      <c r="M582" s="301">
        <v>165.70309900000001</v>
      </c>
      <c r="N582" s="268"/>
      <c r="O582" s="302"/>
      <c r="P582" s="235" t="s">
        <v>4710</v>
      </c>
    </row>
    <row r="583" spans="1:16" ht="13.5" hidden="1" customHeight="1" outlineLevel="2" x14ac:dyDescent="0.2">
      <c r="A583" s="191">
        <v>0</v>
      </c>
      <c r="B583" s="191">
        <v>5</v>
      </c>
      <c r="C583" s="191">
        <v>12</v>
      </c>
      <c r="D583" s="192">
        <v>5</v>
      </c>
      <c r="E583" s="192">
        <v>0</v>
      </c>
      <c r="G583" s="254"/>
      <c r="H583" s="291" t="s">
        <v>182</v>
      </c>
      <c r="I583" s="292" t="s">
        <v>1883</v>
      </c>
      <c r="J583" s="293" t="s">
        <v>11</v>
      </c>
      <c r="K583" s="294"/>
      <c r="L583" s="295"/>
      <c r="M583" s="295"/>
      <c r="N583" s="260"/>
      <c r="O583" s="296"/>
      <c r="P583" s="234"/>
    </row>
    <row r="584" spans="1:16" ht="13.5" hidden="1" customHeight="1" outlineLevel="3" x14ac:dyDescent="0.2">
      <c r="A584" s="191">
        <v>0</v>
      </c>
      <c r="B584" s="191">
        <v>5</v>
      </c>
      <c r="C584" s="191">
        <v>12</v>
      </c>
      <c r="D584" s="192">
        <v>5</v>
      </c>
      <c r="E584" s="192">
        <v>1</v>
      </c>
      <c r="G584" s="262" t="s">
        <v>38</v>
      </c>
      <c r="H584" s="297" t="s">
        <v>183</v>
      </c>
      <c r="I584" s="298" t="s">
        <v>1884</v>
      </c>
      <c r="J584" s="299" t="s">
        <v>82</v>
      </c>
      <c r="K584" s="300" t="s">
        <v>119</v>
      </c>
      <c r="L584" s="301" t="e">
        <v>#REF!</v>
      </c>
      <c r="M584" s="301">
        <v>47</v>
      </c>
      <c r="N584" s="268"/>
      <c r="O584" s="302"/>
      <c r="P584" s="235" t="s">
        <v>4710</v>
      </c>
    </row>
    <row r="585" spans="1:16" ht="13.5" hidden="1" customHeight="1" outlineLevel="3" x14ac:dyDescent="0.2">
      <c r="A585" s="191">
        <v>0</v>
      </c>
      <c r="B585" s="191">
        <v>5</v>
      </c>
      <c r="C585" s="191">
        <v>12</v>
      </c>
      <c r="D585" s="192">
        <v>5</v>
      </c>
      <c r="E585" s="192">
        <v>2</v>
      </c>
      <c r="G585" s="262" t="s">
        <v>38</v>
      </c>
      <c r="H585" s="297" t="s">
        <v>183</v>
      </c>
      <c r="I585" s="298" t="s">
        <v>1885</v>
      </c>
      <c r="J585" s="299" t="s">
        <v>83</v>
      </c>
      <c r="K585" s="300" t="s">
        <v>119</v>
      </c>
      <c r="L585" s="301" t="e">
        <v>#REF!</v>
      </c>
      <c r="M585" s="301">
        <v>47</v>
      </c>
      <c r="N585" s="268"/>
      <c r="O585" s="302"/>
      <c r="P585" s="235" t="s">
        <v>4710</v>
      </c>
    </row>
    <row r="586" spans="1:16" ht="13.5" hidden="1" customHeight="1" outlineLevel="3" x14ac:dyDescent="0.2">
      <c r="A586" s="191">
        <v>0</v>
      </c>
      <c r="B586" s="191">
        <v>5</v>
      </c>
      <c r="C586" s="191">
        <v>12</v>
      </c>
      <c r="D586" s="192">
        <v>5</v>
      </c>
      <c r="E586" s="192">
        <v>3</v>
      </c>
      <c r="G586" s="262" t="s">
        <v>38</v>
      </c>
      <c r="H586" s="297" t="s">
        <v>183</v>
      </c>
      <c r="I586" s="298" t="s">
        <v>1886</v>
      </c>
      <c r="J586" s="265" t="s">
        <v>989</v>
      </c>
      <c r="K586" s="300" t="s">
        <v>119</v>
      </c>
      <c r="L586" s="267" t="e">
        <v>#REF!</v>
      </c>
      <c r="M586" s="301" t="e">
        <v>#REF!</v>
      </c>
      <c r="N586" s="268"/>
      <c r="O586" s="302"/>
      <c r="P586" s="235" t="s">
        <v>4710</v>
      </c>
    </row>
    <row r="587" spans="1:16" ht="13.5" hidden="1" customHeight="1" outlineLevel="1" x14ac:dyDescent="0.2">
      <c r="A587" s="191">
        <v>0</v>
      </c>
      <c r="B587" s="191">
        <v>5</v>
      </c>
      <c r="C587" s="191">
        <v>13</v>
      </c>
      <c r="D587" s="192">
        <v>0</v>
      </c>
      <c r="E587" s="192">
        <v>3</v>
      </c>
      <c r="G587" s="247"/>
      <c r="H587" s="285" t="s">
        <v>34</v>
      </c>
      <c r="I587" s="286" t="s">
        <v>1887</v>
      </c>
      <c r="J587" s="287" t="s">
        <v>580</v>
      </c>
      <c r="K587" s="288"/>
      <c r="L587" s="289"/>
      <c r="M587" s="289"/>
      <c r="N587" s="253"/>
      <c r="O587" s="290"/>
      <c r="P587" s="233"/>
    </row>
    <row r="588" spans="1:16" ht="13.5" hidden="1" customHeight="1" outlineLevel="2" x14ac:dyDescent="0.2">
      <c r="A588" s="191">
        <v>0</v>
      </c>
      <c r="B588" s="191">
        <v>5</v>
      </c>
      <c r="C588" s="191">
        <v>13</v>
      </c>
      <c r="D588" s="192">
        <v>1</v>
      </c>
      <c r="E588" s="192">
        <v>0</v>
      </c>
      <c r="G588" s="254"/>
      <c r="H588" s="291" t="s">
        <v>182</v>
      </c>
      <c r="I588" s="292" t="s">
        <v>1888</v>
      </c>
      <c r="J588" s="293" t="s">
        <v>567</v>
      </c>
      <c r="K588" s="294"/>
      <c r="L588" s="295"/>
      <c r="M588" s="295"/>
      <c r="N588" s="260"/>
      <c r="O588" s="296"/>
      <c r="P588" s="234"/>
    </row>
    <row r="589" spans="1:16" ht="13.5" hidden="1" customHeight="1" outlineLevel="3" x14ac:dyDescent="0.2">
      <c r="A589" s="191">
        <v>0</v>
      </c>
      <c r="B589" s="191">
        <v>5</v>
      </c>
      <c r="C589" s="191">
        <v>13</v>
      </c>
      <c r="D589" s="192">
        <v>1</v>
      </c>
      <c r="E589" s="192">
        <v>1</v>
      </c>
      <c r="G589" s="262" t="s">
        <v>38</v>
      </c>
      <c r="H589" s="297" t="s">
        <v>183</v>
      </c>
      <c r="I589" s="298" t="s">
        <v>1889</v>
      </c>
      <c r="J589" s="299" t="s">
        <v>565</v>
      </c>
      <c r="K589" s="300" t="s">
        <v>119</v>
      </c>
      <c r="L589" s="301" t="e">
        <v>#REF!</v>
      </c>
      <c r="M589" s="301">
        <v>24.599999999999998</v>
      </c>
      <c r="N589" s="268"/>
      <c r="O589" s="302"/>
      <c r="P589" s="235" t="s">
        <v>4710</v>
      </c>
    </row>
    <row r="590" spans="1:16" ht="13.5" hidden="1" customHeight="1" outlineLevel="3" x14ac:dyDescent="0.2">
      <c r="A590" s="191">
        <v>0</v>
      </c>
      <c r="B590" s="191">
        <v>5</v>
      </c>
      <c r="C590" s="191">
        <v>13</v>
      </c>
      <c r="D590" s="192">
        <v>1</v>
      </c>
      <c r="E590" s="192">
        <v>2</v>
      </c>
      <c r="G590" s="262" t="s">
        <v>38</v>
      </c>
      <c r="H590" s="297" t="s">
        <v>183</v>
      </c>
      <c r="I590" s="298" t="s">
        <v>1890</v>
      </c>
      <c r="J590" s="299" t="s">
        <v>564</v>
      </c>
      <c r="K590" s="300" t="s">
        <v>119</v>
      </c>
      <c r="L590" s="301" t="e">
        <v>#REF!</v>
      </c>
      <c r="M590" s="301">
        <v>35.099999999999994</v>
      </c>
      <c r="N590" s="268"/>
      <c r="O590" s="302"/>
      <c r="P590" s="235" t="s">
        <v>4710</v>
      </c>
    </row>
    <row r="591" spans="1:16" ht="13.5" hidden="1" customHeight="1" outlineLevel="2" x14ac:dyDescent="0.2">
      <c r="A591" s="191">
        <v>0</v>
      </c>
      <c r="B591" s="191">
        <v>5</v>
      </c>
      <c r="C591" s="191">
        <v>13</v>
      </c>
      <c r="D591" s="192">
        <v>2</v>
      </c>
      <c r="E591" s="192">
        <v>0</v>
      </c>
      <c r="G591" s="254"/>
      <c r="H591" s="291" t="s">
        <v>182</v>
      </c>
      <c r="I591" s="292" t="s">
        <v>1891</v>
      </c>
      <c r="J591" s="293" t="s">
        <v>230</v>
      </c>
      <c r="K591" s="294"/>
      <c r="L591" s="295"/>
      <c r="M591" s="295"/>
      <c r="N591" s="260"/>
      <c r="O591" s="296"/>
      <c r="P591" s="234"/>
    </row>
    <row r="592" spans="1:16" ht="13.5" hidden="1" customHeight="1" outlineLevel="3" x14ac:dyDescent="0.2">
      <c r="A592" s="191">
        <v>0</v>
      </c>
      <c r="B592" s="191">
        <v>5</v>
      </c>
      <c r="C592" s="191">
        <v>13</v>
      </c>
      <c r="D592" s="192">
        <v>2</v>
      </c>
      <c r="E592" s="192">
        <v>1</v>
      </c>
      <c r="G592" s="262" t="s">
        <v>38</v>
      </c>
      <c r="H592" s="297" t="s">
        <v>183</v>
      </c>
      <c r="I592" s="298" t="s">
        <v>1892</v>
      </c>
      <c r="J592" s="299" t="s">
        <v>231</v>
      </c>
      <c r="K592" s="300" t="s">
        <v>119</v>
      </c>
      <c r="L592" s="301" t="e">
        <v>#REF!</v>
      </c>
      <c r="M592" s="301">
        <v>82.960000000000008</v>
      </c>
      <c r="N592" s="268"/>
      <c r="O592" s="302"/>
      <c r="P592" s="235" t="s">
        <v>4710</v>
      </c>
    </row>
    <row r="593" spans="1:16" ht="13.5" hidden="1" customHeight="1" outlineLevel="2" x14ac:dyDescent="0.2">
      <c r="A593" s="191">
        <v>0</v>
      </c>
      <c r="B593" s="191">
        <v>5</v>
      </c>
      <c r="C593" s="191">
        <v>13</v>
      </c>
      <c r="D593" s="192">
        <v>3</v>
      </c>
      <c r="E593" s="192">
        <v>0</v>
      </c>
      <c r="G593" s="254"/>
      <c r="H593" s="291" t="s">
        <v>182</v>
      </c>
      <c r="I593" s="292" t="s">
        <v>1893</v>
      </c>
      <c r="J593" s="293" t="s">
        <v>195</v>
      </c>
      <c r="K593" s="294"/>
      <c r="L593" s="295"/>
      <c r="M593" s="295"/>
      <c r="N593" s="260"/>
      <c r="O593" s="296"/>
      <c r="P593" s="234"/>
    </row>
    <row r="594" spans="1:16" ht="13.5" hidden="1" customHeight="1" outlineLevel="3" x14ac:dyDescent="0.2">
      <c r="A594" s="191">
        <v>0</v>
      </c>
      <c r="B594" s="191">
        <v>5</v>
      </c>
      <c r="C594" s="191">
        <v>13</v>
      </c>
      <c r="D594" s="192">
        <v>3</v>
      </c>
      <c r="E594" s="192">
        <v>1</v>
      </c>
      <c r="G594" s="262" t="s">
        <v>38</v>
      </c>
      <c r="H594" s="297" t="s">
        <v>183</v>
      </c>
      <c r="I594" s="298" t="s">
        <v>1894</v>
      </c>
      <c r="J594" s="299" t="s">
        <v>196</v>
      </c>
      <c r="K594" s="300" t="s">
        <v>136</v>
      </c>
      <c r="L594" s="301" t="e">
        <v>#REF!</v>
      </c>
      <c r="M594" s="301">
        <v>14.787500000000001</v>
      </c>
      <c r="N594" s="268"/>
      <c r="O594" s="302"/>
      <c r="P594" s="235" t="s">
        <v>4710</v>
      </c>
    </row>
    <row r="595" spans="1:16" ht="13.5" hidden="1" customHeight="1" outlineLevel="3" x14ac:dyDescent="0.2">
      <c r="A595" s="191">
        <v>0</v>
      </c>
      <c r="B595" s="191">
        <v>5</v>
      </c>
      <c r="C595" s="191">
        <v>13</v>
      </c>
      <c r="D595" s="192">
        <v>3</v>
      </c>
      <c r="E595" s="192">
        <v>2</v>
      </c>
      <c r="G595" s="262" t="s">
        <v>38</v>
      </c>
      <c r="H595" s="297" t="s">
        <v>183</v>
      </c>
      <c r="I595" s="298" t="s">
        <v>1895</v>
      </c>
      <c r="J595" s="299" t="s">
        <v>79</v>
      </c>
      <c r="K595" s="300" t="s">
        <v>100</v>
      </c>
      <c r="L595" s="301" t="e">
        <v>#REF!</v>
      </c>
      <c r="M595" s="301">
        <v>4.1071999999999997</v>
      </c>
      <c r="N595" s="268"/>
      <c r="O595" s="302"/>
      <c r="P595" s="235" t="s">
        <v>4710</v>
      </c>
    </row>
    <row r="596" spans="1:16" ht="13.5" hidden="1" customHeight="1" outlineLevel="3" x14ac:dyDescent="0.2">
      <c r="A596" s="191">
        <v>0</v>
      </c>
      <c r="B596" s="191">
        <v>5</v>
      </c>
      <c r="C596" s="191">
        <v>13</v>
      </c>
      <c r="D596" s="192">
        <v>3</v>
      </c>
      <c r="E596" s="192">
        <v>3</v>
      </c>
      <c r="G596" s="262" t="s">
        <v>38</v>
      </c>
      <c r="H596" s="297" t="s">
        <v>183</v>
      </c>
      <c r="I596" s="298" t="s">
        <v>1896</v>
      </c>
      <c r="J596" s="299" t="s">
        <v>80</v>
      </c>
      <c r="K596" s="300" t="s">
        <v>136</v>
      </c>
      <c r="L596" s="301" t="e">
        <v>#REF!</v>
      </c>
      <c r="M596" s="301">
        <v>79.403675710539517</v>
      </c>
      <c r="N596" s="268"/>
      <c r="O596" s="302"/>
      <c r="P596" s="235" t="s">
        <v>4710</v>
      </c>
    </row>
    <row r="597" spans="1:16" ht="13.5" hidden="1" customHeight="1" outlineLevel="3" x14ac:dyDescent="0.2">
      <c r="A597" s="191">
        <v>0</v>
      </c>
      <c r="B597" s="191">
        <v>5</v>
      </c>
      <c r="C597" s="191">
        <v>13</v>
      </c>
      <c r="D597" s="192">
        <v>3</v>
      </c>
      <c r="E597" s="192">
        <v>4</v>
      </c>
      <c r="G597" s="262" t="s">
        <v>38</v>
      </c>
      <c r="H597" s="297" t="s">
        <v>183</v>
      </c>
      <c r="I597" s="298" t="s">
        <v>1897</v>
      </c>
      <c r="J597" s="299" t="s">
        <v>84</v>
      </c>
      <c r="K597" s="300" t="s">
        <v>100</v>
      </c>
      <c r="L597" s="301">
        <v>1</v>
      </c>
      <c r="M597" s="301">
        <v>1800</v>
      </c>
      <c r="N597" s="268">
        <v>1800</v>
      </c>
      <c r="O597" s="302"/>
      <c r="P597" s="235" t="s">
        <v>4710</v>
      </c>
    </row>
    <row r="598" spans="1:16" ht="13.5" hidden="1" customHeight="1" outlineLevel="2" x14ac:dyDescent="0.2">
      <c r="A598" s="191">
        <v>0</v>
      </c>
      <c r="B598" s="191">
        <v>5</v>
      </c>
      <c r="C598" s="191">
        <v>13</v>
      </c>
      <c r="D598" s="192">
        <v>4</v>
      </c>
      <c r="E598" s="192">
        <v>0</v>
      </c>
      <c r="G598" s="254"/>
      <c r="H598" s="291" t="s">
        <v>182</v>
      </c>
      <c r="I598" s="292" t="s">
        <v>1898</v>
      </c>
      <c r="J598" s="293" t="s">
        <v>232</v>
      </c>
      <c r="K598" s="294"/>
      <c r="L598" s="295"/>
      <c r="M598" s="295"/>
      <c r="N598" s="260"/>
      <c r="O598" s="296"/>
      <c r="P598" s="234"/>
    </row>
    <row r="599" spans="1:16" ht="13.5" hidden="1" customHeight="1" outlineLevel="3" x14ac:dyDescent="0.2">
      <c r="A599" s="191">
        <v>0</v>
      </c>
      <c r="B599" s="191">
        <v>5</v>
      </c>
      <c r="C599" s="191">
        <v>13</v>
      </c>
      <c r="D599" s="192">
        <v>4</v>
      </c>
      <c r="E599" s="192">
        <v>1</v>
      </c>
      <c r="G599" s="262" t="s">
        <v>38</v>
      </c>
      <c r="H599" s="297" t="s">
        <v>183</v>
      </c>
      <c r="I599" s="298" t="s">
        <v>1899</v>
      </c>
      <c r="J599" s="265" t="s">
        <v>985</v>
      </c>
      <c r="K599" s="300" t="s">
        <v>119</v>
      </c>
      <c r="L599" s="301" t="e">
        <v>#REF!</v>
      </c>
      <c r="M599" s="301">
        <v>103.175377</v>
      </c>
      <c r="N599" s="268"/>
      <c r="O599" s="302"/>
      <c r="P599" s="235" t="s">
        <v>4710</v>
      </c>
    </row>
    <row r="600" spans="1:16" ht="13.5" hidden="1" customHeight="1" outlineLevel="3" x14ac:dyDescent="0.2">
      <c r="A600" s="191">
        <v>0</v>
      </c>
      <c r="B600" s="191">
        <v>5</v>
      </c>
      <c r="C600" s="191">
        <v>13</v>
      </c>
      <c r="D600" s="192">
        <v>4</v>
      </c>
      <c r="E600" s="192">
        <v>2</v>
      </c>
      <c r="G600" s="262" t="s">
        <v>38</v>
      </c>
      <c r="H600" s="297" t="s">
        <v>183</v>
      </c>
      <c r="I600" s="298" t="s">
        <v>1900</v>
      </c>
      <c r="J600" s="265" t="s">
        <v>986</v>
      </c>
      <c r="K600" s="300" t="s">
        <v>119</v>
      </c>
      <c r="L600" s="301" t="e">
        <v>#REF!</v>
      </c>
      <c r="M600" s="301">
        <v>95.867556999999991</v>
      </c>
      <c r="N600" s="268"/>
      <c r="O600" s="302"/>
      <c r="P600" s="235" t="s">
        <v>4710</v>
      </c>
    </row>
    <row r="601" spans="1:16" ht="13.5" hidden="1" customHeight="1" outlineLevel="3" x14ac:dyDescent="0.2">
      <c r="A601" s="191">
        <v>0</v>
      </c>
      <c r="B601" s="191">
        <v>5</v>
      </c>
      <c r="C601" s="191">
        <v>13</v>
      </c>
      <c r="D601" s="192">
        <v>4</v>
      </c>
      <c r="E601" s="192">
        <v>3</v>
      </c>
      <c r="G601" s="262" t="s">
        <v>38</v>
      </c>
      <c r="H601" s="297" t="s">
        <v>183</v>
      </c>
      <c r="I601" s="298" t="s">
        <v>1901</v>
      </c>
      <c r="J601" s="265" t="s">
        <v>988</v>
      </c>
      <c r="K601" s="300" t="s">
        <v>119</v>
      </c>
      <c r="L601" s="301" t="e">
        <v>#REF!</v>
      </c>
      <c r="M601" s="301">
        <v>165.70309900000001</v>
      </c>
      <c r="N601" s="268"/>
      <c r="O601" s="302"/>
      <c r="P601" s="235" t="s">
        <v>4710</v>
      </c>
    </row>
    <row r="602" spans="1:16" ht="13.5" hidden="1" customHeight="1" outlineLevel="2" x14ac:dyDescent="0.2">
      <c r="A602" s="191">
        <v>0</v>
      </c>
      <c r="B602" s="191">
        <v>5</v>
      </c>
      <c r="C602" s="191">
        <v>13</v>
      </c>
      <c r="D602" s="192">
        <v>5</v>
      </c>
      <c r="E602" s="192">
        <v>0</v>
      </c>
      <c r="G602" s="254"/>
      <c r="H602" s="291" t="s">
        <v>182</v>
      </c>
      <c r="I602" s="292" t="s">
        <v>1902</v>
      </c>
      <c r="J602" s="293" t="s">
        <v>11</v>
      </c>
      <c r="K602" s="294"/>
      <c r="L602" s="295"/>
      <c r="M602" s="295"/>
      <c r="N602" s="260"/>
      <c r="O602" s="296"/>
      <c r="P602" s="234"/>
    </row>
    <row r="603" spans="1:16" ht="13.5" hidden="1" customHeight="1" outlineLevel="3" x14ac:dyDescent="0.2">
      <c r="A603" s="191">
        <v>0</v>
      </c>
      <c r="B603" s="191">
        <v>5</v>
      </c>
      <c r="C603" s="191">
        <v>13</v>
      </c>
      <c r="D603" s="192">
        <v>5</v>
      </c>
      <c r="E603" s="192">
        <v>1</v>
      </c>
      <c r="G603" s="262" t="s">
        <v>38</v>
      </c>
      <c r="H603" s="297" t="s">
        <v>183</v>
      </c>
      <c r="I603" s="298" t="s">
        <v>1903</v>
      </c>
      <c r="J603" s="299" t="s">
        <v>82</v>
      </c>
      <c r="K603" s="300" t="s">
        <v>119</v>
      </c>
      <c r="L603" s="301" t="e">
        <v>#REF!</v>
      </c>
      <c r="M603" s="301">
        <v>47</v>
      </c>
      <c r="N603" s="268"/>
      <c r="O603" s="302"/>
      <c r="P603" s="235" t="s">
        <v>4710</v>
      </c>
    </row>
    <row r="604" spans="1:16" ht="13.5" hidden="1" customHeight="1" outlineLevel="3" x14ac:dyDescent="0.2">
      <c r="A604" s="191">
        <v>0</v>
      </c>
      <c r="B604" s="191">
        <v>5</v>
      </c>
      <c r="C604" s="191">
        <v>13</v>
      </c>
      <c r="D604" s="192">
        <v>5</v>
      </c>
      <c r="E604" s="192">
        <v>2</v>
      </c>
      <c r="G604" s="262" t="s">
        <v>38</v>
      </c>
      <c r="H604" s="297" t="s">
        <v>183</v>
      </c>
      <c r="I604" s="298" t="s">
        <v>1904</v>
      </c>
      <c r="J604" s="299" t="s">
        <v>83</v>
      </c>
      <c r="K604" s="300" t="s">
        <v>119</v>
      </c>
      <c r="L604" s="301" t="e">
        <v>#REF!</v>
      </c>
      <c r="M604" s="301">
        <v>47</v>
      </c>
      <c r="N604" s="268"/>
      <c r="O604" s="302"/>
      <c r="P604" s="235" t="s">
        <v>4710</v>
      </c>
    </row>
    <row r="605" spans="1:16" ht="13.5" hidden="1" customHeight="1" outlineLevel="3" x14ac:dyDescent="0.2">
      <c r="A605" s="191">
        <v>0</v>
      </c>
      <c r="B605" s="191">
        <v>5</v>
      </c>
      <c r="C605" s="191">
        <v>13</v>
      </c>
      <c r="D605" s="192">
        <v>5</v>
      </c>
      <c r="E605" s="192">
        <v>3</v>
      </c>
      <c r="G605" s="262" t="s">
        <v>38</v>
      </c>
      <c r="H605" s="297" t="s">
        <v>183</v>
      </c>
      <c r="I605" s="298" t="s">
        <v>1905</v>
      </c>
      <c r="J605" s="265" t="s">
        <v>989</v>
      </c>
      <c r="K605" s="300" t="s">
        <v>119</v>
      </c>
      <c r="L605" s="267" t="e">
        <v>#REF!</v>
      </c>
      <c r="M605" s="301" t="e">
        <v>#REF!</v>
      </c>
      <c r="N605" s="268"/>
      <c r="O605" s="302"/>
      <c r="P605" s="235" t="s">
        <v>4710</v>
      </c>
    </row>
    <row r="606" spans="1:16" ht="13.5" hidden="1" customHeight="1" outlineLevel="1" x14ac:dyDescent="0.2">
      <c r="A606" s="191">
        <v>0</v>
      </c>
      <c r="B606" s="191">
        <v>5</v>
      </c>
      <c r="C606" s="191">
        <v>14</v>
      </c>
      <c r="D606" s="192">
        <v>0</v>
      </c>
      <c r="E606" s="192">
        <v>3</v>
      </c>
      <c r="G606" s="247"/>
      <c r="H606" s="285" t="s">
        <v>34</v>
      </c>
      <c r="I606" s="286" t="s">
        <v>1906</v>
      </c>
      <c r="J606" s="287" t="s">
        <v>581</v>
      </c>
      <c r="K606" s="288"/>
      <c r="L606" s="289"/>
      <c r="M606" s="289"/>
      <c r="N606" s="253"/>
      <c r="O606" s="290"/>
      <c r="P606" s="233"/>
    </row>
    <row r="607" spans="1:16" ht="13.5" hidden="1" customHeight="1" outlineLevel="2" x14ac:dyDescent="0.2">
      <c r="A607" s="191">
        <v>0</v>
      </c>
      <c r="B607" s="191">
        <v>5</v>
      </c>
      <c r="C607" s="191">
        <v>14</v>
      </c>
      <c r="D607" s="192">
        <v>1</v>
      </c>
      <c r="E607" s="192">
        <v>0</v>
      </c>
      <c r="G607" s="254"/>
      <c r="H607" s="291" t="s">
        <v>182</v>
      </c>
      <c r="I607" s="292" t="s">
        <v>1907</v>
      </c>
      <c r="J607" s="293" t="s">
        <v>567</v>
      </c>
      <c r="K607" s="294"/>
      <c r="L607" s="295"/>
      <c r="M607" s="295"/>
      <c r="N607" s="260"/>
      <c r="O607" s="296"/>
      <c r="P607" s="234"/>
    </row>
    <row r="608" spans="1:16" ht="13.5" hidden="1" customHeight="1" outlineLevel="3" x14ac:dyDescent="0.2">
      <c r="A608" s="191">
        <v>0</v>
      </c>
      <c r="B608" s="191">
        <v>5</v>
      </c>
      <c r="C608" s="191">
        <v>14</v>
      </c>
      <c r="D608" s="192">
        <v>1</v>
      </c>
      <c r="E608" s="192">
        <v>1</v>
      </c>
      <c r="G608" s="262" t="s">
        <v>38</v>
      </c>
      <c r="H608" s="297" t="s">
        <v>183</v>
      </c>
      <c r="I608" s="298" t="s">
        <v>1908</v>
      </c>
      <c r="J608" s="299" t="s">
        <v>565</v>
      </c>
      <c r="K608" s="300" t="s">
        <v>119</v>
      </c>
      <c r="L608" s="301" t="e">
        <v>#REF!</v>
      </c>
      <c r="M608" s="301">
        <v>24.599999999999998</v>
      </c>
      <c r="N608" s="268"/>
      <c r="O608" s="302"/>
      <c r="P608" s="235" t="s">
        <v>4710</v>
      </c>
    </row>
    <row r="609" spans="1:16" ht="13.5" hidden="1" customHeight="1" outlineLevel="3" x14ac:dyDescent="0.2">
      <c r="A609" s="191">
        <v>0</v>
      </c>
      <c r="B609" s="191">
        <v>5</v>
      </c>
      <c r="C609" s="191">
        <v>14</v>
      </c>
      <c r="D609" s="192">
        <v>1</v>
      </c>
      <c r="E609" s="192">
        <v>2</v>
      </c>
      <c r="G609" s="262" t="s">
        <v>38</v>
      </c>
      <c r="H609" s="297" t="s">
        <v>183</v>
      </c>
      <c r="I609" s="298" t="s">
        <v>1909</v>
      </c>
      <c r="J609" s="299" t="s">
        <v>564</v>
      </c>
      <c r="K609" s="300" t="s">
        <v>119</v>
      </c>
      <c r="L609" s="301" t="e">
        <v>#REF!</v>
      </c>
      <c r="M609" s="301">
        <v>35.099999999999994</v>
      </c>
      <c r="N609" s="268"/>
      <c r="O609" s="302"/>
      <c r="P609" s="235" t="s">
        <v>4710</v>
      </c>
    </row>
    <row r="610" spans="1:16" ht="13.5" hidden="1" customHeight="1" outlineLevel="2" x14ac:dyDescent="0.2">
      <c r="A610" s="191">
        <v>0</v>
      </c>
      <c r="B610" s="191">
        <v>5</v>
      </c>
      <c r="C610" s="191">
        <v>14</v>
      </c>
      <c r="D610" s="192">
        <v>2</v>
      </c>
      <c r="E610" s="192">
        <v>0</v>
      </c>
      <c r="G610" s="254"/>
      <c r="H610" s="291" t="s">
        <v>182</v>
      </c>
      <c r="I610" s="292" t="s">
        <v>1910</v>
      </c>
      <c r="J610" s="293" t="s">
        <v>195</v>
      </c>
      <c r="K610" s="294"/>
      <c r="L610" s="295"/>
      <c r="M610" s="295"/>
      <c r="N610" s="260"/>
      <c r="O610" s="296"/>
      <c r="P610" s="234"/>
    </row>
    <row r="611" spans="1:16" ht="13.5" hidden="1" customHeight="1" outlineLevel="3" x14ac:dyDescent="0.2">
      <c r="A611" s="191">
        <v>0</v>
      </c>
      <c r="B611" s="191">
        <v>5</v>
      </c>
      <c r="C611" s="191">
        <v>14</v>
      </c>
      <c r="D611" s="192">
        <v>2</v>
      </c>
      <c r="E611" s="192">
        <v>1</v>
      </c>
      <c r="G611" s="262" t="s">
        <v>38</v>
      </c>
      <c r="H611" s="297" t="s">
        <v>183</v>
      </c>
      <c r="I611" s="298" t="s">
        <v>1911</v>
      </c>
      <c r="J611" s="299" t="s">
        <v>196</v>
      </c>
      <c r="K611" s="300" t="s">
        <v>136</v>
      </c>
      <c r="L611" s="301" t="e">
        <v>#REF!</v>
      </c>
      <c r="M611" s="301">
        <v>14.787500000000001</v>
      </c>
      <c r="N611" s="268"/>
      <c r="O611" s="302"/>
      <c r="P611" s="235" t="s">
        <v>4710</v>
      </c>
    </row>
    <row r="612" spans="1:16" ht="13.5" hidden="1" customHeight="1" outlineLevel="3" x14ac:dyDescent="0.2">
      <c r="A612" s="191">
        <v>0</v>
      </c>
      <c r="B612" s="191">
        <v>5</v>
      </c>
      <c r="C612" s="191">
        <v>14</v>
      </c>
      <c r="D612" s="192">
        <v>2</v>
      </c>
      <c r="E612" s="192">
        <v>2</v>
      </c>
      <c r="G612" s="262" t="s">
        <v>38</v>
      </c>
      <c r="H612" s="297" t="s">
        <v>183</v>
      </c>
      <c r="I612" s="298" t="s">
        <v>1912</v>
      </c>
      <c r="J612" s="299" t="s">
        <v>79</v>
      </c>
      <c r="K612" s="300" t="s">
        <v>100</v>
      </c>
      <c r="L612" s="301" t="e">
        <v>#REF!</v>
      </c>
      <c r="M612" s="301">
        <v>4.1071999999999997</v>
      </c>
      <c r="N612" s="268"/>
      <c r="O612" s="302"/>
      <c r="P612" s="235" t="s">
        <v>4710</v>
      </c>
    </row>
    <row r="613" spans="1:16" ht="13.5" hidden="1" customHeight="1" outlineLevel="3" x14ac:dyDescent="0.2">
      <c r="A613" s="191">
        <v>0</v>
      </c>
      <c r="B613" s="191">
        <v>5</v>
      </c>
      <c r="C613" s="191">
        <v>14</v>
      </c>
      <c r="D613" s="192">
        <v>2</v>
      </c>
      <c r="E613" s="192">
        <v>3</v>
      </c>
      <c r="G613" s="262" t="s">
        <v>38</v>
      </c>
      <c r="H613" s="297" t="s">
        <v>183</v>
      </c>
      <c r="I613" s="298" t="s">
        <v>1913</v>
      </c>
      <c r="J613" s="299" t="s">
        <v>80</v>
      </c>
      <c r="K613" s="300" t="s">
        <v>136</v>
      </c>
      <c r="L613" s="301" t="e">
        <v>#REF!</v>
      </c>
      <c r="M613" s="301">
        <v>79.403675710539517</v>
      </c>
      <c r="N613" s="268"/>
      <c r="O613" s="302"/>
      <c r="P613" s="235" t="s">
        <v>4710</v>
      </c>
    </row>
    <row r="614" spans="1:16" ht="13.5" hidden="1" customHeight="1" outlineLevel="2" x14ac:dyDescent="0.2">
      <c r="A614" s="191">
        <v>0</v>
      </c>
      <c r="B614" s="191">
        <v>5</v>
      </c>
      <c r="C614" s="191">
        <v>14</v>
      </c>
      <c r="D614" s="192">
        <v>3</v>
      </c>
      <c r="E614" s="192">
        <v>0</v>
      </c>
      <c r="G614" s="254"/>
      <c r="H614" s="291" t="s">
        <v>182</v>
      </c>
      <c r="I614" s="292" t="s">
        <v>1914</v>
      </c>
      <c r="J614" s="293" t="s">
        <v>232</v>
      </c>
      <c r="K614" s="294"/>
      <c r="L614" s="295"/>
      <c r="M614" s="295"/>
      <c r="N614" s="260"/>
      <c r="O614" s="296"/>
      <c r="P614" s="234"/>
    </row>
    <row r="615" spans="1:16" ht="13.5" hidden="1" customHeight="1" outlineLevel="3" x14ac:dyDescent="0.2">
      <c r="A615" s="191">
        <v>0</v>
      </c>
      <c r="B615" s="191">
        <v>5</v>
      </c>
      <c r="C615" s="191">
        <v>14</v>
      </c>
      <c r="D615" s="192">
        <v>3</v>
      </c>
      <c r="E615" s="192">
        <v>1</v>
      </c>
      <c r="G615" s="262" t="s">
        <v>38</v>
      </c>
      <c r="H615" s="297" t="s">
        <v>183</v>
      </c>
      <c r="I615" s="298" t="s">
        <v>1915</v>
      </c>
      <c r="J615" s="265" t="s">
        <v>986</v>
      </c>
      <c r="K615" s="300" t="s">
        <v>119</v>
      </c>
      <c r="L615" s="301" t="e">
        <v>#REF!</v>
      </c>
      <c r="M615" s="301">
        <v>95.867556999999991</v>
      </c>
      <c r="N615" s="268"/>
      <c r="O615" s="302"/>
      <c r="P615" s="235" t="s">
        <v>4710</v>
      </c>
    </row>
    <row r="616" spans="1:16" ht="13.5" hidden="1" customHeight="1" outlineLevel="2" x14ac:dyDescent="0.2">
      <c r="A616" s="191">
        <v>0</v>
      </c>
      <c r="B616" s="191">
        <v>5</v>
      </c>
      <c r="C616" s="191">
        <v>14</v>
      </c>
      <c r="D616" s="192">
        <v>4</v>
      </c>
      <c r="E616" s="192">
        <v>0</v>
      </c>
      <c r="G616" s="254"/>
      <c r="H616" s="291" t="s">
        <v>182</v>
      </c>
      <c r="I616" s="292" t="s">
        <v>1916</v>
      </c>
      <c r="J616" s="293" t="s">
        <v>11</v>
      </c>
      <c r="K616" s="294"/>
      <c r="L616" s="295"/>
      <c r="M616" s="295"/>
      <c r="N616" s="260"/>
      <c r="O616" s="296"/>
      <c r="P616" s="234"/>
    </row>
    <row r="617" spans="1:16" ht="13.5" hidden="1" customHeight="1" outlineLevel="3" x14ac:dyDescent="0.2">
      <c r="A617" s="191">
        <v>0</v>
      </c>
      <c r="B617" s="191">
        <v>5</v>
      </c>
      <c r="C617" s="191">
        <v>14</v>
      </c>
      <c r="D617" s="192">
        <v>4</v>
      </c>
      <c r="E617" s="192">
        <v>1</v>
      </c>
      <c r="G617" s="262" t="s">
        <v>38</v>
      </c>
      <c r="H617" s="297" t="s">
        <v>183</v>
      </c>
      <c r="I617" s="298" t="s">
        <v>1917</v>
      </c>
      <c r="J617" s="299" t="s">
        <v>82</v>
      </c>
      <c r="K617" s="300" t="s">
        <v>119</v>
      </c>
      <c r="L617" s="301" t="e">
        <v>#REF!</v>
      </c>
      <c r="M617" s="301">
        <v>47</v>
      </c>
      <c r="N617" s="268"/>
      <c r="O617" s="302"/>
      <c r="P617" s="235" t="s">
        <v>4710</v>
      </c>
    </row>
    <row r="618" spans="1:16" ht="13.5" hidden="1" customHeight="1" outlineLevel="3" x14ac:dyDescent="0.2">
      <c r="A618" s="191">
        <v>0</v>
      </c>
      <c r="B618" s="191">
        <v>5</v>
      </c>
      <c r="C618" s="191">
        <v>14</v>
      </c>
      <c r="D618" s="192">
        <v>4</v>
      </c>
      <c r="E618" s="192">
        <v>2</v>
      </c>
      <c r="G618" s="262" t="s">
        <v>38</v>
      </c>
      <c r="H618" s="297" t="s">
        <v>183</v>
      </c>
      <c r="I618" s="298" t="s">
        <v>1918</v>
      </c>
      <c r="J618" s="265" t="s">
        <v>989</v>
      </c>
      <c r="K618" s="300" t="s">
        <v>119</v>
      </c>
      <c r="L618" s="267" t="e">
        <v>#REF!</v>
      </c>
      <c r="M618" s="301" t="e">
        <v>#REF!</v>
      </c>
      <c r="N618" s="268"/>
      <c r="O618" s="302"/>
      <c r="P618" s="235" t="s">
        <v>4710</v>
      </c>
    </row>
    <row r="619" spans="1:16" ht="13.9" customHeight="1" collapsed="1" x14ac:dyDescent="0.2">
      <c r="A619" s="191">
        <v>0</v>
      </c>
      <c r="B619" s="191">
        <v>6</v>
      </c>
      <c r="C619" s="191">
        <v>0</v>
      </c>
      <c r="D619" s="192">
        <v>4</v>
      </c>
      <c r="E619" s="192">
        <v>2</v>
      </c>
      <c r="F619" s="193"/>
      <c r="G619" s="240"/>
      <c r="H619" s="241" t="s">
        <v>181</v>
      </c>
      <c r="I619" s="242" t="s">
        <v>1919</v>
      </c>
      <c r="J619" s="243" t="s">
        <v>13</v>
      </c>
      <c r="K619" s="244"/>
      <c r="L619" s="245"/>
      <c r="M619" s="245"/>
      <c r="N619" s="246">
        <v>3569163.7245956999</v>
      </c>
      <c r="O619" s="284">
        <v>213.088599631856</v>
      </c>
      <c r="P619" s="238"/>
    </row>
    <row r="620" spans="1:16" ht="13.9" hidden="1" customHeight="1" outlineLevel="1" x14ac:dyDescent="0.2">
      <c r="A620" s="191">
        <v>0</v>
      </c>
      <c r="B620" s="191">
        <v>6</v>
      </c>
      <c r="C620" s="191">
        <v>1</v>
      </c>
      <c r="D620" s="192">
        <v>0</v>
      </c>
      <c r="E620" s="192">
        <v>2</v>
      </c>
      <c r="G620" s="247"/>
      <c r="H620" s="248" t="s">
        <v>34</v>
      </c>
      <c r="I620" s="249" t="s">
        <v>1920</v>
      </c>
      <c r="J620" s="250" t="s">
        <v>848</v>
      </c>
      <c r="K620" s="251"/>
      <c r="L620" s="252"/>
      <c r="M620" s="252"/>
      <c r="N620" s="253">
        <v>1732378.9793951199</v>
      </c>
      <c r="O620" s="236"/>
      <c r="P620" s="239"/>
    </row>
    <row r="621" spans="1:16" ht="13.9" hidden="1" customHeight="1" outlineLevel="2" x14ac:dyDescent="0.2">
      <c r="A621" s="191">
        <v>0</v>
      </c>
      <c r="B621" s="191">
        <v>6</v>
      </c>
      <c r="C621" s="191">
        <v>1</v>
      </c>
      <c r="D621" s="192">
        <v>1</v>
      </c>
      <c r="E621" s="192">
        <v>0</v>
      </c>
      <c r="G621" s="254"/>
      <c r="H621" s="255" t="s">
        <v>182</v>
      </c>
      <c r="I621" s="256" t="s">
        <v>1921</v>
      </c>
      <c r="J621" s="257" t="s">
        <v>586</v>
      </c>
      <c r="K621" s="258"/>
      <c r="L621" s="259"/>
      <c r="M621" s="259"/>
      <c r="N621" s="260">
        <v>443271.64880000002</v>
      </c>
      <c r="O621" s="261"/>
      <c r="P621" s="234"/>
    </row>
    <row r="622" spans="1:16" ht="13.9" hidden="1" customHeight="1" outlineLevel="3" x14ac:dyDescent="0.2">
      <c r="A622" s="191">
        <v>0</v>
      </c>
      <c r="B622" s="191">
        <v>6</v>
      </c>
      <c r="C622" s="191">
        <v>1</v>
      </c>
      <c r="D622" s="192">
        <v>1</v>
      </c>
      <c r="E622" s="192">
        <v>1</v>
      </c>
      <c r="G622" s="304" t="s">
        <v>13</v>
      </c>
      <c r="H622" s="263" t="s">
        <v>183</v>
      </c>
      <c r="I622" s="264" t="s">
        <v>1922</v>
      </c>
      <c r="J622" s="265" t="s">
        <v>586</v>
      </c>
      <c r="K622" s="266" t="s">
        <v>158</v>
      </c>
      <c r="L622" s="267">
        <v>1</v>
      </c>
      <c r="M622" s="267">
        <v>443271.64879999997</v>
      </c>
      <c r="N622" s="268">
        <v>443271.64880000002</v>
      </c>
      <c r="O622" s="269" t="s">
        <v>863</v>
      </c>
      <c r="P622" s="235" t="s">
        <v>4710</v>
      </c>
    </row>
    <row r="623" spans="1:16" ht="13.9" hidden="1" customHeight="1" outlineLevel="2" x14ac:dyDescent="0.2">
      <c r="A623" s="191">
        <v>0</v>
      </c>
      <c r="B623" s="191">
        <v>6</v>
      </c>
      <c r="C623" s="191">
        <v>1</v>
      </c>
      <c r="D623" s="192">
        <v>2</v>
      </c>
      <c r="E623" s="192">
        <v>0</v>
      </c>
      <c r="G623" s="254"/>
      <c r="H623" s="255" t="s">
        <v>182</v>
      </c>
      <c r="I623" s="256" t="s">
        <v>1923</v>
      </c>
      <c r="J623" s="257" t="s">
        <v>847</v>
      </c>
      <c r="K623" s="258"/>
      <c r="L623" s="259"/>
      <c r="M623" s="259"/>
      <c r="N623" s="260">
        <v>641526.71</v>
      </c>
      <c r="O623" s="261"/>
      <c r="P623" s="234"/>
    </row>
    <row r="624" spans="1:16" ht="13.9" hidden="1" customHeight="1" outlineLevel="3" x14ac:dyDescent="0.2">
      <c r="A624" s="191">
        <v>0</v>
      </c>
      <c r="B624" s="191">
        <v>6</v>
      </c>
      <c r="C624" s="191">
        <v>1</v>
      </c>
      <c r="D624" s="192">
        <v>2</v>
      </c>
      <c r="E624" s="192">
        <v>1</v>
      </c>
      <c r="G624" s="304" t="s">
        <v>13</v>
      </c>
      <c r="H624" s="263" t="s">
        <v>183</v>
      </c>
      <c r="I624" s="264" t="s">
        <v>1924</v>
      </c>
      <c r="J624" s="265" t="s">
        <v>847</v>
      </c>
      <c r="K624" s="266" t="s">
        <v>158</v>
      </c>
      <c r="L624" s="267">
        <v>1</v>
      </c>
      <c r="M624" s="267">
        <v>641526.71</v>
      </c>
      <c r="N624" s="268">
        <v>641526.71</v>
      </c>
      <c r="O624" s="269" t="s">
        <v>863</v>
      </c>
      <c r="P624" s="235" t="s">
        <v>4710</v>
      </c>
    </row>
    <row r="625" spans="1:16" ht="13.9" hidden="1" customHeight="1" outlineLevel="2" x14ac:dyDescent="0.2">
      <c r="A625" s="191">
        <v>0</v>
      </c>
      <c r="B625" s="191">
        <v>6</v>
      </c>
      <c r="C625" s="191">
        <v>1</v>
      </c>
      <c r="D625" s="192">
        <v>3</v>
      </c>
      <c r="E625" s="192">
        <v>0</v>
      </c>
      <c r="G625" s="254"/>
      <c r="H625" s="255" t="s">
        <v>182</v>
      </c>
      <c r="I625" s="256" t="s">
        <v>1925</v>
      </c>
      <c r="J625" s="257" t="s">
        <v>520</v>
      </c>
      <c r="K625" s="258"/>
      <c r="L625" s="259"/>
      <c r="M625" s="259"/>
      <c r="N625" s="260">
        <v>249995</v>
      </c>
      <c r="O625" s="261"/>
      <c r="P625" s="234"/>
    </row>
    <row r="626" spans="1:16" ht="13.9" hidden="1" customHeight="1" outlineLevel="3" x14ac:dyDescent="0.2">
      <c r="A626" s="191">
        <v>0</v>
      </c>
      <c r="B626" s="191">
        <v>6</v>
      </c>
      <c r="C626" s="191">
        <v>1</v>
      </c>
      <c r="D626" s="192">
        <v>3</v>
      </c>
      <c r="E626" s="192">
        <v>1</v>
      </c>
      <c r="G626" s="304" t="s">
        <v>13</v>
      </c>
      <c r="H626" s="263" t="s">
        <v>183</v>
      </c>
      <c r="I626" s="264" t="s">
        <v>1926</v>
      </c>
      <c r="J626" s="265" t="s">
        <v>520</v>
      </c>
      <c r="K626" s="266" t="s">
        <v>158</v>
      </c>
      <c r="L626" s="267">
        <v>1</v>
      </c>
      <c r="M626" s="267">
        <v>249995</v>
      </c>
      <c r="N626" s="268">
        <v>249995</v>
      </c>
      <c r="O626" s="269" t="s">
        <v>863</v>
      </c>
      <c r="P626" s="235" t="s">
        <v>4710</v>
      </c>
    </row>
    <row r="627" spans="1:16" ht="13.9" hidden="1" customHeight="1" outlineLevel="2" x14ac:dyDescent="0.2">
      <c r="A627" s="191">
        <v>0</v>
      </c>
      <c r="B627" s="191">
        <v>6</v>
      </c>
      <c r="C627" s="191">
        <v>1</v>
      </c>
      <c r="D627" s="192">
        <v>4</v>
      </c>
      <c r="E627" s="192">
        <v>0</v>
      </c>
      <c r="G627" s="254"/>
      <c r="H627" s="255" t="s">
        <v>182</v>
      </c>
      <c r="I627" s="256" t="s">
        <v>1927</v>
      </c>
      <c r="J627" s="257" t="s">
        <v>587</v>
      </c>
      <c r="K627" s="258"/>
      <c r="L627" s="259"/>
      <c r="M627" s="259"/>
      <c r="N627" s="260">
        <v>6551.71</v>
      </c>
      <c r="O627" s="261"/>
      <c r="P627" s="234"/>
    </row>
    <row r="628" spans="1:16" ht="13.9" hidden="1" customHeight="1" outlineLevel="3" x14ac:dyDescent="0.2">
      <c r="A628" s="191">
        <v>0</v>
      </c>
      <c r="B628" s="191">
        <v>6</v>
      </c>
      <c r="C628" s="191">
        <v>1</v>
      </c>
      <c r="D628" s="192">
        <v>4</v>
      </c>
      <c r="E628" s="192">
        <v>1</v>
      </c>
      <c r="G628" s="304" t="s">
        <v>13</v>
      </c>
      <c r="H628" s="263" t="s">
        <v>183</v>
      </c>
      <c r="I628" s="264" t="s">
        <v>1928</v>
      </c>
      <c r="J628" s="265" t="s">
        <v>587</v>
      </c>
      <c r="K628" s="266" t="s">
        <v>158</v>
      </c>
      <c r="L628" s="267">
        <v>1</v>
      </c>
      <c r="M628" s="267">
        <v>6551.71</v>
      </c>
      <c r="N628" s="268">
        <v>6551.71</v>
      </c>
      <c r="O628" s="269" t="s">
        <v>863</v>
      </c>
      <c r="P628" s="235" t="s">
        <v>4710</v>
      </c>
    </row>
    <row r="629" spans="1:16" ht="13.9" hidden="1" customHeight="1" outlineLevel="2" x14ac:dyDescent="0.2">
      <c r="A629" s="191">
        <v>0</v>
      </c>
      <c r="B629" s="191">
        <v>6</v>
      </c>
      <c r="C629" s="191">
        <v>1</v>
      </c>
      <c r="D629" s="192">
        <v>5</v>
      </c>
      <c r="E629" s="192">
        <v>0</v>
      </c>
      <c r="G629" s="254"/>
      <c r="H629" s="255" t="s">
        <v>182</v>
      </c>
      <c r="I629" s="256" t="s">
        <v>1929</v>
      </c>
      <c r="J629" s="257" t="s">
        <v>589</v>
      </c>
      <c r="K629" s="258"/>
      <c r="L629" s="259"/>
      <c r="M629" s="259"/>
      <c r="N629" s="260">
        <v>2334.0500000000002</v>
      </c>
      <c r="O629" s="261"/>
      <c r="P629" s="234"/>
    </row>
    <row r="630" spans="1:16" ht="13.9" hidden="1" customHeight="1" outlineLevel="3" x14ac:dyDescent="0.2">
      <c r="A630" s="191">
        <v>0</v>
      </c>
      <c r="B630" s="191">
        <v>6</v>
      </c>
      <c r="C630" s="191">
        <v>1</v>
      </c>
      <c r="D630" s="192">
        <v>5</v>
      </c>
      <c r="E630" s="192">
        <v>1</v>
      </c>
      <c r="G630" s="304" t="s">
        <v>13</v>
      </c>
      <c r="H630" s="263" t="s">
        <v>183</v>
      </c>
      <c r="I630" s="264" t="s">
        <v>1930</v>
      </c>
      <c r="J630" s="265" t="s">
        <v>589</v>
      </c>
      <c r="K630" s="266" t="s">
        <v>158</v>
      </c>
      <c r="L630" s="267">
        <v>1</v>
      </c>
      <c r="M630" s="267">
        <v>2334.0500000000002</v>
      </c>
      <c r="N630" s="268">
        <v>2334.0500000000002</v>
      </c>
      <c r="O630" s="269" t="s">
        <v>863</v>
      </c>
      <c r="P630" s="235" t="s">
        <v>4710</v>
      </c>
    </row>
    <row r="631" spans="1:16" ht="13.9" hidden="1" customHeight="1" outlineLevel="2" x14ac:dyDescent="0.2">
      <c r="A631" s="191">
        <v>0</v>
      </c>
      <c r="B631" s="191">
        <v>6</v>
      </c>
      <c r="C631" s="191">
        <v>1</v>
      </c>
      <c r="D631" s="192">
        <v>6</v>
      </c>
      <c r="E631" s="192">
        <v>0</v>
      </c>
      <c r="G631" s="254"/>
      <c r="H631" s="255" t="s">
        <v>182</v>
      </c>
      <c r="I631" s="256" t="s">
        <v>1931</v>
      </c>
      <c r="J631" s="257" t="s">
        <v>590</v>
      </c>
      <c r="K631" s="258"/>
      <c r="L631" s="259"/>
      <c r="M631" s="259"/>
      <c r="N631" s="260">
        <v>247400.663</v>
      </c>
      <c r="O631" s="261"/>
      <c r="P631" s="234"/>
    </row>
    <row r="632" spans="1:16" ht="13.9" hidden="1" customHeight="1" outlineLevel="3" x14ac:dyDescent="0.2">
      <c r="A632" s="191">
        <v>0</v>
      </c>
      <c r="B632" s="191">
        <v>6</v>
      </c>
      <c r="C632" s="191">
        <v>1</v>
      </c>
      <c r="D632" s="192">
        <v>6</v>
      </c>
      <c r="E632" s="192">
        <v>1</v>
      </c>
      <c r="G632" s="304" t="s">
        <v>13</v>
      </c>
      <c r="H632" s="263" t="s">
        <v>183</v>
      </c>
      <c r="I632" s="264" t="s">
        <v>1932</v>
      </c>
      <c r="J632" s="265" t="s">
        <v>590</v>
      </c>
      <c r="K632" s="266" t="s">
        <v>158</v>
      </c>
      <c r="L632" s="267">
        <v>1</v>
      </c>
      <c r="M632" s="267">
        <v>247400.663</v>
      </c>
      <c r="N632" s="268">
        <v>247400.663</v>
      </c>
      <c r="O632" s="269" t="s">
        <v>863</v>
      </c>
      <c r="P632" s="235" t="s">
        <v>4710</v>
      </c>
    </row>
    <row r="633" spans="1:16" ht="13.9" hidden="1" customHeight="1" outlineLevel="2" x14ac:dyDescent="0.2">
      <c r="A633" s="191">
        <v>0</v>
      </c>
      <c r="B633" s="191">
        <v>6</v>
      </c>
      <c r="C633" s="191">
        <v>1</v>
      </c>
      <c r="D633" s="192">
        <v>7</v>
      </c>
      <c r="E633" s="192">
        <v>0</v>
      </c>
      <c r="G633" s="254"/>
      <c r="H633" s="255" t="s">
        <v>182</v>
      </c>
      <c r="I633" s="256" t="s">
        <v>1933</v>
      </c>
      <c r="J633" s="257" t="s">
        <v>591</v>
      </c>
      <c r="K633" s="258"/>
      <c r="L633" s="259"/>
      <c r="M633" s="259"/>
      <c r="N633" s="260">
        <v>3653.25</v>
      </c>
      <c r="O633" s="261"/>
      <c r="P633" s="234"/>
    </row>
    <row r="634" spans="1:16" ht="13.9" hidden="1" customHeight="1" outlineLevel="3" x14ac:dyDescent="0.2">
      <c r="A634" s="191">
        <v>0</v>
      </c>
      <c r="B634" s="191">
        <v>6</v>
      </c>
      <c r="C634" s="191">
        <v>1</v>
      </c>
      <c r="D634" s="192">
        <v>7</v>
      </c>
      <c r="E634" s="192">
        <v>1</v>
      </c>
      <c r="G634" s="304" t="s">
        <v>13</v>
      </c>
      <c r="H634" s="263" t="s">
        <v>183</v>
      </c>
      <c r="I634" s="264" t="s">
        <v>1934</v>
      </c>
      <c r="J634" s="265" t="s">
        <v>591</v>
      </c>
      <c r="K634" s="266" t="s">
        <v>158</v>
      </c>
      <c r="L634" s="267">
        <v>1</v>
      </c>
      <c r="M634" s="267">
        <v>3653.25</v>
      </c>
      <c r="N634" s="268">
        <v>3653.25</v>
      </c>
      <c r="O634" s="269" t="s">
        <v>863</v>
      </c>
      <c r="P634" s="235" t="s">
        <v>4710</v>
      </c>
    </row>
    <row r="635" spans="1:16" ht="13.9" hidden="1" customHeight="1" outlineLevel="2" x14ac:dyDescent="0.2">
      <c r="A635" s="191">
        <v>0</v>
      </c>
      <c r="B635" s="191">
        <v>6</v>
      </c>
      <c r="C635" s="191">
        <v>1</v>
      </c>
      <c r="D635" s="192">
        <v>8</v>
      </c>
      <c r="E635" s="192">
        <v>0</v>
      </c>
      <c r="G635" s="254"/>
      <c r="H635" s="255" t="s">
        <v>182</v>
      </c>
      <c r="I635" s="256" t="s">
        <v>1935</v>
      </c>
      <c r="J635" s="257" t="s">
        <v>592</v>
      </c>
      <c r="K635" s="258"/>
      <c r="L635" s="259"/>
      <c r="M635" s="259"/>
      <c r="N635" s="260">
        <v>8750.9875951209797</v>
      </c>
      <c r="O635" s="261"/>
      <c r="P635" s="234"/>
    </row>
    <row r="636" spans="1:16" ht="13.9" hidden="1" customHeight="1" outlineLevel="3" x14ac:dyDescent="0.2">
      <c r="A636" s="191">
        <v>0</v>
      </c>
      <c r="B636" s="191">
        <v>6</v>
      </c>
      <c r="C636" s="191">
        <v>1</v>
      </c>
      <c r="D636" s="192">
        <v>8</v>
      </c>
      <c r="E636" s="192">
        <v>1</v>
      </c>
      <c r="G636" s="304" t="s">
        <v>13</v>
      </c>
      <c r="H636" s="263" t="s">
        <v>183</v>
      </c>
      <c r="I636" s="264" t="s">
        <v>1936</v>
      </c>
      <c r="J636" s="265" t="s">
        <v>592</v>
      </c>
      <c r="K636" s="266" t="s">
        <v>158</v>
      </c>
      <c r="L636" s="267">
        <v>1</v>
      </c>
      <c r="M636" s="267">
        <v>8750.9875951209779</v>
      </c>
      <c r="N636" s="268">
        <v>8750.9875951209797</v>
      </c>
      <c r="O636" s="269" t="s">
        <v>862</v>
      </c>
      <c r="P636" s="235" t="s">
        <v>4710</v>
      </c>
    </row>
    <row r="637" spans="1:16" ht="13.9" hidden="1" customHeight="1" outlineLevel="2" x14ac:dyDescent="0.2">
      <c r="A637" s="191">
        <v>0</v>
      </c>
      <c r="B637" s="191">
        <v>6</v>
      </c>
      <c r="C637" s="191">
        <v>1</v>
      </c>
      <c r="D637" s="192">
        <v>9</v>
      </c>
      <c r="E637" s="192">
        <v>0</v>
      </c>
      <c r="G637" s="254"/>
      <c r="H637" s="255" t="s">
        <v>182</v>
      </c>
      <c r="I637" s="256" t="s">
        <v>1937</v>
      </c>
      <c r="J637" s="257" t="s">
        <v>197</v>
      </c>
      <c r="K637" s="258"/>
      <c r="L637" s="259"/>
      <c r="M637" s="259"/>
      <c r="N637" s="260">
        <v>128894.96</v>
      </c>
      <c r="O637" s="261"/>
      <c r="P637" s="234"/>
    </row>
    <row r="638" spans="1:16" ht="13.9" hidden="1" customHeight="1" outlineLevel="3" x14ac:dyDescent="0.2">
      <c r="A638" s="191">
        <v>0</v>
      </c>
      <c r="B638" s="191">
        <v>6</v>
      </c>
      <c r="C638" s="191">
        <v>1</v>
      </c>
      <c r="D638" s="192">
        <v>9</v>
      </c>
      <c r="E638" s="192">
        <v>1</v>
      </c>
      <c r="G638" s="304" t="s">
        <v>13</v>
      </c>
      <c r="H638" s="263" t="s">
        <v>183</v>
      </c>
      <c r="I638" s="264" t="s">
        <v>1938</v>
      </c>
      <c r="J638" s="265" t="s">
        <v>198</v>
      </c>
      <c r="K638" s="266" t="s">
        <v>158</v>
      </c>
      <c r="L638" s="267">
        <v>1</v>
      </c>
      <c r="M638" s="267">
        <v>128894.95999999999</v>
      </c>
      <c r="N638" s="268">
        <v>128894.96</v>
      </c>
      <c r="O638" s="269" t="s">
        <v>846</v>
      </c>
      <c r="P638" s="235" t="s">
        <v>4710</v>
      </c>
    </row>
    <row r="639" spans="1:16" ht="13.9" hidden="1" customHeight="1" outlineLevel="1" x14ac:dyDescent="0.2">
      <c r="A639" s="191">
        <v>0</v>
      </c>
      <c r="B639" s="191">
        <v>6</v>
      </c>
      <c r="C639" s="191">
        <v>2</v>
      </c>
      <c r="D639" s="192">
        <v>0</v>
      </c>
      <c r="E639" s="192">
        <v>1</v>
      </c>
      <c r="G639" s="247"/>
      <c r="H639" s="248" t="s">
        <v>34</v>
      </c>
      <c r="I639" s="249" t="s">
        <v>1939</v>
      </c>
      <c r="J639" s="250" t="s">
        <v>849</v>
      </c>
      <c r="K639" s="251"/>
      <c r="L639" s="252"/>
      <c r="M639" s="252"/>
      <c r="N639" s="253">
        <v>72484.843776862996</v>
      </c>
      <c r="O639" s="236"/>
      <c r="P639" s="239"/>
    </row>
    <row r="640" spans="1:16" ht="13.9" hidden="1" customHeight="1" outlineLevel="2" x14ac:dyDescent="0.2">
      <c r="A640" s="191">
        <v>0</v>
      </c>
      <c r="B640" s="191">
        <v>6</v>
      </c>
      <c r="C640" s="191">
        <v>2</v>
      </c>
      <c r="D640" s="192">
        <v>1</v>
      </c>
      <c r="E640" s="192">
        <v>0</v>
      </c>
      <c r="G640" s="254"/>
      <c r="H640" s="255" t="s">
        <v>182</v>
      </c>
      <c r="I640" s="256" t="s">
        <v>1940</v>
      </c>
      <c r="J640" s="257" t="s">
        <v>587</v>
      </c>
      <c r="K640" s="258"/>
      <c r="L640" s="259"/>
      <c r="M640" s="259"/>
      <c r="N640" s="260">
        <v>973.32</v>
      </c>
      <c r="O640" s="261"/>
      <c r="P640" s="234"/>
    </row>
    <row r="641" spans="1:16" ht="13.9" hidden="1" customHeight="1" outlineLevel="3" x14ac:dyDescent="0.2">
      <c r="A641" s="191">
        <v>0</v>
      </c>
      <c r="B641" s="191">
        <v>6</v>
      </c>
      <c r="C641" s="191">
        <v>2</v>
      </c>
      <c r="D641" s="192">
        <v>1</v>
      </c>
      <c r="E641" s="192">
        <v>1</v>
      </c>
      <c r="G641" s="304" t="s">
        <v>13</v>
      </c>
      <c r="H641" s="263" t="s">
        <v>183</v>
      </c>
      <c r="I641" s="264" t="s">
        <v>1941</v>
      </c>
      <c r="J641" s="265" t="s">
        <v>587</v>
      </c>
      <c r="K641" s="266" t="s">
        <v>158</v>
      </c>
      <c r="L641" s="267">
        <v>1</v>
      </c>
      <c r="M641" s="267">
        <v>973.31999999999994</v>
      </c>
      <c r="N641" s="268">
        <v>973.32</v>
      </c>
      <c r="O641" s="269" t="s">
        <v>863</v>
      </c>
      <c r="P641" s="235" t="s">
        <v>4710</v>
      </c>
    </row>
    <row r="642" spans="1:16" ht="13.9" hidden="1" customHeight="1" outlineLevel="2" x14ac:dyDescent="0.2">
      <c r="A642" s="191">
        <v>0</v>
      </c>
      <c r="B642" s="191">
        <v>6</v>
      </c>
      <c r="C642" s="191">
        <v>2</v>
      </c>
      <c r="D642" s="192">
        <v>2</v>
      </c>
      <c r="E642" s="192">
        <v>0</v>
      </c>
      <c r="G642" s="254"/>
      <c r="H642" s="255" t="s">
        <v>182</v>
      </c>
      <c r="I642" s="256" t="s">
        <v>1942</v>
      </c>
      <c r="J642" s="257" t="s">
        <v>589</v>
      </c>
      <c r="K642" s="258"/>
      <c r="L642" s="259"/>
      <c r="M642" s="259"/>
      <c r="N642" s="260">
        <v>2608.4499999999998</v>
      </c>
      <c r="O642" s="261"/>
      <c r="P642" s="234"/>
    </row>
    <row r="643" spans="1:16" ht="13.9" hidden="1" customHeight="1" outlineLevel="3" x14ac:dyDescent="0.2">
      <c r="A643" s="191">
        <v>0</v>
      </c>
      <c r="B643" s="191">
        <v>6</v>
      </c>
      <c r="C643" s="191">
        <v>2</v>
      </c>
      <c r="D643" s="192">
        <v>2</v>
      </c>
      <c r="E643" s="192">
        <v>1</v>
      </c>
      <c r="G643" s="304" t="s">
        <v>13</v>
      </c>
      <c r="H643" s="263" t="s">
        <v>183</v>
      </c>
      <c r="I643" s="264" t="s">
        <v>1943</v>
      </c>
      <c r="J643" s="265" t="s">
        <v>589</v>
      </c>
      <c r="K643" s="266" t="s">
        <v>158</v>
      </c>
      <c r="L643" s="267">
        <v>1</v>
      </c>
      <c r="M643" s="267">
        <v>2608.4500000000003</v>
      </c>
      <c r="N643" s="268">
        <v>2608.4499999999998</v>
      </c>
      <c r="O643" s="269" t="s">
        <v>863</v>
      </c>
      <c r="P643" s="235" t="s">
        <v>4710</v>
      </c>
    </row>
    <row r="644" spans="1:16" ht="13.9" hidden="1" customHeight="1" outlineLevel="2" x14ac:dyDescent="0.2">
      <c r="A644" s="191">
        <v>0</v>
      </c>
      <c r="B644" s="191">
        <v>6</v>
      </c>
      <c r="C644" s="191">
        <v>2</v>
      </c>
      <c r="D644" s="192">
        <v>3</v>
      </c>
      <c r="E644" s="192">
        <v>0</v>
      </c>
      <c r="G644" s="254"/>
      <c r="H644" s="255" t="s">
        <v>182</v>
      </c>
      <c r="I644" s="256" t="s">
        <v>1944</v>
      </c>
      <c r="J644" s="257" t="s">
        <v>590</v>
      </c>
      <c r="K644" s="258"/>
      <c r="L644" s="259"/>
      <c r="M644" s="259"/>
      <c r="N644" s="260">
        <v>7968.7790000000005</v>
      </c>
      <c r="O644" s="261"/>
      <c r="P644" s="234"/>
    </row>
    <row r="645" spans="1:16" ht="13.9" hidden="1" customHeight="1" outlineLevel="3" x14ac:dyDescent="0.2">
      <c r="A645" s="191">
        <v>0</v>
      </c>
      <c r="B645" s="191">
        <v>6</v>
      </c>
      <c r="C645" s="191">
        <v>2</v>
      </c>
      <c r="D645" s="192">
        <v>3</v>
      </c>
      <c r="E645" s="192">
        <v>1</v>
      </c>
      <c r="G645" s="304" t="s">
        <v>13</v>
      </c>
      <c r="H645" s="263" t="s">
        <v>183</v>
      </c>
      <c r="I645" s="264" t="s">
        <v>1945</v>
      </c>
      <c r="J645" s="265" t="s">
        <v>590</v>
      </c>
      <c r="K645" s="266" t="s">
        <v>158</v>
      </c>
      <c r="L645" s="267">
        <v>1</v>
      </c>
      <c r="M645" s="267">
        <v>7968.7789999999986</v>
      </c>
      <c r="N645" s="268">
        <v>7968.7790000000005</v>
      </c>
      <c r="O645" s="269" t="s">
        <v>863</v>
      </c>
      <c r="P645" s="235" t="s">
        <v>4710</v>
      </c>
    </row>
    <row r="646" spans="1:16" ht="13.9" hidden="1" customHeight="1" outlineLevel="2" x14ac:dyDescent="0.2">
      <c r="A646" s="191">
        <v>0</v>
      </c>
      <c r="B646" s="191">
        <v>6</v>
      </c>
      <c r="C646" s="191">
        <v>2</v>
      </c>
      <c r="D646" s="192">
        <v>4</v>
      </c>
      <c r="E646" s="192">
        <v>0</v>
      </c>
      <c r="G646" s="254"/>
      <c r="H646" s="255" t="s">
        <v>182</v>
      </c>
      <c r="I646" s="256" t="s">
        <v>1946</v>
      </c>
      <c r="J646" s="257" t="s">
        <v>591</v>
      </c>
      <c r="K646" s="258"/>
      <c r="L646" s="259"/>
      <c r="M646" s="259"/>
      <c r="N646" s="260">
        <v>2070.85</v>
      </c>
      <c r="O646" s="261"/>
      <c r="P646" s="234"/>
    </row>
    <row r="647" spans="1:16" ht="13.9" hidden="1" customHeight="1" outlineLevel="3" x14ac:dyDescent="0.2">
      <c r="A647" s="191">
        <v>0</v>
      </c>
      <c r="B647" s="191">
        <v>6</v>
      </c>
      <c r="C647" s="191">
        <v>2</v>
      </c>
      <c r="D647" s="192">
        <v>4</v>
      </c>
      <c r="E647" s="192">
        <v>1</v>
      </c>
      <c r="G647" s="304" t="s">
        <v>13</v>
      </c>
      <c r="H647" s="263" t="s">
        <v>183</v>
      </c>
      <c r="I647" s="264" t="s">
        <v>1947</v>
      </c>
      <c r="J647" s="265" t="s">
        <v>591</v>
      </c>
      <c r="K647" s="266" t="s">
        <v>158</v>
      </c>
      <c r="L647" s="267">
        <v>1</v>
      </c>
      <c r="M647" s="267">
        <v>2070.85</v>
      </c>
      <c r="N647" s="268">
        <v>2070.85</v>
      </c>
      <c r="O647" s="269" t="s">
        <v>863</v>
      </c>
      <c r="P647" s="235" t="s">
        <v>4710</v>
      </c>
    </row>
    <row r="648" spans="1:16" ht="13.9" hidden="1" customHeight="1" outlineLevel="2" x14ac:dyDescent="0.2">
      <c r="A648" s="191">
        <v>0</v>
      </c>
      <c r="B648" s="191">
        <v>6</v>
      </c>
      <c r="C648" s="191">
        <v>2</v>
      </c>
      <c r="D648" s="192">
        <v>5</v>
      </c>
      <c r="E648" s="192">
        <v>0</v>
      </c>
      <c r="G648" s="254"/>
      <c r="H648" s="255" t="s">
        <v>182</v>
      </c>
      <c r="I648" s="256" t="s">
        <v>1948</v>
      </c>
      <c r="J648" s="257" t="s">
        <v>592</v>
      </c>
      <c r="K648" s="258"/>
      <c r="L648" s="259"/>
      <c r="M648" s="259"/>
      <c r="N648" s="260">
        <v>8935.8047768630004</v>
      </c>
      <c r="O648" s="261"/>
      <c r="P648" s="234"/>
    </row>
    <row r="649" spans="1:16" ht="13.9" hidden="1" customHeight="1" outlineLevel="3" x14ac:dyDescent="0.2">
      <c r="A649" s="191">
        <v>0</v>
      </c>
      <c r="B649" s="191">
        <v>6</v>
      </c>
      <c r="C649" s="191">
        <v>2</v>
      </c>
      <c r="D649" s="192">
        <v>5</v>
      </c>
      <c r="E649" s="192">
        <v>1</v>
      </c>
      <c r="G649" s="304" t="s">
        <v>13</v>
      </c>
      <c r="H649" s="263" t="s">
        <v>183</v>
      </c>
      <c r="I649" s="264" t="s">
        <v>1949</v>
      </c>
      <c r="J649" s="265" t="s">
        <v>592</v>
      </c>
      <c r="K649" s="266" t="s">
        <v>158</v>
      </c>
      <c r="L649" s="267">
        <v>1</v>
      </c>
      <c r="M649" s="267">
        <v>8935.8047768629986</v>
      </c>
      <c r="N649" s="268">
        <v>8935.8047768630004</v>
      </c>
      <c r="O649" s="269" t="s">
        <v>862</v>
      </c>
      <c r="P649" s="235" t="s">
        <v>4710</v>
      </c>
    </row>
    <row r="650" spans="1:16" ht="13.9" hidden="1" customHeight="1" outlineLevel="2" x14ac:dyDescent="0.2">
      <c r="A650" s="191">
        <v>0</v>
      </c>
      <c r="B650" s="191">
        <v>6</v>
      </c>
      <c r="C650" s="191">
        <v>2</v>
      </c>
      <c r="D650" s="192">
        <v>6</v>
      </c>
      <c r="E650" s="192">
        <v>0</v>
      </c>
      <c r="G650" s="254"/>
      <c r="H650" s="255" t="s">
        <v>182</v>
      </c>
      <c r="I650" s="256" t="s">
        <v>1950</v>
      </c>
      <c r="J650" s="257" t="s">
        <v>197</v>
      </c>
      <c r="K650" s="258"/>
      <c r="L650" s="259"/>
      <c r="M650" s="259"/>
      <c r="N650" s="260">
        <v>49927.64</v>
      </c>
      <c r="O650" s="261"/>
      <c r="P650" s="234"/>
    </row>
    <row r="651" spans="1:16" ht="13.9" hidden="1" customHeight="1" outlineLevel="3" x14ac:dyDescent="0.2">
      <c r="A651" s="191">
        <v>0</v>
      </c>
      <c r="B651" s="191">
        <v>6</v>
      </c>
      <c r="C651" s="191">
        <v>2</v>
      </c>
      <c r="D651" s="192">
        <v>6</v>
      </c>
      <c r="E651" s="192">
        <v>1</v>
      </c>
      <c r="G651" s="304" t="s">
        <v>13</v>
      </c>
      <c r="H651" s="263" t="s">
        <v>183</v>
      </c>
      <c r="I651" s="264" t="s">
        <v>1951</v>
      </c>
      <c r="J651" s="265" t="s">
        <v>198</v>
      </c>
      <c r="K651" s="266" t="s">
        <v>158</v>
      </c>
      <c r="L651" s="267">
        <v>1</v>
      </c>
      <c r="M651" s="267">
        <v>49927.64</v>
      </c>
      <c r="N651" s="268">
        <v>49927.64</v>
      </c>
      <c r="O651" s="269" t="s">
        <v>846</v>
      </c>
      <c r="P651" s="235" t="s">
        <v>4710</v>
      </c>
    </row>
    <row r="652" spans="1:16" ht="13.9" hidden="1" customHeight="1" outlineLevel="1" x14ac:dyDescent="0.2">
      <c r="A652" s="191">
        <v>0</v>
      </c>
      <c r="B652" s="191">
        <v>6</v>
      </c>
      <c r="C652" s="191">
        <v>3</v>
      </c>
      <c r="D652" s="192">
        <v>0</v>
      </c>
      <c r="E652" s="192">
        <v>1</v>
      </c>
      <c r="G652" s="247"/>
      <c r="H652" s="248" t="s">
        <v>34</v>
      </c>
      <c r="I652" s="249" t="s">
        <v>1952</v>
      </c>
      <c r="J652" s="250" t="s">
        <v>850</v>
      </c>
      <c r="K652" s="251"/>
      <c r="L652" s="252"/>
      <c r="M652" s="252"/>
      <c r="N652" s="253">
        <v>69814.526211850694</v>
      </c>
      <c r="O652" s="236"/>
      <c r="P652" s="239"/>
    </row>
    <row r="653" spans="1:16" ht="13.9" hidden="1" customHeight="1" outlineLevel="2" x14ac:dyDescent="0.2">
      <c r="A653" s="191">
        <v>0</v>
      </c>
      <c r="B653" s="191">
        <v>6</v>
      </c>
      <c r="C653" s="191">
        <v>3</v>
      </c>
      <c r="D653" s="192">
        <v>1</v>
      </c>
      <c r="E653" s="192">
        <v>0</v>
      </c>
      <c r="G653" s="254"/>
      <c r="H653" s="255" t="s">
        <v>182</v>
      </c>
      <c r="I653" s="256" t="s">
        <v>1953</v>
      </c>
      <c r="J653" s="257" t="s">
        <v>587</v>
      </c>
      <c r="K653" s="258"/>
      <c r="L653" s="259"/>
      <c r="M653" s="259"/>
      <c r="N653" s="260">
        <v>960.27</v>
      </c>
      <c r="O653" s="261"/>
      <c r="P653" s="234"/>
    </row>
    <row r="654" spans="1:16" ht="13.9" hidden="1" customHeight="1" outlineLevel="3" x14ac:dyDescent="0.2">
      <c r="A654" s="191">
        <v>0</v>
      </c>
      <c r="B654" s="191">
        <v>6</v>
      </c>
      <c r="C654" s="191">
        <v>3</v>
      </c>
      <c r="D654" s="192">
        <v>1</v>
      </c>
      <c r="E654" s="192">
        <v>1</v>
      </c>
      <c r="G654" s="304" t="s">
        <v>13</v>
      </c>
      <c r="H654" s="263" t="s">
        <v>183</v>
      </c>
      <c r="I654" s="264" t="s">
        <v>1954</v>
      </c>
      <c r="J654" s="265" t="s">
        <v>587</v>
      </c>
      <c r="K654" s="266" t="s">
        <v>158</v>
      </c>
      <c r="L654" s="267">
        <v>1</v>
      </c>
      <c r="M654" s="267">
        <v>960.27</v>
      </c>
      <c r="N654" s="268">
        <v>960.27</v>
      </c>
      <c r="O654" s="269" t="s">
        <v>863</v>
      </c>
      <c r="P654" s="235" t="s">
        <v>4710</v>
      </c>
    </row>
    <row r="655" spans="1:16" ht="13.9" hidden="1" customHeight="1" outlineLevel="2" x14ac:dyDescent="0.2">
      <c r="A655" s="191">
        <v>0</v>
      </c>
      <c r="B655" s="191">
        <v>6</v>
      </c>
      <c r="C655" s="191">
        <v>3</v>
      </c>
      <c r="D655" s="192">
        <v>2</v>
      </c>
      <c r="E655" s="192">
        <v>0</v>
      </c>
      <c r="G655" s="254"/>
      <c r="H655" s="255" t="s">
        <v>182</v>
      </c>
      <c r="I655" s="256" t="s">
        <v>1955</v>
      </c>
      <c r="J655" s="257" t="s">
        <v>589</v>
      </c>
      <c r="K655" s="258"/>
      <c r="L655" s="259"/>
      <c r="M655" s="259"/>
      <c r="N655" s="260">
        <v>952.95</v>
      </c>
      <c r="O655" s="261"/>
      <c r="P655" s="234"/>
    </row>
    <row r="656" spans="1:16" ht="13.9" hidden="1" customHeight="1" outlineLevel="3" x14ac:dyDescent="0.2">
      <c r="A656" s="191">
        <v>0</v>
      </c>
      <c r="B656" s="191">
        <v>6</v>
      </c>
      <c r="C656" s="191">
        <v>3</v>
      </c>
      <c r="D656" s="192">
        <v>2</v>
      </c>
      <c r="E656" s="192">
        <v>1</v>
      </c>
      <c r="G656" s="304" t="s">
        <v>13</v>
      </c>
      <c r="H656" s="263" t="s">
        <v>183</v>
      </c>
      <c r="I656" s="264" t="s">
        <v>1956</v>
      </c>
      <c r="J656" s="265" t="s">
        <v>589</v>
      </c>
      <c r="K656" s="266" t="s">
        <v>158</v>
      </c>
      <c r="L656" s="267">
        <v>1</v>
      </c>
      <c r="M656" s="267">
        <v>952.94999999999993</v>
      </c>
      <c r="N656" s="268">
        <v>952.95</v>
      </c>
      <c r="O656" s="269" t="s">
        <v>863</v>
      </c>
      <c r="P656" s="235" t="s">
        <v>4710</v>
      </c>
    </row>
    <row r="657" spans="1:16" ht="13.9" hidden="1" customHeight="1" outlineLevel="2" x14ac:dyDescent="0.2">
      <c r="A657" s="191">
        <v>0</v>
      </c>
      <c r="B657" s="191">
        <v>6</v>
      </c>
      <c r="C657" s="191">
        <v>3</v>
      </c>
      <c r="D657" s="192">
        <v>3</v>
      </c>
      <c r="E657" s="192">
        <v>0</v>
      </c>
      <c r="G657" s="254"/>
      <c r="H657" s="255" t="s">
        <v>182</v>
      </c>
      <c r="I657" s="256" t="s">
        <v>1957</v>
      </c>
      <c r="J657" s="257" t="s">
        <v>590</v>
      </c>
      <c r="K657" s="258"/>
      <c r="L657" s="259"/>
      <c r="M657" s="259"/>
      <c r="N657" s="260">
        <v>2280.8510000000001</v>
      </c>
      <c r="O657" s="261"/>
      <c r="P657" s="234"/>
    </row>
    <row r="658" spans="1:16" ht="13.9" hidden="1" customHeight="1" outlineLevel="3" x14ac:dyDescent="0.2">
      <c r="A658" s="191">
        <v>0</v>
      </c>
      <c r="B658" s="191">
        <v>6</v>
      </c>
      <c r="C658" s="191">
        <v>3</v>
      </c>
      <c r="D658" s="192">
        <v>3</v>
      </c>
      <c r="E658" s="192">
        <v>1</v>
      </c>
      <c r="G658" s="304" t="s">
        <v>13</v>
      </c>
      <c r="H658" s="263" t="s">
        <v>183</v>
      </c>
      <c r="I658" s="264" t="s">
        <v>1958</v>
      </c>
      <c r="J658" s="265" t="s">
        <v>590</v>
      </c>
      <c r="K658" s="266" t="s">
        <v>158</v>
      </c>
      <c r="L658" s="267">
        <v>1</v>
      </c>
      <c r="M658" s="267">
        <v>2280.8509999999997</v>
      </c>
      <c r="N658" s="268">
        <v>2280.8510000000001</v>
      </c>
      <c r="O658" s="269" t="s">
        <v>863</v>
      </c>
      <c r="P658" s="235" t="s">
        <v>4710</v>
      </c>
    </row>
    <row r="659" spans="1:16" ht="13.9" hidden="1" customHeight="1" outlineLevel="2" x14ac:dyDescent="0.2">
      <c r="A659" s="191">
        <v>0</v>
      </c>
      <c r="B659" s="191">
        <v>6</v>
      </c>
      <c r="C659" s="191">
        <v>3</v>
      </c>
      <c r="D659" s="192">
        <v>4</v>
      </c>
      <c r="E659" s="192">
        <v>0</v>
      </c>
      <c r="G659" s="254"/>
      <c r="H659" s="255" t="s">
        <v>182</v>
      </c>
      <c r="I659" s="256" t="s">
        <v>1959</v>
      </c>
      <c r="J659" s="257" t="s">
        <v>591</v>
      </c>
      <c r="K659" s="258"/>
      <c r="L659" s="259"/>
      <c r="M659" s="259"/>
      <c r="N659" s="260">
        <v>1073.75</v>
      </c>
      <c r="O659" s="261"/>
      <c r="P659" s="234"/>
    </row>
    <row r="660" spans="1:16" ht="13.9" hidden="1" customHeight="1" outlineLevel="3" x14ac:dyDescent="0.2">
      <c r="A660" s="191">
        <v>0</v>
      </c>
      <c r="B660" s="191">
        <v>6</v>
      </c>
      <c r="C660" s="191">
        <v>3</v>
      </c>
      <c r="D660" s="192">
        <v>4</v>
      </c>
      <c r="E660" s="192">
        <v>1</v>
      </c>
      <c r="G660" s="304" t="s">
        <v>13</v>
      </c>
      <c r="H660" s="263" t="s">
        <v>183</v>
      </c>
      <c r="I660" s="264" t="s">
        <v>1960</v>
      </c>
      <c r="J660" s="265" t="s">
        <v>591</v>
      </c>
      <c r="K660" s="266" t="s">
        <v>158</v>
      </c>
      <c r="L660" s="267">
        <v>1</v>
      </c>
      <c r="M660" s="267">
        <v>1073.75</v>
      </c>
      <c r="N660" s="268">
        <v>1073.75</v>
      </c>
      <c r="O660" s="269" t="s">
        <v>863</v>
      </c>
      <c r="P660" s="235" t="s">
        <v>4710</v>
      </c>
    </row>
    <row r="661" spans="1:16" ht="13.9" hidden="1" customHeight="1" outlineLevel="2" x14ac:dyDescent="0.2">
      <c r="A661" s="191">
        <v>0</v>
      </c>
      <c r="B661" s="191">
        <v>6</v>
      </c>
      <c r="C661" s="191">
        <v>3</v>
      </c>
      <c r="D661" s="192">
        <v>5</v>
      </c>
      <c r="E661" s="192">
        <v>0</v>
      </c>
      <c r="G661" s="254"/>
      <c r="H661" s="255" t="s">
        <v>182</v>
      </c>
      <c r="I661" s="256" t="s">
        <v>1961</v>
      </c>
      <c r="J661" s="257" t="s">
        <v>592</v>
      </c>
      <c r="K661" s="258"/>
      <c r="L661" s="259"/>
      <c r="M661" s="259"/>
      <c r="N661" s="260">
        <v>9798.5452118506491</v>
      </c>
      <c r="O661" s="261"/>
      <c r="P661" s="234"/>
    </row>
    <row r="662" spans="1:16" ht="13.9" hidden="1" customHeight="1" outlineLevel="3" x14ac:dyDescent="0.2">
      <c r="A662" s="191">
        <v>0</v>
      </c>
      <c r="B662" s="191">
        <v>6</v>
      </c>
      <c r="C662" s="191">
        <v>3</v>
      </c>
      <c r="D662" s="192">
        <v>5</v>
      </c>
      <c r="E662" s="192">
        <v>1</v>
      </c>
      <c r="G662" s="304" t="s">
        <v>13</v>
      </c>
      <c r="H662" s="263" t="s">
        <v>183</v>
      </c>
      <c r="I662" s="264" t="s">
        <v>1962</v>
      </c>
      <c r="J662" s="265" t="s">
        <v>592</v>
      </c>
      <c r="K662" s="266" t="s">
        <v>158</v>
      </c>
      <c r="L662" s="267">
        <v>1</v>
      </c>
      <c r="M662" s="267">
        <v>9798.5452118506455</v>
      </c>
      <c r="N662" s="268">
        <v>9798.5452118506491</v>
      </c>
      <c r="O662" s="269" t="s">
        <v>862</v>
      </c>
      <c r="P662" s="235" t="s">
        <v>4710</v>
      </c>
    </row>
    <row r="663" spans="1:16" ht="13.9" hidden="1" customHeight="1" outlineLevel="2" x14ac:dyDescent="0.2">
      <c r="A663" s="191">
        <v>0</v>
      </c>
      <c r="B663" s="191">
        <v>6</v>
      </c>
      <c r="C663" s="191">
        <v>3</v>
      </c>
      <c r="D663" s="192">
        <v>6</v>
      </c>
      <c r="E663" s="192">
        <v>0</v>
      </c>
      <c r="G663" s="254"/>
      <c r="H663" s="255" t="s">
        <v>182</v>
      </c>
      <c r="I663" s="256" t="s">
        <v>1963</v>
      </c>
      <c r="J663" s="257" t="s">
        <v>197</v>
      </c>
      <c r="K663" s="258"/>
      <c r="L663" s="259"/>
      <c r="M663" s="259"/>
      <c r="N663" s="260">
        <v>54748.160000000003</v>
      </c>
      <c r="O663" s="261"/>
      <c r="P663" s="234"/>
    </row>
    <row r="664" spans="1:16" ht="13.9" hidden="1" customHeight="1" outlineLevel="3" x14ac:dyDescent="0.2">
      <c r="A664" s="191">
        <v>0</v>
      </c>
      <c r="B664" s="191">
        <v>6</v>
      </c>
      <c r="C664" s="191">
        <v>3</v>
      </c>
      <c r="D664" s="192">
        <v>6</v>
      </c>
      <c r="E664" s="192">
        <v>1</v>
      </c>
      <c r="G664" s="304" t="s">
        <v>13</v>
      </c>
      <c r="H664" s="263" t="s">
        <v>183</v>
      </c>
      <c r="I664" s="264" t="s">
        <v>1964</v>
      </c>
      <c r="J664" s="265" t="s">
        <v>198</v>
      </c>
      <c r="K664" s="266" t="s">
        <v>158</v>
      </c>
      <c r="L664" s="267">
        <v>1</v>
      </c>
      <c r="M664" s="267">
        <v>54748.160000000003</v>
      </c>
      <c r="N664" s="268">
        <v>54748.160000000003</v>
      </c>
      <c r="O664" s="269" t="s">
        <v>846</v>
      </c>
      <c r="P664" s="235" t="s">
        <v>4710</v>
      </c>
    </row>
    <row r="665" spans="1:16" ht="13.9" hidden="1" customHeight="1" outlineLevel="1" x14ac:dyDescent="0.2">
      <c r="A665" s="191">
        <v>0</v>
      </c>
      <c r="B665" s="191">
        <v>6</v>
      </c>
      <c r="C665" s="191">
        <v>4</v>
      </c>
      <c r="D665" s="192">
        <v>0</v>
      </c>
      <c r="E665" s="192">
        <v>1</v>
      </c>
      <c r="G665" s="247"/>
      <c r="H665" s="248" t="s">
        <v>34</v>
      </c>
      <c r="I665" s="249" t="s">
        <v>1965</v>
      </c>
      <c r="J665" s="250" t="s">
        <v>851</v>
      </c>
      <c r="K665" s="251"/>
      <c r="L665" s="252"/>
      <c r="M665" s="252"/>
      <c r="N665" s="253">
        <v>69573.492211850695</v>
      </c>
      <c r="O665" s="236"/>
      <c r="P665" s="239"/>
    </row>
    <row r="666" spans="1:16" ht="13.9" hidden="1" customHeight="1" outlineLevel="2" x14ac:dyDescent="0.2">
      <c r="A666" s="191">
        <v>0</v>
      </c>
      <c r="B666" s="191">
        <v>6</v>
      </c>
      <c r="C666" s="191">
        <v>4</v>
      </c>
      <c r="D666" s="192">
        <v>1</v>
      </c>
      <c r="E666" s="192">
        <v>0</v>
      </c>
      <c r="G666" s="254"/>
      <c r="H666" s="255" t="s">
        <v>182</v>
      </c>
      <c r="I666" s="256" t="s">
        <v>1966</v>
      </c>
      <c r="J666" s="257" t="s">
        <v>587</v>
      </c>
      <c r="K666" s="258"/>
      <c r="L666" s="259"/>
      <c r="M666" s="259"/>
      <c r="N666" s="260">
        <v>960.27</v>
      </c>
      <c r="O666" s="261"/>
      <c r="P666" s="234"/>
    </row>
    <row r="667" spans="1:16" ht="13.9" hidden="1" customHeight="1" outlineLevel="3" x14ac:dyDescent="0.2">
      <c r="A667" s="191">
        <v>0</v>
      </c>
      <c r="B667" s="191">
        <v>6</v>
      </c>
      <c r="C667" s="191">
        <v>4</v>
      </c>
      <c r="D667" s="192">
        <v>1</v>
      </c>
      <c r="E667" s="192">
        <v>1</v>
      </c>
      <c r="G667" s="304" t="s">
        <v>13</v>
      </c>
      <c r="H667" s="263" t="s">
        <v>183</v>
      </c>
      <c r="I667" s="264" t="s">
        <v>1967</v>
      </c>
      <c r="J667" s="265" t="s">
        <v>587</v>
      </c>
      <c r="K667" s="266" t="s">
        <v>158</v>
      </c>
      <c r="L667" s="267">
        <v>1</v>
      </c>
      <c r="M667" s="267">
        <v>960.27</v>
      </c>
      <c r="N667" s="268">
        <v>960.27</v>
      </c>
      <c r="O667" s="269" t="s">
        <v>863</v>
      </c>
      <c r="P667" s="235" t="s">
        <v>4710</v>
      </c>
    </row>
    <row r="668" spans="1:16" ht="13.9" hidden="1" customHeight="1" outlineLevel="2" x14ac:dyDescent="0.2">
      <c r="A668" s="191">
        <v>0</v>
      </c>
      <c r="B668" s="191">
        <v>6</v>
      </c>
      <c r="C668" s="191">
        <v>4</v>
      </c>
      <c r="D668" s="192">
        <v>2</v>
      </c>
      <c r="E668" s="192">
        <v>0</v>
      </c>
      <c r="G668" s="254"/>
      <c r="H668" s="255" t="s">
        <v>182</v>
      </c>
      <c r="I668" s="256" t="s">
        <v>1968</v>
      </c>
      <c r="J668" s="257" t="s">
        <v>589</v>
      </c>
      <c r="K668" s="258"/>
      <c r="L668" s="259"/>
      <c r="M668" s="259"/>
      <c r="N668" s="260">
        <v>890.55</v>
      </c>
      <c r="O668" s="261"/>
      <c r="P668" s="234"/>
    </row>
    <row r="669" spans="1:16" ht="13.9" hidden="1" customHeight="1" outlineLevel="3" x14ac:dyDescent="0.2">
      <c r="A669" s="191">
        <v>0</v>
      </c>
      <c r="B669" s="191">
        <v>6</v>
      </c>
      <c r="C669" s="191">
        <v>4</v>
      </c>
      <c r="D669" s="192">
        <v>2</v>
      </c>
      <c r="E669" s="192">
        <v>1</v>
      </c>
      <c r="G669" s="304" t="s">
        <v>13</v>
      </c>
      <c r="H669" s="263" t="s">
        <v>183</v>
      </c>
      <c r="I669" s="264" t="s">
        <v>1969</v>
      </c>
      <c r="J669" s="265" t="s">
        <v>589</v>
      </c>
      <c r="K669" s="266" t="s">
        <v>158</v>
      </c>
      <c r="L669" s="267">
        <v>1</v>
      </c>
      <c r="M669" s="267">
        <v>890.55000000000007</v>
      </c>
      <c r="N669" s="268">
        <v>890.55</v>
      </c>
      <c r="O669" s="269" t="s">
        <v>863</v>
      </c>
      <c r="P669" s="235" t="s">
        <v>4710</v>
      </c>
    </row>
    <row r="670" spans="1:16" ht="13.9" hidden="1" customHeight="1" outlineLevel="2" x14ac:dyDescent="0.2">
      <c r="A670" s="191">
        <v>0</v>
      </c>
      <c r="B670" s="191">
        <v>6</v>
      </c>
      <c r="C670" s="191">
        <v>4</v>
      </c>
      <c r="D670" s="192">
        <v>3</v>
      </c>
      <c r="E670" s="192">
        <v>0</v>
      </c>
      <c r="G670" s="254"/>
      <c r="H670" s="255" t="s">
        <v>182</v>
      </c>
      <c r="I670" s="256" t="s">
        <v>1970</v>
      </c>
      <c r="J670" s="257" t="s">
        <v>590</v>
      </c>
      <c r="K670" s="258"/>
      <c r="L670" s="259"/>
      <c r="M670" s="259"/>
      <c r="N670" s="260">
        <v>2132.0169999999998</v>
      </c>
      <c r="O670" s="261"/>
      <c r="P670" s="234"/>
    </row>
    <row r="671" spans="1:16" ht="13.9" hidden="1" customHeight="1" outlineLevel="3" x14ac:dyDescent="0.2">
      <c r="A671" s="191">
        <v>0</v>
      </c>
      <c r="B671" s="191">
        <v>6</v>
      </c>
      <c r="C671" s="191">
        <v>4</v>
      </c>
      <c r="D671" s="192">
        <v>3</v>
      </c>
      <c r="E671" s="192">
        <v>1</v>
      </c>
      <c r="G671" s="304" t="s">
        <v>13</v>
      </c>
      <c r="H671" s="263" t="s">
        <v>183</v>
      </c>
      <c r="I671" s="264" t="s">
        <v>1971</v>
      </c>
      <c r="J671" s="265" t="s">
        <v>590</v>
      </c>
      <c r="K671" s="266" t="s">
        <v>158</v>
      </c>
      <c r="L671" s="267">
        <v>1</v>
      </c>
      <c r="M671" s="267">
        <v>2132.0169999999998</v>
      </c>
      <c r="N671" s="268">
        <v>2132.0169999999998</v>
      </c>
      <c r="O671" s="269" t="s">
        <v>863</v>
      </c>
      <c r="P671" s="235" t="s">
        <v>4710</v>
      </c>
    </row>
    <row r="672" spans="1:16" ht="13.9" hidden="1" customHeight="1" outlineLevel="2" x14ac:dyDescent="0.2">
      <c r="A672" s="191">
        <v>0</v>
      </c>
      <c r="B672" s="191">
        <v>6</v>
      </c>
      <c r="C672" s="191">
        <v>4</v>
      </c>
      <c r="D672" s="192">
        <v>4</v>
      </c>
      <c r="E672" s="192">
        <v>0</v>
      </c>
      <c r="G672" s="254"/>
      <c r="H672" s="255" t="s">
        <v>182</v>
      </c>
      <c r="I672" s="256" t="s">
        <v>1972</v>
      </c>
      <c r="J672" s="257" t="s">
        <v>591</v>
      </c>
      <c r="K672" s="258"/>
      <c r="L672" s="259"/>
      <c r="M672" s="259"/>
      <c r="N672" s="260">
        <v>1043.95</v>
      </c>
      <c r="O672" s="261"/>
      <c r="P672" s="234"/>
    </row>
    <row r="673" spans="1:16" ht="13.9" hidden="1" customHeight="1" outlineLevel="3" x14ac:dyDescent="0.2">
      <c r="A673" s="191">
        <v>0</v>
      </c>
      <c r="B673" s="191">
        <v>6</v>
      </c>
      <c r="C673" s="191">
        <v>4</v>
      </c>
      <c r="D673" s="192">
        <v>4</v>
      </c>
      <c r="E673" s="192">
        <v>1</v>
      </c>
      <c r="G673" s="304" t="s">
        <v>13</v>
      </c>
      <c r="H673" s="263" t="s">
        <v>183</v>
      </c>
      <c r="I673" s="264" t="s">
        <v>1973</v>
      </c>
      <c r="J673" s="265" t="s">
        <v>591</v>
      </c>
      <c r="K673" s="266" t="s">
        <v>158</v>
      </c>
      <c r="L673" s="267">
        <v>1</v>
      </c>
      <c r="M673" s="267">
        <v>1043.9499999999998</v>
      </c>
      <c r="N673" s="268">
        <v>1043.95</v>
      </c>
      <c r="O673" s="269" t="s">
        <v>863</v>
      </c>
      <c r="P673" s="235" t="s">
        <v>4710</v>
      </c>
    </row>
    <row r="674" spans="1:16" ht="13.9" hidden="1" customHeight="1" outlineLevel="2" x14ac:dyDescent="0.2">
      <c r="A674" s="191">
        <v>0</v>
      </c>
      <c r="B674" s="191">
        <v>6</v>
      </c>
      <c r="C674" s="191">
        <v>4</v>
      </c>
      <c r="D674" s="192">
        <v>5</v>
      </c>
      <c r="E674" s="192">
        <v>0</v>
      </c>
      <c r="G674" s="254"/>
      <c r="H674" s="255" t="s">
        <v>182</v>
      </c>
      <c r="I674" s="256" t="s">
        <v>1974</v>
      </c>
      <c r="J674" s="257" t="s">
        <v>592</v>
      </c>
      <c r="K674" s="258"/>
      <c r="L674" s="259"/>
      <c r="M674" s="259"/>
      <c r="N674" s="260">
        <v>9798.5452118506491</v>
      </c>
      <c r="O674" s="261"/>
      <c r="P674" s="234"/>
    </row>
    <row r="675" spans="1:16" ht="13.9" hidden="1" customHeight="1" outlineLevel="3" x14ac:dyDescent="0.2">
      <c r="A675" s="191">
        <v>0</v>
      </c>
      <c r="B675" s="191">
        <v>6</v>
      </c>
      <c r="C675" s="191">
        <v>4</v>
      </c>
      <c r="D675" s="192">
        <v>5</v>
      </c>
      <c r="E675" s="192">
        <v>1</v>
      </c>
      <c r="G675" s="304" t="s">
        <v>13</v>
      </c>
      <c r="H675" s="263" t="s">
        <v>183</v>
      </c>
      <c r="I675" s="264" t="s">
        <v>1975</v>
      </c>
      <c r="J675" s="265" t="s">
        <v>592</v>
      </c>
      <c r="K675" s="266" t="s">
        <v>158</v>
      </c>
      <c r="L675" s="267">
        <v>1</v>
      </c>
      <c r="M675" s="267">
        <v>9798.5452118506455</v>
      </c>
      <c r="N675" s="268">
        <v>9798.5452118506491</v>
      </c>
      <c r="O675" s="269" t="s">
        <v>862</v>
      </c>
      <c r="P675" s="235" t="s">
        <v>4710</v>
      </c>
    </row>
    <row r="676" spans="1:16" ht="13.9" hidden="1" customHeight="1" outlineLevel="2" x14ac:dyDescent="0.2">
      <c r="A676" s="191">
        <v>0</v>
      </c>
      <c r="B676" s="191">
        <v>6</v>
      </c>
      <c r="C676" s="191">
        <v>4</v>
      </c>
      <c r="D676" s="192">
        <v>6</v>
      </c>
      <c r="E676" s="192">
        <v>0</v>
      </c>
      <c r="G676" s="254"/>
      <c r="H676" s="255" t="s">
        <v>182</v>
      </c>
      <c r="I676" s="256" t="s">
        <v>1976</v>
      </c>
      <c r="J676" s="257" t="s">
        <v>197</v>
      </c>
      <c r="K676" s="258"/>
      <c r="L676" s="259"/>
      <c r="M676" s="259"/>
      <c r="N676" s="260">
        <v>54748.160000000003</v>
      </c>
      <c r="O676" s="261"/>
      <c r="P676" s="234"/>
    </row>
    <row r="677" spans="1:16" ht="13.9" hidden="1" customHeight="1" outlineLevel="3" x14ac:dyDescent="0.2">
      <c r="A677" s="191">
        <v>0</v>
      </c>
      <c r="B677" s="191">
        <v>6</v>
      </c>
      <c r="C677" s="191">
        <v>4</v>
      </c>
      <c r="D677" s="192">
        <v>6</v>
      </c>
      <c r="E677" s="192">
        <v>1</v>
      </c>
      <c r="G677" s="304" t="s">
        <v>13</v>
      </c>
      <c r="H677" s="263" t="s">
        <v>183</v>
      </c>
      <c r="I677" s="264" t="s">
        <v>1977</v>
      </c>
      <c r="J677" s="265" t="s">
        <v>198</v>
      </c>
      <c r="K677" s="266" t="s">
        <v>158</v>
      </c>
      <c r="L677" s="267">
        <v>1</v>
      </c>
      <c r="M677" s="267">
        <v>54748.160000000003</v>
      </c>
      <c r="N677" s="268">
        <v>54748.160000000003</v>
      </c>
      <c r="O677" s="269" t="s">
        <v>846</v>
      </c>
      <c r="P677" s="235" t="s">
        <v>4710</v>
      </c>
    </row>
    <row r="678" spans="1:16" ht="13.9" hidden="1" customHeight="1" outlineLevel="1" x14ac:dyDescent="0.2">
      <c r="A678" s="191">
        <v>0</v>
      </c>
      <c r="B678" s="191">
        <v>6</v>
      </c>
      <c r="C678" s="191">
        <v>5</v>
      </c>
      <c r="D678" s="192">
        <v>0</v>
      </c>
      <c r="E678" s="192">
        <v>1</v>
      </c>
      <c r="G678" s="247"/>
      <c r="H678" s="248" t="s">
        <v>34</v>
      </c>
      <c r="I678" s="249" t="s">
        <v>1978</v>
      </c>
      <c r="J678" s="250" t="s">
        <v>852</v>
      </c>
      <c r="K678" s="251"/>
      <c r="L678" s="252"/>
      <c r="M678" s="252"/>
      <c r="N678" s="253">
        <v>70327.788211850697</v>
      </c>
      <c r="O678" s="236"/>
      <c r="P678" s="239"/>
    </row>
    <row r="679" spans="1:16" ht="13.9" hidden="1" customHeight="1" outlineLevel="2" x14ac:dyDescent="0.2">
      <c r="A679" s="191">
        <v>0</v>
      </c>
      <c r="B679" s="191">
        <v>6</v>
      </c>
      <c r="C679" s="191">
        <v>5</v>
      </c>
      <c r="D679" s="192">
        <v>1</v>
      </c>
      <c r="E679" s="192">
        <v>0</v>
      </c>
      <c r="G679" s="254"/>
      <c r="H679" s="255" t="s">
        <v>182</v>
      </c>
      <c r="I679" s="256" t="s">
        <v>1979</v>
      </c>
      <c r="J679" s="257" t="s">
        <v>587</v>
      </c>
      <c r="K679" s="258"/>
      <c r="L679" s="259"/>
      <c r="M679" s="259"/>
      <c r="N679" s="260">
        <v>973.32</v>
      </c>
      <c r="O679" s="261"/>
      <c r="P679" s="234"/>
    </row>
    <row r="680" spans="1:16" ht="13.9" hidden="1" customHeight="1" outlineLevel="3" x14ac:dyDescent="0.2">
      <c r="A680" s="191">
        <v>0</v>
      </c>
      <c r="B680" s="191">
        <v>6</v>
      </c>
      <c r="C680" s="191">
        <v>5</v>
      </c>
      <c r="D680" s="192">
        <v>1</v>
      </c>
      <c r="E680" s="192">
        <v>1</v>
      </c>
      <c r="G680" s="304" t="s">
        <v>13</v>
      </c>
      <c r="H680" s="263" t="s">
        <v>183</v>
      </c>
      <c r="I680" s="264" t="s">
        <v>1980</v>
      </c>
      <c r="J680" s="265" t="s">
        <v>587</v>
      </c>
      <c r="K680" s="266" t="s">
        <v>158</v>
      </c>
      <c r="L680" s="267">
        <v>1</v>
      </c>
      <c r="M680" s="267">
        <v>973.31999999999994</v>
      </c>
      <c r="N680" s="268">
        <v>973.32</v>
      </c>
      <c r="O680" s="269" t="s">
        <v>863</v>
      </c>
      <c r="P680" s="235" t="s">
        <v>4710</v>
      </c>
    </row>
    <row r="681" spans="1:16" ht="13.9" hidden="1" customHeight="1" outlineLevel="2" x14ac:dyDescent="0.2">
      <c r="A681" s="191">
        <v>0</v>
      </c>
      <c r="B681" s="191">
        <v>6</v>
      </c>
      <c r="C681" s="191">
        <v>5</v>
      </c>
      <c r="D681" s="192">
        <v>2</v>
      </c>
      <c r="E681" s="192">
        <v>0</v>
      </c>
      <c r="G681" s="254"/>
      <c r="H681" s="255" t="s">
        <v>182</v>
      </c>
      <c r="I681" s="256" t="s">
        <v>1981</v>
      </c>
      <c r="J681" s="257" t="s">
        <v>589</v>
      </c>
      <c r="K681" s="258"/>
      <c r="L681" s="259"/>
      <c r="M681" s="259"/>
      <c r="N681" s="260">
        <v>917.8</v>
      </c>
      <c r="O681" s="261"/>
      <c r="P681" s="234"/>
    </row>
    <row r="682" spans="1:16" ht="13.9" hidden="1" customHeight="1" outlineLevel="3" x14ac:dyDescent="0.2">
      <c r="A682" s="191">
        <v>0</v>
      </c>
      <c r="B682" s="191">
        <v>6</v>
      </c>
      <c r="C682" s="191">
        <v>5</v>
      </c>
      <c r="D682" s="192">
        <v>2</v>
      </c>
      <c r="E682" s="192">
        <v>1</v>
      </c>
      <c r="G682" s="304" t="s">
        <v>13</v>
      </c>
      <c r="H682" s="263" t="s">
        <v>183</v>
      </c>
      <c r="I682" s="264" t="s">
        <v>1982</v>
      </c>
      <c r="J682" s="265" t="s">
        <v>589</v>
      </c>
      <c r="K682" s="266" t="s">
        <v>158</v>
      </c>
      <c r="L682" s="267">
        <v>1</v>
      </c>
      <c r="M682" s="267">
        <v>917.80000000000007</v>
      </c>
      <c r="N682" s="268">
        <v>917.8</v>
      </c>
      <c r="O682" s="269" t="s">
        <v>863</v>
      </c>
      <c r="P682" s="235" t="s">
        <v>4710</v>
      </c>
    </row>
    <row r="683" spans="1:16" ht="13.9" hidden="1" customHeight="1" outlineLevel="2" x14ac:dyDescent="0.2">
      <c r="A683" s="191">
        <v>0</v>
      </c>
      <c r="B683" s="191">
        <v>6</v>
      </c>
      <c r="C683" s="191">
        <v>5</v>
      </c>
      <c r="D683" s="192">
        <v>3</v>
      </c>
      <c r="E683" s="192">
        <v>0</v>
      </c>
      <c r="G683" s="254"/>
      <c r="H683" s="255" t="s">
        <v>182</v>
      </c>
      <c r="I683" s="256" t="s">
        <v>1983</v>
      </c>
      <c r="J683" s="257" t="s">
        <v>590</v>
      </c>
      <c r="K683" s="258"/>
      <c r="L683" s="259"/>
      <c r="M683" s="259"/>
      <c r="N683" s="260">
        <v>2104.623</v>
      </c>
      <c r="O683" s="261"/>
      <c r="P683" s="234"/>
    </row>
    <row r="684" spans="1:16" ht="13.9" hidden="1" customHeight="1" outlineLevel="3" x14ac:dyDescent="0.2">
      <c r="A684" s="191">
        <v>0</v>
      </c>
      <c r="B684" s="191">
        <v>6</v>
      </c>
      <c r="C684" s="191">
        <v>5</v>
      </c>
      <c r="D684" s="192">
        <v>3</v>
      </c>
      <c r="E684" s="192">
        <v>1</v>
      </c>
      <c r="G684" s="304" t="s">
        <v>13</v>
      </c>
      <c r="H684" s="263" t="s">
        <v>183</v>
      </c>
      <c r="I684" s="264" t="s">
        <v>1984</v>
      </c>
      <c r="J684" s="265" t="s">
        <v>590</v>
      </c>
      <c r="K684" s="266" t="s">
        <v>158</v>
      </c>
      <c r="L684" s="267">
        <v>1</v>
      </c>
      <c r="M684" s="267">
        <v>2104.623</v>
      </c>
      <c r="N684" s="268">
        <v>2104.623</v>
      </c>
      <c r="O684" s="269" t="s">
        <v>863</v>
      </c>
      <c r="P684" s="235" t="s">
        <v>4710</v>
      </c>
    </row>
    <row r="685" spans="1:16" ht="13.9" hidden="1" customHeight="1" outlineLevel="2" x14ac:dyDescent="0.2">
      <c r="A685" s="191">
        <v>0</v>
      </c>
      <c r="B685" s="191">
        <v>6</v>
      </c>
      <c r="C685" s="191">
        <v>5</v>
      </c>
      <c r="D685" s="192">
        <v>4</v>
      </c>
      <c r="E685" s="192">
        <v>0</v>
      </c>
      <c r="G685" s="254"/>
      <c r="H685" s="255" t="s">
        <v>182</v>
      </c>
      <c r="I685" s="256" t="s">
        <v>1985</v>
      </c>
      <c r="J685" s="257" t="s">
        <v>591</v>
      </c>
      <c r="K685" s="258"/>
      <c r="L685" s="259"/>
      <c r="M685" s="259"/>
      <c r="N685" s="260">
        <v>1117.7</v>
      </c>
      <c r="O685" s="261"/>
      <c r="P685" s="234"/>
    </row>
    <row r="686" spans="1:16" ht="13.9" hidden="1" customHeight="1" outlineLevel="3" x14ac:dyDescent="0.2">
      <c r="A686" s="191">
        <v>0</v>
      </c>
      <c r="B686" s="191">
        <v>6</v>
      </c>
      <c r="C686" s="191">
        <v>5</v>
      </c>
      <c r="D686" s="192">
        <v>4</v>
      </c>
      <c r="E686" s="192">
        <v>1</v>
      </c>
      <c r="G686" s="304" t="s">
        <v>13</v>
      </c>
      <c r="H686" s="263" t="s">
        <v>183</v>
      </c>
      <c r="I686" s="264" t="s">
        <v>1986</v>
      </c>
      <c r="J686" s="265" t="s">
        <v>591</v>
      </c>
      <c r="K686" s="266" t="s">
        <v>158</v>
      </c>
      <c r="L686" s="267">
        <v>1</v>
      </c>
      <c r="M686" s="267">
        <v>1117.7</v>
      </c>
      <c r="N686" s="268">
        <v>1117.7</v>
      </c>
      <c r="O686" s="269" t="s">
        <v>863</v>
      </c>
      <c r="P686" s="235" t="s">
        <v>4710</v>
      </c>
    </row>
    <row r="687" spans="1:16" ht="13.9" hidden="1" customHeight="1" outlineLevel="2" x14ac:dyDescent="0.2">
      <c r="A687" s="191">
        <v>0</v>
      </c>
      <c r="B687" s="191">
        <v>6</v>
      </c>
      <c r="C687" s="191">
        <v>5</v>
      </c>
      <c r="D687" s="192">
        <v>5</v>
      </c>
      <c r="E687" s="192">
        <v>0</v>
      </c>
      <c r="G687" s="254"/>
      <c r="H687" s="255" t="s">
        <v>182</v>
      </c>
      <c r="I687" s="256" t="s">
        <v>1987</v>
      </c>
      <c r="J687" s="257" t="s">
        <v>592</v>
      </c>
      <c r="K687" s="258"/>
      <c r="L687" s="259"/>
      <c r="M687" s="259"/>
      <c r="N687" s="260">
        <v>9798.5452118506491</v>
      </c>
      <c r="O687" s="261"/>
      <c r="P687" s="234"/>
    </row>
    <row r="688" spans="1:16" ht="13.9" hidden="1" customHeight="1" outlineLevel="3" x14ac:dyDescent="0.2">
      <c r="A688" s="191">
        <v>0</v>
      </c>
      <c r="B688" s="191">
        <v>6</v>
      </c>
      <c r="C688" s="191">
        <v>5</v>
      </c>
      <c r="D688" s="192">
        <v>5</v>
      </c>
      <c r="E688" s="192">
        <v>1</v>
      </c>
      <c r="G688" s="304" t="s">
        <v>13</v>
      </c>
      <c r="H688" s="263" t="s">
        <v>183</v>
      </c>
      <c r="I688" s="264" t="s">
        <v>1988</v>
      </c>
      <c r="J688" s="265" t="s">
        <v>592</v>
      </c>
      <c r="K688" s="266" t="s">
        <v>158</v>
      </c>
      <c r="L688" s="267">
        <v>1</v>
      </c>
      <c r="M688" s="267">
        <v>9798.5452118506455</v>
      </c>
      <c r="N688" s="268">
        <v>9798.5452118506491</v>
      </c>
      <c r="O688" s="269" t="s">
        <v>862</v>
      </c>
      <c r="P688" s="235" t="s">
        <v>4710</v>
      </c>
    </row>
    <row r="689" spans="1:16" ht="13.9" hidden="1" customHeight="1" outlineLevel="2" x14ac:dyDescent="0.2">
      <c r="A689" s="191">
        <v>0</v>
      </c>
      <c r="B689" s="191">
        <v>6</v>
      </c>
      <c r="C689" s="191">
        <v>5</v>
      </c>
      <c r="D689" s="192">
        <v>6</v>
      </c>
      <c r="E689" s="192">
        <v>0</v>
      </c>
      <c r="G689" s="254"/>
      <c r="H689" s="255" t="s">
        <v>182</v>
      </c>
      <c r="I689" s="256" t="s">
        <v>1989</v>
      </c>
      <c r="J689" s="257" t="s">
        <v>197</v>
      </c>
      <c r="K689" s="258"/>
      <c r="L689" s="259"/>
      <c r="M689" s="259"/>
      <c r="N689" s="260">
        <v>55415.8</v>
      </c>
      <c r="O689" s="261"/>
      <c r="P689" s="234"/>
    </row>
    <row r="690" spans="1:16" ht="13.9" hidden="1" customHeight="1" outlineLevel="3" x14ac:dyDescent="0.2">
      <c r="A690" s="191">
        <v>0</v>
      </c>
      <c r="B690" s="191">
        <v>6</v>
      </c>
      <c r="C690" s="191">
        <v>5</v>
      </c>
      <c r="D690" s="192">
        <v>6</v>
      </c>
      <c r="E690" s="192">
        <v>1</v>
      </c>
      <c r="G690" s="304" t="s">
        <v>13</v>
      </c>
      <c r="H690" s="263" t="s">
        <v>183</v>
      </c>
      <c r="I690" s="264" t="s">
        <v>1990</v>
      </c>
      <c r="J690" s="265" t="s">
        <v>198</v>
      </c>
      <c r="K690" s="266" t="s">
        <v>158</v>
      </c>
      <c r="L690" s="267">
        <v>1</v>
      </c>
      <c r="M690" s="267">
        <v>55415.8</v>
      </c>
      <c r="N690" s="268">
        <v>55415.8</v>
      </c>
      <c r="O690" s="269" t="s">
        <v>846</v>
      </c>
      <c r="P690" s="235" t="s">
        <v>4710</v>
      </c>
    </row>
    <row r="691" spans="1:16" ht="13.9" hidden="1" customHeight="1" outlineLevel="1" x14ac:dyDescent="0.2">
      <c r="A691" s="191">
        <v>0</v>
      </c>
      <c r="B691" s="191">
        <v>6</v>
      </c>
      <c r="C691" s="191">
        <v>6</v>
      </c>
      <c r="D691" s="192">
        <v>0</v>
      </c>
      <c r="E691" s="192">
        <v>1</v>
      </c>
      <c r="G691" s="247"/>
      <c r="H691" s="248" t="s">
        <v>34</v>
      </c>
      <c r="I691" s="249" t="s">
        <v>1991</v>
      </c>
      <c r="J691" s="250" t="s">
        <v>853</v>
      </c>
      <c r="K691" s="251"/>
      <c r="L691" s="252"/>
      <c r="M691" s="252"/>
      <c r="N691" s="253">
        <v>72359.732640655799</v>
      </c>
      <c r="O691" s="236"/>
      <c r="P691" s="239"/>
    </row>
    <row r="692" spans="1:16" ht="13.9" hidden="1" customHeight="1" outlineLevel="2" x14ac:dyDescent="0.2">
      <c r="A692" s="191">
        <v>0</v>
      </c>
      <c r="B692" s="191">
        <v>6</v>
      </c>
      <c r="C692" s="191">
        <v>6</v>
      </c>
      <c r="D692" s="192">
        <v>1</v>
      </c>
      <c r="E692" s="192">
        <v>0</v>
      </c>
      <c r="G692" s="254"/>
      <c r="H692" s="255" t="s">
        <v>182</v>
      </c>
      <c r="I692" s="256" t="s">
        <v>1992</v>
      </c>
      <c r="J692" s="257" t="s">
        <v>587</v>
      </c>
      <c r="K692" s="258"/>
      <c r="L692" s="259"/>
      <c r="M692" s="259"/>
      <c r="N692" s="260">
        <v>929.27</v>
      </c>
      <c r="O692" s="261"/>
      <c r="P692" s="234"/>
    </row>
    <row r="693" spans="1:16" ht="13.9" hidden="1" customHeight="1" outlineLevel="3" x14ac:dyDescent="0.2">
      <c r="A693" s="191">
        <v>0</v>
      </c>
      <c r="B693" s="191">
        <v>6</v>
      </c>
      <c r="C693" s="191">
        <v>6</v>
      </c>
      <c r="D693" s="192">
        <v>1</v>
      </c>
      <c r="E693" s="192">
        <v>1</v>
      </c>
      <c r="G693" s="304" t="s">
        <v>13</v>
      </c>
      <c r="H693" s="263" t="s">
        <v>183</v>
      </c>
      <c r="I693" s="264" t="s">
        <v>1993</v>
      </c>
      <c r="J693" s="265" t="s">
        <v>587</v>
      </c>
      <c r="K693" s="266" t="s">
        <v>158</v>
      </c>
      <c r="L693" s="267">
        <v>1</v>
      </c>
      <c r="M693" s="267">
        <v>929.27</v>
      </c>
      <c r="N693" s="268">
        <v>929.27</v>
      </c>
      <c r="O693" s="269" t="s">
        <v>863</v>
      </c>
      <c r="P693" s="235" t="s">
        <v>4710</v>
      </c>
    </row>
    <row r="694" spans="1:16" ht="13.9" hidden="1" customHeight="1" outlineLevel="2" x14ac:dyDescent="0.2">
      <c r="A694" s="191">
        <v>0</v>
      </c>
      <c r="B694" s="191">
        <v>6</v>
      </c>
      <c r="C694" s="191">
        <v>6</v>
      </c>
      <c r="D694" s="192">
        <v>2</v>
      </c>
      <c r="E694" s="192">
        <v>0</v>
      </c>
      <c r="G694" s="254"/>
      <c r="H694" s="255" t="s">
        <v>182</v>
      </c>
      <c r="I694" s="256" t="s">
        <v>1994</v>
      </c>
      <c r="J694" s="257" t="s">
        <v>589</v>
      </c>
      <c r="K694" s="258"/>
      <c r="L694" s="259"/>
      <c r="M694" s="259"/>
      <c r="N694" s="260">
        <v>1000.55</v>
      </c>
      <c r="O694" s="261"/>
      <c r="P694" s="234"/>
    </row>
    <row r="695" spans="1:16" ht="13.9" hidden="1" customHeight="1" outlineLevel="3" x14ac:dyDescent="0.2">
      <c r="A695" s="191">
        <v>0</v>
      </c>
      <c r="B695" s="191">
        <v>6</v>
      </c>
      <c r="C695" s="191">
        <v>6</v>
      </c>
      <c r="D695" s="192">
        <v>2</v>
      </c>
      <c r="E695" s="192">
        <v>1</v>
      </c>
      <c r="G695" s="304" t="s">
        <v>13</v>
      </c>
      <c r="H695" s="263" t="s">
        <v>183</v>
      </c>
      <c r="I695" s="264" t="s">
        <v>1995</v>
      </c>
      <c r="J695" s="265" t="s">
        <v>589</v>
      </c>
      <c r="K695" s="266" t="s">
        <v>158</v>
      </c>
      <c r="L695" s="267">
        <v>1</v>
      </c>
      <c r="M695" s="267">
        <v>1000.5500000000001</v>
      </c>
      <c r="N695" s="268">
        <v>1000.55</v>
      </c>
      <c r="O695" s="269" t="s">
        <v>863</v>
      </c>
      <c r="P695" s="235" t="s">
        <v>4710</v>
      </c>
    </row>
    <row r="696" spans="1:16" ht="13.9" hidden="1" customHeight="1" outlineLevel="2" x14ac:dyDescent="0.2">
      <c r="A696" s="191">
        <v>0</v>
      </c>
      <c r="B696" s="191">
        <v>6</v>
      </c>
      <c r="C696" s="191">
        <v>6</v>
      </c>
      <c r="D696" s="192">
        <v>3</v>
      </c>
      <c r="E696" s="192">
        <v>0</v>
      </c>
      <c r="G696" s="254"/>
      <c r="H696" s="255" t="s">
        <v>182</v>
      </c>
      <c r="I696" s="256" t="s">
        <v>1996</v>
      </c>
      <c r="J696" s="257" t="s">
        <v>590</v>
      </c>
      <c r="K696" s="258"/>
      <c r="L696" s="259"/>
      <c r="M696" s="259"/>
      <c r="N696" s="260">
        <v>3038.7930000000001</v>
      </c>
      <c r="O696" s="261"/>
      <c r="P696" s="234"/>
    </row>
    <row r="697" spans="1:16" ht="13.9" hidden="1" customHeight="1" outlineLevel="3" x14ac:dyDescent="0.2">
      <c r="A697" s="191">
        <v>0</v>
      </c>
      <c r="B697" s="191">
        <v>6</v>
      </c>
      <c r="C697" s="191">
        <v>6</v>
      </c>
      <c r="D697" s="192">
        <v>3</v>
      </c>
      <c r="E697" s="192">
        <v>1</v>
      </c>
      <c r="G697" s="304" t="s">
        <v>13</v>
      </c>
      <c r="H697" s="263" t="s">
        <v>183</v>
      </c>
      <c r="I697" s="264" t="s">
        <v>1997</v>
      </c>
      <c r="J697" s="265" t="s">
        <v>590</v>
      </c>
      <c r="K697" s="266" t="s">
        <v>158</v>
      </c>
      <c r="L697" s="267">
        <v>1</v>
      </c>
      <c r="M697" s="267">
        <v>3038.7930000000001</v>
      </c>
      <c r="N697" s="268">
        <v>3038.7930000000001</v>
      </c>
      <c r="O697" s="269" t="s">
        <v>863</v>
      </c>
      <c r="P697" s="235" t="s">
        <v>4710</v>
      </c>
    </row>
    <row r="698" spans="1:16" ht="13.9" hidden="1" customHeight="1" outlineLevel="2" x14ac:dyDescent="0.2">
      <c r="A698" s="191">
        <v>0</v>
      </c>
      <c r="B698" s="191">
        <v>6</v>
      </c>
      <c r="C698" s="191">
        <v>6</v>
      </c>
      <c r="D698" s="192">
        <v>4</v>
      </c>
      <c r="E698" s="192">
        <v>0</v>
      </c>
      <c r="G698" s="254"/>
      <c r="H698" s="255" t="s">
        <v>182</v>
      </c>
      <c r="I698" s="256" t="s">
        <v>1998</v>
      </c>
      <c r="J698" s="257" t="s">
        <v>591</v>
      </c>
      <c r="K698" s="258"/>
      <c r="L698" s="259"/>
      <c r="M698" s="259"/>
      <c r="N698" s="260">
        <v>1005.6</v>
      </c>
      <c r="O698" s="261"/>
      <c r="P698" s="234"/>
    </row>
    <row r="699" spans="1:16" ht="13.9" hidden="1" customHeight="1" outlineLevel="3" x14ac:dyDescent="0.2">
      <c r="A699" s="191">
        <v>0</v>
      </c>
      <c r="B699" s="191">
        <v>6</v>
      </c>
      <c r="C699" s="191">
        <v>6</v>
      </c>
      <c r="D699" s="192">
        <v>4</v>
      </c>
      <c r="E699" s="192">
        <v>1</v>
      </c>
      <c r="G699" s="304" t="s">
        <v>13</v>
      </c>
      <c r="H699" s="263" t="s">
        <v>183</v>
      </c>
      <c r="I699" s="264" t="s">
        <v>1999</v>
      </c>
      <c r="J699" s="265" t="s">
        <v>591</v>
      </c>
      <c r="K699" s="266" t="s">
        <v>158</v>
      </c>
      <c r="L699" s="267">
        <v>1</v>
      </c>
      <c r="M699" s="267">
        <v>1005.5999999999999</v>
      </c>
      <c r="N699" s="268">
        <v>1005.6</v>
      </c>
      <c r="O699" s="269" t="s">
        <v>863</v>
      </c>
      <c r="P699" s="235" t="s">
        <v>4710</v>
      </c>
    </row>
    <row r="700" spans="1:16" ht="13.9" hidden="1" customHeight="1" outlineLevel="2" x14ac:dyDescent="0.2">
      <c r="A700" s="191">
        <v>0</v>
      </c>
      <c r="B700" s="191">
        <v>6</v>
      </c>
      <c r="C700" s="191">
        <v>6</v>
      </c>
      <c r="D700" s="192">
        <v>5</v>
      </c>
      <c r="E700" s="192">
        <v>0</v>
      </c>
      <c r="G700" s="254"/>
      <c r="H700" s="255" t="s">
        <v>182</v>
      </c>
      <c r="I700" s="256" t="s">
        <v>2000</v>
      </c>
      <c r="J700" s="257" t="s">
        <v>592</v>
      </c>
      <c r="K700" s="258"/>
      <c r="L700" s="259"/>
      <c r="M700" s="259"/>
      <c r="N700" s="260">
        <v>9954.1396406557906</v>
      </c>
      <c r="O700" s="261"/>
      <c r="P700" s="234"/>
    </row>
    <row r="701" spans="1:16" ht="13.9" hidden="1" customHeight="1" outlineLevel="3" x14ac:dyDescent="0.2">
      <c r="A701" s="191">
        <v>0</v>
      </c>
      <c r="B701" s="191">
        <v>6</v>
      </c>
      <c r="C701" s="191">
        <v>6</v>
      </c>
      <c r="D701" s="192">
        <v>5</v>
      </c>
      <c r="E701" s="192">
        <v>1</v>
      </c>
      <c r="G701" s="304" t="s">
        <v>13</v>
      </c>
      <c r="H701" s="263" t="s">
        <v>183</v>
      </c>
      <c r="I701" s="264" t="s">
        <v>2001</v>
      </c>
      <c r="J701" s="265" t="s">
        <v>592</v>
      </c>
      <c r="K701" s="266" t="s">
        <v>158</v>
      </c>
      <c r="L701" s="267">
        <v>1</v>
      </c>
      <c r="M701" s="267">
        <v>9954.1396406557869</v>
      </c>
      <c r="N701" s="268">
        <v>9954.1396406557906</v>
      </c>
      <c r="O701" s="269" t="s">
        <v>862</v>
      </c>
      <c r="P701" s="235" t="s">
        <v>4710</v>
      </c>
    </row>
    <row r="702" spans="1:16" ht="13.9" hidden="1" customHeight="1" outlineLevel="2" x14ac:dyDescent="0.2">
      <c r="A702" s="191">
        <v>0</v>
      </c>
      <c r="B702" s="191">
        <v>6</v>
      </c>
      <c r="C702" s="191">
        <v>6</v>
      </c>
      <c r="D702" s="192">
        <v>6</v>
      </c>
      <c r="E702" s="192">
        <v>0</v>
      </c>
      <c r="G702" s="254"/>
      <c r="H702" s="255" t="s">
        <v>182</v>
      </c>
      <c r="I702" s="256" t="s">
        <v>2002</v>
      </c>
      <c r="J702" s="257" t="s">
        <v>197</v>
      </c>
      <c r="K702" s="258"/>
      <c r="L702" s="259"/>
      <c r="M702" s="259"/>
      <c r="N702" s="260">
        <v>56431.38</v>
      </c>
      <c r="O702" s="261"/>
      <c r="P702" s="234"/>
    </row>
    <row r="703" spans="1:16" ht="13.9" hidden="1" customHeight="1" outlineLevel="3" x14ac:dyDescent="0.2">
      <c r="A703" s="191">
        <v>0</v>
      </c>
      <c r="B703" s="191">
        <v>6</v>
      </c>
      <c r="C703" s="191">
        <v>6</v>
      </c>
      <c r="D703" s="192">
        <v>6</v>
      </c>
      <c r="E703" s="192">
        <v>1</v>
      </c>
      <c r="G703" s="304" t="s">
        <v>13</v>
      </c>
      <c r="H703" s="263" t="s">
        <v>183</v>
      </c>
      <c r="I703" s="264" t="s">
        <v>2003</v>
      </c>
      <c r="J703" s="265" t="s">
        <v>198</v>
      </c>
      <c r="K703" s="266" t="s">
        <v>158</v>
      </c>
      <c r="L703" s="267">
        <v>1</v>
      </c>
      <c r="M703" s="267">
        <v>56431.38</v>
      </c>
      <c r="N703" s="268">
        <v>56431.38</v>
      </c>
      <c r="O703" s="269" t="s">
        <v>846</v>
      </c>
      <c r="P703" s="235" t="s">
        <v>4710</v>
      </c>
    </row>
    <row r="704" spans="1:16" ht="13.9" hidden="1" customHeight="1" outlineLevel="1" x14ac:dyDescent="0.2">
      <c r="A704" s="191">
        <v>0</v>
      </c>
      <c r="B704" s="191">
        <v>6</v>
      </c>
      <c r="C704" s="191">
        <v>7</v>
      </c>
      <c r="D704" s="192">
        <v>0</v>
      </c>
      <c r="E704" s="192">
        <v>1</v>
      </c>
      <c r="G704" s="247"/>
      <c r="H704" s="248" t="s">
        <v>34</v>
      </c>
      <c r="I704" s="249" t="s">
        <v>2004</v>
      </c>
      <c r="J704" s="250" t="s">
        <v>854</v>
      </c>
      <c r="K704" s="251"/>
      <c r="L704" s="252"/>
      <c r="M704" s="252"/>
      <c r="N704" s="253">
        <v>81697.706640655801</v>
      </c>
      <c r="O704" s="236"/>
      <c r="P704" s="239"/>
    </row>
    <row r="705" spans="1:16" ht="13.9" hidden="1" customHeight="1" outlineLevel="2" x14ac:dyDescent="0.2">
      <c r="A705" s="191">
        <v>0</v>
      </c>
      <c r="B705" s="191">
        <v>6</v>
      </c>
      <c r="C705" s="191">
        <v>7</v>
      </c>
      <c r="D705" s="192">
        <v>1</v>
      </c>
      <c r="E705" s="192">
        <v>0</v>
      </c>
      <c r="G705" s="254"/>
      <c r="H705" s="255" t="s">
        <v>182</v>
      </c>
      <c r="I705" s="256" t="s">
        <v>2005</v>
      </c>
      <c r="J705" s="257" t="s">
        <v>587</v>
      </c>
      <c r="K705" s="258"/>
      <c r="L705" s="259"/>
      <c r="M705" s="259"/>
      <c r="N705" s="260">
        <v>2807.64</v>
      </c>
      <c r="O705" s="261"/>
      <c r="P705" s="234"/>
    </row>
    <row r="706" spans="1:16" ht="13.9" hidden="1" customHeight="1" outlineLevel="3" x14ac:dyDescent="0.2">
      <c r="A706" s="191">
        <v>0</v>
      </c>
      <c r="B706" s="191">
        <v>6</v>
      </c>
      <c r="C706" s="191">
        <v>7</v>
      </c>
      <c r="D706" s="192">
        <v>1</v>
      </c>
      <c r="E706" s="192">
        <v>1</v>
      </c>
      <c r="G706" s="304" t="s">
        <v>13</v>
      </c>
      <c r="H706" s="263" t="s">
        <v>183</v>
      </c>
      <c r="I706" s="264" t="s">
        <v>2006</v>
      </c>
      <c r="J706" s="265" t="s">
        <v>587</v>
      </c>
      <c r="K706" s="266" t="s">
        <v>158</v>
      </c>
      <c r="L706" s="267">
        <v>1</v>
      </c>
      <c r="M706" s="267">
        <v>2807.6400000000003</v>
      </c>
      <c r="N706" s="268">
        <v>2807.64</v>
      </c>
      <c r="O706" s="269" t="s">
        <v>863</v>
      </c>
      <c r="P706" s="235" t="s">
        <v>4710</v>
      </c>
    </row>
    <row r="707" spans="1:16" ht="13.9" hidden="1" customHeight="1" outlineLevel="2" x14ac:dyDescent="0.2">
      <c r="A707" s="191">
        <v>0</v>
      </c>
      <c r="B707" s="191">
        <v>6</v>
      </c>
      <c r="C707" s="191">
        <v>7</v>
      </c>
      <c r="D707" s="192">
        <v>2</v>
      </c>
      <c r="E707" s="192">
        <v>0</v>
      </c>
      <c r="G707" s="254"/>
      <c r="H707" s="255" t="s">
        <v>182</v>
      </c>
      <c r="I707" s="256" t="s">
        <v>2007</v>
      </c>
      <c r="J707" s="257" t="s">
        <v>589</v>
      </c>
      <c r="K707" s="258"/>
      <c r="L707" s="259"/>
      <c r="M707" s="259"/>
      <c r="N707" s="260">
        <v>2979.55</v>
      </c>
      <c r="O707" s="261"/>
      <c r="P707" s="234"/>
    </row>
    <row r="708" spans="1:16" ht="13.9" hidden="1" customHeight="1" outlineLevel="3" x14ac:dyDescent="0.2">
      <c r="A708" s="191">
        <v>0</v>
      </c>
      <c r="B708" s="191">
        <v>6</v>
      </c>
      <c r="C708" s="191">
        <v>7</v>
      </c>
      <c r="D708" s="192">
        <v>2</v>
      </c>
      <c r="E708" s="192">
        <v>1</v>
      </c>
      <c r="G708" s="304" t="s">
        <v>13</v>
      </c>
      <c r="H708" s="263" t="s">
        <v>183</v>
      </c>
      <c r="I708" s="264" t="s">
        <v>2008</v>
      </c>
      <c r="J708" s="265" t="s">
        <v>589</v>
      </c>
      <c r="K708" s="266" t="s">
        <v>158</v>
      </c>
      <c r="L708" s="267">
        <v>1</v>
      </c>
      <c r="M708" s="267">
        <v>2979.5499999999997</v>
      </c>
      <c r="N708" s="268">
        <v>2979.55</v>
      </c>
      <c r="O708" s="269" t="s">
        <v>863</v>
      </c>
      <c r="P708" s="235" t="s">
        <v>4710</v>
      </c>
    </row>
    <row r="709" spans="1:16" ht="13.9" hidden="1" customHeight="1" outlineLevel="2" x14ac:dyDescent="0.2">
      <c r="A709" s="191">
        <v>0</v>
      </c>
      <c r="B709" s="191">
        <v>6</v>
      </c>
      <c r="C709" s="191">
        <v>7</v>
      </c>
      <c r="D709" s="192">
        <v>3</v>
      </c>
      <c r="E709" s="192">
        <v>0</v>
      </c>
      <c r="G709" s="254"/>
      <c r="H709" s="255" t="s">
        <v>182</v>
      </c>
      <c r="I709" s="256" t="s">
        <v>2009</v>
      </c>
      <c r="J709" s="257" t="s">
        <v>590</v>
      </c>
      <c r="K709" s="258"/>
      <c r="L709" s="259"/>
      <c r="M709" s="259"/>
      <c r="N709" s="260">
        <v>7370.9470000000001</v>
      </c>
      <c r="O709" s="261"/>
      <c r="P709" s="234"/>
    </row>
    <row r="710" spans="1:16" ht="13.9" hidden="1" customHeight="1" outlineLevel="3" x14ac:dyDescent="0.2">
      <c r="A710" s="191">
        <v>0</v>
      </c>
      <c r="B710" s="191">
        <v>6</v>
      </c>
      <c r="C710" s="191">
        <v>7</v>
      </c>
      <c r="D710" s="192">
        <v>3</v>
      </c>
      <c r="E710" s="192">
        <v>1</v>
      </c>
      <c r="G710" s="304" t="s">
        <v>13</v>
      </c>
      <c r="H710" s="263" t="s">
        <v>183</v>
      </c>
      <c r="I710" s="264" t="s">
        <v>2010</v>
      </c>
      <c r="J710" s="265" t="s">
        <v>590</v>
      </c>
      <c r="K710" s="266" t="s">
        <v>158</v>
      </c>
      <c r="L710" s="267">
        <v>1</v>
      </c>
      <c r="M710" s="267">
        <v>7370.9469999999992</v>
      </c>
      <c r="N710" s="268">
        <v>7370.9470000000001</v>
      </c>
      <c r="O710" s="269" t="s">
        <v>863</v>
      </c>
      <c r="P710" s="235" t="s">
        <v>4710</v>
      </c>
    </row>
    <row r="711" spans="1:16" ht="13.9" hidden="1" customHeight="1" outlineLevel="2" x14ac:dyDescent="0.2">
      <c r="A711" s="191">
        <v>0</v>
      </c>
      <c r="B711" s="191">
        <v>6</v>
      </c>
      <c r="C711" s="191">
        <v>7</v>
      </c>
      <c r="D711" s="192">
        <v>4</v>
      </c>
      <c r="E711" s="192">
        <v>0</v>
      </c>
      <c r="G711" s="254"/>
      <c r="H711" s="255" t="s">
        <v>182</v>
      </c>
      <c r="I711" s="256" t="s">
        <v>2011</v>
      </c>
      <c r="J711" s="257" t="s">
        <v>591</v>
      </c>
      <c r="K711" s="258"/>
      <c r="L711" s="259"/>
      <c r="M711" s="259"/>
      <c r="N711" s="260">
        <v>2289.69</v>
      </c>
      <c r="O711" s="261"/>
      <c r="P711" s="234"/>
    </row>
    <row r="712" spans="1:16" ht="13.9" hidden="1" customHeight="1" outlineLevel="3" x14ac:dyDescent="0.2">
      <c r="A712" s="191">
        <v>0</v>
      </c>
      <c r="B712" s="191">
        <v>6</v>
      </c>
      <c r="C712" s="191">
        <v>7</v>
      </c>
      <c r="D712" s="192">
        <v>4</v>
      </c>
      <c r="E712" s="192">
        <v>1</v>
      </c>
      <c r="G712" s="304" t="s">
        <v>13</v>
      </c>
      <c r="H712" s="263" t="s">
        <v>183</v>
      </c>
      <c r="I712" s="264" t="s">
        <v>2012</v>
      </c>
      <c r="J712" s="265" t="s">
        <v>591</v>
      </c>
      <c r="K712" s="266" t="s">
        <v>158</v>
      </c>
      <c r="L712" s="267">
        <v>1</v>
      </c>
      <c r="M712" s="267">
        <v>2289.69</v>
      </c>
      <c r="N712" s="268">
        <v>2289.69</v>
      </c>
      <c r="O712" s="269" t="s">
        <v>863</v>
      </c>
      <c r="P712" s="235" t="s">
        <v>4710</v>
      </c>
    </row>
    <row r="713" spans="1:16" ht="13.9" hidden="1" customHeight="1" outlineLevel="2" x14ac:dyDescent="0.2">
      <c r="A713" s="191">
        <v>0</v>
      </c>
      <c r="B713" s="191">
        <v>6</v>
      </c>
      <c r="C713" s="191">
        <v>7</v>
      </c>
      <c r="D713" s="192">
        <v>5</v>
      </c>
      <c r="E713" s="192">
        <v>0</v>
      </c>
      <c r="G713" s="254"/>
      <c r="H713" s="255" t="s">
        <v>182</v>
      </c>
      <c r="I713" s="256" t="s">
        <v>2013</v>
      </c>
      <c r="J713" s="257" t="s">
        <v>592</v>
      </c>
      <c r="K713" s="258"/>
      <c r="L713" s="259"/>
      <c r="M713" s="259"/>
      <c r="N713" s="260">
        <v>9954.1396406557906</v>
      </c>
      <c r="O713" s="261"/>
      <c r="P713" s="234"/>
    </row>
    <row r="714" spans="1:16" ht="13.9" hidden="1" customHeight="1" outlineLevel="3" x14ac:dyDescent="0.2">
      <c r="A714" s="191">
        <v>0</v>
      </c>
      <c r="B714" s="191">
        <v>6</v>
      </c>
      <c r="C714" s="191">
        <v>7</v>
      </c>
      <c r="D714" s="192">
        <v>5</v>
      </c>
      <c r="E714" s="192">
        <v>1</v>
      </c>
      <c r="G714" s="304" t="s">
        <v>13</v>
      </c>
      <c r="H714" s="263" t="s">
        <v>183</v>
      </c>
      <c r="I714" s="264" t="s">
        <v>2014</v>
      </c>
      <c r="J714" s="265" t="s">
        <v>592</v>
      </c>
      <c r="K714" s="266" t="s">
        <v>158</v>
      </c>
      <c r="L714" s="267">
        <v>1</v>
      </c>
      <c r="M714" s="267">
        <v>9954.1396406557869</v>
      </c>
      <c r="N714" s="268">
        <v>9954.1396406557906</v>
      </c>
      <c r="O714" s="269" t="s">
        <v>862</v>
      </c>
      <c r="P714" s="235" t="s">
        <v>4710</v>
      </c>
    </row>
    <row r="715" spans="1:16" ht="13.9" hidden="1" customHeight="1" outlineLevel="2" x14ac:dyDescent="0.2">
      <c r="A715" s="191">
        <v>0</v>
      </c>
      <c r="B715" s="191">
        <v>6</v>
      </c>
      <c r="C715" s="191">
        <v>7</v>
      </c>
      <c r="D715" s="192">
        <v>6</v>
      </c>
      <c r="E715" s="192">
        <v>0</v>
      </c>
      <c r="G715" s="254"/>
      <c r="H715" s="255" t="s">
        <v>182</v>
      </c>
      <c r="I715" s="256" t="s">
        <v>2015</v>
      </c>
      <c r="J715" s="257" t="s">
        <v>197</v>
      </c>
      <c r="K715" s="258"/>
      <c r="L715" s="259"/>
      <c r="M715" s="259"/>
      <c r="N715" s="260">
        <v>56295.74</v>
      </c>
      <c r="O715" s="261"/>
      <c r="P715" s="234"/>
    </row>
    <row r="716" spans="1:16" ht="13.9" hidden="1" customHeight="1" outlineLevel="3" x14ac:dyDescent="0.2">
      <c r="A716" s="191">
        <v>0</v>
      </c>
      <c r="B716" s="191">
        <v>6</v>
      </c>
      <c r="C716" s="191">
        <v>7</v>
      </c>
      <c r="D716" s="192">
        <v>6</v>
      </c>
      <c r="E716" s="192">
        <v>1</v>
      </c>
      <c r="G716" s="304" t="s">
        <v>13</v>
      </c>
      <c r="H716" s="263" t="s">
        <v>183</v>
      </c>
      <c r="I716" s="264" t="s">
        <v>2016</v>
      </c>
      <c r="J716" s="265" t="s">
        <v>198</v>
      </c>
      <c r="K716" s="266" t="s">
        <v>158</v>
      </c>
      <c r="L716" s="267">
        <v>1</v>
      </c>
      <c r="M716" s="267">
        <v>56295.74</v>
      </c>
      <c r="N716" s="268">
        <v>56295.74</v>
      </c>
      <c r="O716" s="269" t="s">
        <v>846</v>
      </c>
      <c r="P716" s="235" t="s">
        <v>4710</v>
      </c>
    </row>
    <row r="717" spans="1:16" ht="13.9" hidden="1" customHeight="1" outlineLevel="1" x14ac:dyDescent="0.2">
      <c r="A717" s="191">
        <v>0</v>
      </c>
      <c r="B717" s="191">
        <v>6</v>
      </c>
      <c r="C717" s="191">
        <v>8</v>
      </c>
      <c r="D717" s="192">
        <v>0</v>
      </c>
      <c r="E717" s="192">
        <v>1</v>
      </c>
      <c r="G717" s="247"/>
      <c r="H717" s="248" t="s">
        <v>34</v>
      </c>
      <c r="I717" s="249" t="s">
        <v>2017</v>
      </c>
      <c r="J717" s="250" t="s">
        <v>855</v>
      </c>
      <c r="K717" s="251"/>
      <c r="L717" s="252"/>
      <c r="M717" s="252"/>
      <c r="N717" s="253">
        <v>59626.110030074698</v>
      </c>
      <c r="O717" s="236"/>
      <c r="P717" s="239"/>
    </row>
    <row r="718" spans="1:16" ht="13.9" hidden="1" customHeight="1" outlineLevel="2" x14ac:dyDescent="0.2">
      <c r="A718" s="191">
        <v>0</v>
      </c>
      <c r="B718" s="191">
        <v>6</v>
      </c>
      <c r="C718" s="191">
        <v>8</v>
      </c>
      <c r="D718" s="192">
        <v>1</v>
      </c>
      <c r="E718" s="192">
        <v>0</v>
      </c>
      <c r="G718" s="254"/>
      <c r="H718" s="255" t="s">
        <v>182</v>
      </c>
      <c r="I718" s="256" t="s">
        <v>2018</v>
      </c>
      <c r="J718" s="257" t="s">
        <v>587</v>
      </c>
      <c r="K718" s="258"/>
      <c r="L718" s="259"/>
      <c r="M718" s="259"/>
      <c r="N718" s="260">
        <v>2101.14</v>
      </c>
      <c r="O718" s="261"/>
      <c r="P718" s="234"/>
    </row>
    <row r="719" spans="1:16" ht="13.9" hidden="1" customHeight="1" outlineLevel="3" x14ac:dyDescent="0.2">
      <c r="A719" s="191">
        <v>0</v>
      </c>
      <c r="B719" s="191">
        <v>6</v>
      </c>
      <c r="C719" s="191">
        <v>8</v>
      </c>
      <c r="D719" s="192">
        <v>1</v>
      </c>
      <c r="E719" s="192">
        <v>1</v>
      </c>
      <c r="G719" s="304" t="s">
        <v>13</v>
      </c>
      <c r="H719" s="263" t="s">
        <v>183</v>
      </c>
      <c r="I719" s="264" t="s">
        <v>2019</v>
      </c>
      <c r="J719" s="265" t="s">
        <v>587</v>
      </c>
      <c r="K719" s="266" t="s">
        <v>158</v>
      </c>
      <c r="L719" s="267">
        <v>1</v>
      </c>
      <c r="M719" s="267">
        <v>2101.14</v>
      </c>
      <c r="N719" s="268">
        <v>2101.14</v>
      </c>
      <c r="O719" s="269" t="s">
        <v>863</v>
      </c>
      <c r="P719" s="235" t="s">
        <v>4710</v>
      </c>
    </row>
    <row r="720" spans="1:16" ht="13.9" hidden="1" customHeight="1" outlineLevel="2" x14ac:dyDescent="0.2">
      <c r="A720" s="191">
        <v>0</v>
      </c>
      <c r="B720" s="191">
        <v>6</v>
      </c>
      <c r="C720" s="191">
        <v>8</v>
      </c>
      <c r="D720" s="192">
        <v>2</v>
      </c>
      <c r="E720" s="192">
        <v>0</v>
      </c>
      <c r="G720" s="254"/>
      <c r="H720" s="255" t="s">
        <v>182</v>
      </c>
      <c r="I720" s="256" t="s">
        <v>2020</v>
      </c>
      <c r="J720" s="257" t="s">
        <v>589</v>
      </c>
      <c r="K720" s="258"/>
      <c r="L720" s="259"/>
      <c r="M720" s="259"/>
      <c r="N720" s="260">
        <v>2863.95</v>
      </c>
      <c r="O720" s="261"/>
      <c r="P720" s="234"/>
    </row>
    <row r="721" spans="1:16" ht="13.9" hidden="1" customHeight="1" outlineLevel="3" x14ac:dyDescent="0.2">
      <c r="A721" s="191">
        <v>0</v>
      </c>
      <c r="B721" s="191">
        <v>6</v>
      </c>
      <c r="C721" s="191">
        <v>8</v>
      </c>
      <c r="D721" s="192">
        <v>2</v>
      </c>
      <c r="E721" s="192">
        <v>1</v>
      </c>
      <c r="G721" s="304" t="s">
        <v>13</v>
      </c>
      <c r="H721" s="263" t="s">
        <v>183</v>
      </c>
      <c r="I721" s="264" t="s">
        <v>2021</v>
      </c>
      <c r="J721" s="265" t="s">
        <v>589</v>
      </c>
      <c r="K721" s="266" t="s">
        <v>158</v>
      </c>
      <c r="L721" s="267">
        <v>1</v>
      </c>
      <c r="M721" s="267">
        <v>2863.9500000000003</v>
      </c>
      <c r="N721" s="268">
        <v>2863.95</v>
      </c>
      <c r="O721" s="269" t="s">
        <v>863</v>
      </c>
      <c r="P721" s="235" t="s">
        <v>4710</v>
      </c>
    </row>
    <row r="722" spans="1:16" ht="13.9" hidden="1" customHeight="1" outlineLevel="2" x14ac:dyDescent="0.2">
      <c r="A722" s="191">
        <v>0</v>
      </c>
      <c r="B722" s="191">
        <v>6</v>
      </c>
      <c r="C722" s="191">
        <v>8</v>
      </c>
      <c r="D722" s="192">
        <v>3</v>
      </c>
      <c r="E722" s="192">
        <v>0</v>
      </c>
      <c r="G722" s="254"/>
      <c r="H722" s="255" t="s">
        <v>182</v>
      </c>
      <c r="I722" s="256" t="s">
        <v>2022</v>
      </c>
      <c r="J722" s="257" t="s">
        <v>590</v>
      </c>
      <c r="K722" s="258"/>
      <c r="L722" s="259"/>
      <c r="M722" s="259"/>
      <c r="N722" s="260">
        <v>8164.3810000000003</v>
      </c>
      <c r="O722" s="261"/>
      <c r="P722" s="234"/>
    </row>
    <row r="723" spans="1:16" ht="13.9" hidden="1" customHeight="1" outlineLevel="3" x14ac:dyDescent="0.2">
      <c r="A723" s="191">
        <v>0</v>
      </c>
      <c r="B723" s="191">
        <v>6</v>
      </c>
      <c r="C723" s="191">
        <v>8</v>
      </c>
      <c r="D723" s="192">
        <v>3</v>
      </c>
      <c r="E723" s="192">
        <v>1</v>
      </c>
      <c r="G723" s="304" t="s">
        <v>13</v>
      </c>
      <c r="H723" s="263" t="s">
        <v>183</v>
      </c>
      <c r="I723" s="264" t="s">
        <v>2023</v>
      </c>
      <c r="J723" s="265" t="s">
        <v>590</v>
      </c>
      <c r="K723" s="266" t="s">
        <v>158</v>
      </c>
      <c r="L723" s="267">
        <v>1</v>
      </c>
      <c r="M723" s="267">
        <v>8164.3809999999994</v>
      </c>
      <c r="N723" s="268">
        <v>8164.3810000000003</v>
      </c>
      <c r="O723" s="269" t="s">
        <v>863</v>
      </c>
      <c r="P723" s="235" t="s">
        <v>4710</v>
      </c>
    </row>
    <row r="724" spans="1:16" ht="13.9" hidden="1" customHeight="1" outlineLevel="2" x14ac:dyDescent="0.2">
      <c r="A724" s="191">
        <v>0</v>
      </c>
      <c r="B724" s="191">
        <v>6</v>
      </c>
      <c r="C724" s="191">
        <v>8</v>
      </c>
      <c r="D724" s="192">
        <v>4</v>
      </c>
      <c r="E724" s="192">
        <v>0</v>
      </c>
      <c r="G724" s="254"/>
      <c r="H724" s="255" t="s">
        <v>182</v>
      </c>
      <c r="I724" s="256" t="s">
        <v>2024</v>
      </c>
      <c r="J724" s="257" t="s">
        <v>591</v>
      </c>
      <c r="K724" s="258"/>
      <c r="L724" s="259"/>
      <c r="M724" s="259"/>
      <c r="N724" s="260">
        <v>2983.4</v>
      </c>
      <c r="O724" s="261"/>
      <c r="P724" s="234"/>
    </row>
    <row r="725" spans="1:16" ht="13.9" hidden="1" customHeight="1" outlineLevel="3" x14ac:dyDescent="0.2">
      <c r="A725" s="191">
        <v>0</v>
      </c>
      <c r="B725" s="191">
        <v>6</v>
      </c>
      <c r="C725" s="191">
        <v>8</v>
      </c>
      <c r="D725" s="192">
        <v>4</v>
      </c>
      <c r="E725" s="192">
        <v>1</v>
      </c>
      <c r="G725" s="304" t="s">
        <v>13</v>
      </c>
      <c r="H725" s="263" t="s">
        <v>183</v>
      </c>
      <c r="I725" s="264" t="s">
        <v>2025</v>
      </c>
      <c r="J725" s="265" t="s">
        <v>591</v>
      </c>
      <c r="K725" s="266" t="s">
        <v>158</v>
      </c>
      <c r="L725" s="267">
        <v>1</v>
      </c>
      <c r="M725" s="267">
        <v>2983.4000000000005</v>
      </c>
      <c r="N725" s="268">
        <v>2983.4</v>
      </c>
      <c r="O725" s="269" t="s">
        <v>863</v>
      </c>
      <c r="P725" s="235" t="s">
        <v>4710</v>
      </c>
    </row>
    <row r="726" spans="1:16" ht="13.9" hidden="1" customHeight="1" outlineLevel="2" x14ac:dyDescent="0.2">
      <c r="A726" s="191">
        <v>0</v>
      </c>
      <c r="B726" s="191">
        <v>6</v>
      </c>
      <c r="C726" s="191">
        <v>8</v>
      </c>
      <c r="D726" s="192">
        <v>5</v>
      </c>
      <c r="E726" s="192">
        <v>0</v>
      </c>
      <c r="G726" s="254"/>
      <c r="H726" s="255" t="s">
        <v>182</v>
      </c>
      <c r="I726" s="256" t="s">
        <v>2026</v>
      </c>
      <c r="J726" s="257" t="s">
        <v>592</v>
      </c>
      <c r="K726" s="258"/>
      <c r="L726" s="259"/>
      <c r="M726" s="259"/>
      <c r="N726" s="260">
        <v>5568.7190300747498</v>
      </c>
      <c r="O726" s="261"/>
      <c r="P726" s="234"/>
    </row>
    <row r="727" spans="1:16" ht="13.9" hidden="1" customHeight="1" outlineLevel="3" x14ac:dyDescent="0.2">
      <c r="A727" s="191">
        <v>0</v>
      </c>
      <c r="B727" s="191">
        <v>6</v>
      </c>
      <c r="C727" s="191">
        <v>8</v>
      </c>
      <c r="D727" s="192">
        <v>5</v>
      </c>
      <c r="E727" s="192">
        <v>1</v>
      </c>
      <c r="G727" s="304" t="s">
        <v>13</v>
      </c>
      <c r="H727" s="263" t="s">
        <v>183</v>
      </c>
      <c r="I727" s="264" t="s">
        <v>2027</v>
      </c>
      <c r="J727" s="265" t="s">
        <v>592</v>
      </c>
      <c r="K727" s="266" t="s">
        <v>158</v>
      </c>
      <c r="L727" s="267">
        <v>1</v>
      </c>
      <c r="M727" s="267">
        <v>5568.7190300747534</v>
      </c>
      <c r="N727" s="268">
        <v>5568.7190300747498</v>
      </c>
      <c r="O727" s="269" t="s">
        <v>862</v>
      </c>
      <c r="P727" s="235" t="s">
        <v>4710</v>
      </c>
    </row>
    <row r="728" spans="1:16" ht="13.9" hidden="1" customHeight="1" outlineLevel="2" x14ac:dyDescent="0.2">
      <c r="A728" s="191">
        <v>0</v>
      </c>
      <c r="B728" s="191">
        <v>6</v>
      </c>
      <c r="C728" s="191">
        <v>8</v>
      </c>
      <c r="D728" s="192">
        <v>6</v>
      </c>
      <c r="E728" s="192">
        <v>0</v>
      </c>
      <c r="G728" s="254"/>
      <c r="H728" s="255" t="s">
        <v>182</v>
      </c>
      <c r="I728" s="256" t="s">
        <v>2028</v>
      </c>
      <c r="J728" s="257" t="s">
        <v>197</v>
      </c>
      <c r="K728" s="258"/>
      <c r="L728" s="259"/>
      <c r="M728" s="259"/>
      <c r="N728" s="260">
        <v>37944.519999999997</v>
      </c>
      <c r="O728" s="261"/>
      <c r="P728" s="234"/>
    </row>
    <row r="729" spans="1:16" ht="13.9" hidden="1" customHeight="1" outlineLevel="3" x14ac:dyDescent="0.2">
      <c r="A729" s="191">
        <v>0</v>
      </c>
      <c r="B729" s="191">
        <v>6</v>
      </c>
      <c r="C729" s="191">
        <v>8</v>
      </c>
      <c r="D729" s="192">
        <v>6</v>
      </c>
      <c r="E729" s="192">
        <v>1</v>
      </c>
      <c r="G729" s="304" t="s">
        <v>13</v>
      </c>
      <c r="H729" s="263" t="s">
        <v>183</v>
      </c>
      <c r="I729" s="264" t="s">
        <v>2029</v>
      </c>
      <c r="J729" s="265" t="s">
        <v>198</v>
      </c>
      <c r="K729" s="266" t="s">
        <v>158</v>
      </c>
      <c r="L729" s="267">
        <v>1</v>
      </c>
      <c r="M729" s="267">
        <v>37944.519999999997</v>
      </c>
      <c r="N729" s="268">
        <v>37944.519999999997</v>
      </c>
      <c r="O729" s="269" t="s">
        <v>846</v>
      </c>
      <c r="P729" s="235" t="s">
        <v>4710</v>
      </c>
    </row>
    <row r="730" spans="1:16" ht="13.9" hidden="1" customHeight="1" outlineLevel="1" x14ac:dyDescent="0.2">
      <c r="A730" s="191">
        <v>0</v>
      </c>
      <c r="B730" s="191">
        <v>6</v>
      </c>
      <c r="C730" s="191">
        <v>9</v>
      </c>
      <c r="D730" s="192">
        <v>0</v>
      </c>
      <c r="E730" s="192">
        <v>1</v>
      </c>
      <c r="G730" s="247"/>
      <c r="H730" s="248" t="s">
        <v>34</v>
      </c>
      <c r="I730" s="249" t="s">
        <v>2030</v>
      </c>
      <c r="J730" s="250" t="s">
        <v>856</v>
      </c>
      <c r="K730" s="251"/>
      <c r="L730" s="252"/>
      <c r="M730" s="252"/>
      <c r="N730" s="253">
        <v>48631.154733694697</v>
      </c>
      <c r="O730" s="236"/>
      <c r="P730" s="239"/>
    </row>
    <row r="731" spans="1:16" ht="13.9" hidden="1" customHeight="1" outlineLevel="2" x14ac:dyDescent="0.2">
      <c r="A731" s="191">
        <v>0</v>
      </c>
      <c r="B731" s="191">
        <v>6</v>
      </c>
      <c r="C731" s="191">
        <v>9</v>
      </c>
      <c r="D731" s="192">
        <v>1</v>
      </c>
      <c r="E731" s="192">
        <v>0</v>
      </c>
      <c r="G731" s="254"/>
      <c r="H731" s="255" t="s">
        <v>182</v>
      </c>
      <c r="I731" s="256" t="s">
        <v>2031</v>
      </c>
      <c r="J731" s="257" t="s">
        <v>587</v>
      </c>
      <c r="K731" s="258"/>
      <c r="L731" s="259"/>
      <c r="M731" s="259"/>
      <c r="N731" s="260">
        <v>3445.31</v>
      </c>
      <c r="O731" s="261"/>
      <c r="P731" s="234"/>
    </row>
    <row r="732" spans="1:16" ht="13.9" hidden="1" customHeight="1" outlineLevel="3" x14ac:dyDescent="0.2">
      <c r="A732" s="191">
        <v>0</v>
      </c>
      <c r="B732" s="191">
        <v>6</v>
      </c>
      <c r="C732" s="191">
        <v>9</v>
      </c>
      <c r="D732" s="192">
        <v>1</v>
      </c>
      <c r="E732" s="192">
        <v>1</v>
      </c>
      <c r="G732" s="304" t="s">
        <v>13</v>
      </c>
      <c r="H732" s="263" t="s">
        <v>183</v>
      </c>
      <c r="I732" s="264" t="s">
        <v>2032</v>
      </c>
      <c r="J732" s="265" t="s">
        <v>587</v>
      </c>
      <c r="K732" s="266" t="s">
        <v>158</v>
      </c>
      <c r="L732" s="267">
        <v>1</v>
      </c>
      <c r="M732" s="267">
        <v>3445.31</v>
      </c>
      <c r="N732" s="268">
        <v>3445.31</v>
      </c>
      <c r="O732" s="269" t="s">
        <v>863</v>
      </c>
      <c r="P732" s="235" t="s">
        <v>4710</v>
      </c>
    </row>
    <row r="733" spans="1:16" ht="13.9" hidden="1" customHeight="1" outlineLevel="2" x14ac:dyDescent="0.2">
      <c r="A733" s="191">
        <v>0</v>
      </c>
      <c r="B733" s="191">
        <v>6</v>
      </c>
      <c r="C733" s="191">
        <v>9</v>
      </c>
      <c r="D733" s="192">
        <v>2</v>
      </c>
      <c r="E733" s="192">
        <v>0</v>
      </c>
      <c r="G733" s="254"/>
      <c r="H733" s="255" t="s">
        <v>182</v>
      </c>
      <c r="I733" s="256" t="s">
        <v>2033</v>
      </c>
      <c r="J733" s="257" t="s">
        <v>589</v>
      </c>
      <c r="K733" s="258"/>
      <c r="L733" s="259"/>
      <c r="M733" s="259"/>
      <c r="N733" s="260">
        <v>2741.05</v>
      </c>
      <c r="O733" s="261"/>
      <c r="P733" s="234"/>
    </row>
    <row r="734" spans="1:16" ht="13.9" hidden="1" customHeight="1" outlineLevel="3" x14ac:dyDescent="0.2">
      <c r="A734" s="191">
        <v>0</v>
      </c>
      <c r="B734" s="191">
        <v>6</v>
      </c>
      <c r="C734" s="191">
        <v>9</v>
      </c>
      <c r="D734" s="192">
        <v>2</v>
      </c>
      <c r="E734" s="192">
        <v>1</v>
      </c>
      <c r="G734" s="304" t="s">
        <v>13</v>
      </c>
      <c r="H734" s="263" t="s">
        <v>183</v>
      </c>
      <c r="I734" s="264" t="s">
        <v>2034</v>
      </c>
      <c r="J734" s="265" t="s">
        <v>589</v>
      </c>
      <c r="K734" s="266" t="s">
        <v>158</v>
      </c>
      <c r="L734" s="267">
        <v>1</v>
      </c>
      <c r="M734" s="267">
        <v>2741.0499999999997</v>
      </c>
      <c r="N734" s="268">
        <v>2741.05</v>
      </c>
      <c r="O734" s="269" t="s">
        <v>863</v>
      </c>
      <c r="P734" s="235" t="s">
        <v>4710</v>
      </c>
    </row>
    <row r="735" spans="1:16" ht="13.9" hidden="1" customHeight="1" outlineLevel="2" x14ac:dyDescent="0.2">
      <c r="A735" s="191">
        <v>0</v>
      </c>
      <c r="B735" s="191">
        <v>6</v>
      </c>
      <c r="C735" s="191">
        <v>9</v>
      </c>
      <c r="D735" s="192">
        <v>3</v>
      </c>
      <c r="E735" s="192">
        <v>0</v>
      </c>
      <c r="G735" s="254"/>
      <c r="H735" s="255" t="s">
        <v>182</v>
      </c>
      <c r="I735" s="256" t="s">
        <v>2035</v>
      </c>
      <c r="J735" s="257" t="s">
        <v>590</v>
      </c>
      <c r="K735" s="258"/>
      <c r="L735" s="259"/>
      <c r="M735" s="259"/>
      <c r="N735" s="260">
        <v>7421.7190000000001</v>
      </c>
      <c r="O735" s="261"/>
      <c r="P735" s="234"/>
    </row>
    <row r="736" spans="1:16" ht="13.9" hidden="1" customHeight="1" outlineLevel="3" x14ac:dyDescent="0.2">
      <c r="A736" s="191">
        <v>0</v>
      </c>
      <c r="B736" s="191">
        <v>6</v>
      </c>
      <c r="C736" s="191">
        <v>9</v>
      </c>
      <c r="D736" s="192">
        <v>3</v>
      </c>
      <c r="E736" s="192">
        <v>1</v>
      </c>
      <c r="G736" s="304" t="s">
        <v>13</v>
      </c>
      <c r="H736" s="263" t="s">
        <v>183</v>
      </c>
      <c r="I736" s="264" t="s">
        <v>2036</v>
      </c>
      <c r="J736" s="265" t="s">
        <v>590</v>
      </c>
      <c r="K736" s="266" t="s">
        <v>158</v>
      </c>
      <c r="L736" s="267">
        <v>1</v>
      </c>
      <c r="M736" s="267">
        <v>7421.7189999999991</v>
      </c>
      <c r="N736" s="268">
        <v>7421.7190000000001</v>
      </c>
      <c r="O736" s="269" t="s">
        <v>863</v>
      </c>
      <c r="P736" s="235" t="s">
        <v>4710</v>
      </c>
    </row>
    <row r="737" spans="1:16" ht="13.9" hidden="1" customHeight="1" outlineLevel="2" x14ac:dyDescent="0.2">
      <c r="A737" s="191">
        <v>0</v>
      </c>
      <c r="B737" s="191">
        <v>6</v>
      </c>
      <c r="C737" s="191">
        <v>9</v>
      </c>
      <c r="D737" s="192">
        <v>4</v>
      </c>
      <c r="E737" s="192">
        <v>0</v>
      </c>
      <c r="G737" s="254"/>
      <c r="H737" s="255" t="s">
        <v>182</v>
      </c>
      <c r="I737" s="256" t="s">
        <v>2037</v>
      </c>
      <c r="J737" s="257" t="s">
        <v>591</v>
      </c>
      <c r="K737" s="258"/>
      <c r="L737" s="259"/>
      <c r="M737" s="259"/>
      <c r="N737" s="260">
        <v>4908.8500000000004</v>
      </c>
      <c r="O737" s="261"/>
      <c r="P737" s="234"/>
    </row>
    <row r="738" spans="1:16" ht="13.9" hidden="1" customHeight="1" outlineLevel="3" x14ac:dyDescent="0.2">
      <c r="A738" s="191">
        <v>0</v>
      </c>
      <c r="B738" s="191">
        <v>6</v>
      </c>
      <c r="C738" s="191">
        <v>9</v>
      </c>
      <c r="D738" s="192">
        <v>4</v>
      </c>
      <c r="E738" s="192">
        <v>1</v>
      </c>
      <c r="G738" s="304" t="s">
        <v>13</v>
      </c>
      <c r="H738" s="263" t="s">
        <v>183</v>
      </c>
      <c r="I738" s="264" t="s">
        <v>2038</v>
      </c>
      <c r="J738" s="265" t="s">
        <v>591</v>
      </c>
      <c r="K738" s="266" t="s">
        <v>158</v>
      </c>
      <c r="L738" s="267">
        <v>1</v>
      </c>
      <c r="M738" s="267">
        <v>4908.8500000000004</v>
      </c>
      <c r="N738" s="268">
        <v>4908.8500000000004</v>
      </c>
      <c r="O738" s="269" t="s">
        <v>863</v>
      </c>
      <c r="P738" s="235" t="s">
        <v>4710</v>
      </c>
    </row>
    <row r="739" spans="1:16" ht="13.9" hidden="1" customHeight="1" outlineLevel="2" x14ac:dyDescent="0.2">
      <c r="A739" s="191">
        <v>0</v>
      </c>
      <c r="B739" s="191">
        <v>6</v>
      </c>
      <c r="C739" s="191">
        <v>9</v>
      </c>
      <c r="D739" s="192">
        <v>5</v>
      </c>
      <c r="E739" s="192">
        <v>0</v>
      </c>
      <c r="G739" s="254"/>
      <c r="H739" s="255" t="s">
        <v>182</v>
      </c>
      <c r="I739" s="256" t="s">
        <v>2039</v>
      </c>
      <c r="J739" s="257" t="s">
        <v>592</v>
      </c>
      <c r="K739" s="258"/>
      <c r="L739" s="259"/>
      <c r="M739" s="259"/>
      <c r="N739" s="260">
        <v>3853.9457336946498</v>
      </c>
      <c r="O739" s="261"/>
      <c r="P739" s="234"/>
    </row>
    <row r="740" spans="1:16" ht="13.9" hidden="1" customHeight="1" outlineLevel="3" x14ac:dyDescent="0.2">
      <c r="A740" s="191">
        <v>0</v>
      </c>
      <c r="B740" s="191">
        <v>6</v>
      </c>
      <c r="C740" s="191">
        <v>9</v>
      </c>
      <c r="D740" s="192">
        <v>5</v>
      </c>
      <c r="E740" s="192">
        <v>1</v>
      </c>
      <c r="G740" s="304" t="s">
        <v>13</v>
      </c>
      <c r="H740" s="263" t="s">
        <v>183</v>
      </c>
      <c r="I740" s="264" t="s">
        <v>2040</v>
      </c>
      <c r="J740" s="265" t="s">
        <v>592</v>
      </c>
      <c r="K740" s="266" t="s">
        <v>158</v>
      </c>
      <c r="L740" s="267">
        <v>1</v>
      </c>
      <c r="M740" s="267">
        <v>3853.9457336946534</v>
      </c>
      <c r="N740" s="268">
        <v>3853.9457336946498</v>
      </c>
      <c r="O740" s="269" t="s">
        <v>862</v>
      </c>
      <c r="P740" s="235" t="s">
        <v>4710</v>
      </c>
    </row>
    <row r="741" spans="1:16" ht="13.9" hidden="1" customHeight="1" outlineLevel="2" x14ac:dyDescent="0.2">
      <c r="A741" s="191">
        <v>0</v>
      </c>
      <c r="B741" s="191">
        <v>6</v>
      </c>
      <c r="C741" s="191">
        <v>9</v>
      </c>
      <c r="D741" s="192">
        <v>6</v>
      </c>
      <c r="E741" s="192">
        <v>0</v>
      </c>
      <c r="G741" s="254"/>
      <c r="H741" s="255" t="s">
        <v>182</v>
      </c>
      <c r="I741" s="256" t="s">
        <v>2041</v>
      </c>
      <c r="J741" s="257" t="s">
        <v>197</v>
      </c>
      <c r="K741" s="258"/>
      <c r="L741" s="259"/>
      <c r="M741" s="259"/>
      <c r="N741" s="260">
        <v>26260.28</v>
      </c>
      <c r="O741" s="261"/>
      <c r="P741" s="234"/>
    </row>
    <row r="742" spans="1:16" ht="13.9" hidden="1" customHeight="1" outlineLevel="3" x14ac:dyDescent="0.2">
      <c r="A742" s="191">
        <v>0</v>
      </c>
      <c r="B742" s="191">
        <v>6</v>
      </c>
      <c r="C742" s="191">
        <v>9</v>
      </c>
      <c r="D742" s="192">
        <v>6</v>
      </c>
      <c r="E742" s="192">
        <v>1</v>
      </c>
      <c r="G742" s="304" t="s">
        <v>13</v>
      </c>
      <c r="H742" s="263" t="s">
        <v>183</v>
      </c>
      <c r="I742" s="264" t="s">
        <v>2042</v>
      </c>
      <c r="J742" s="265" t="s">
        <v>198</v>
      </c>
      <c r="K742" s="266" t="s">
        <v>158</v>
      </c>
      <c r="L742" s="267">
        <v>1</v>
      </c>
      <c r="M742" s="267">
        <v>26260.280000000002</v>
      </c>
      <c r="N742" s="268">
        <v>26260.28</v>
      </c>
      <c r="O742" s="269" t="s">
        <v>846</v>
      </c>
      <c r="P742" s="235" t="s">
        <v>4710</v>
      </c>
    </row>
    <row r="743" spans="1:16" ht="13.9" hidden="1" customHeight="1" outlineLevel="1" x14ac:dyDescent="0.2">
      <c r="A743" s="191">
        <v>0</v>
      </c>
      <c r="B743" s="191">
        <v>6</v>
      </c>
      <c r="C743" s="191">
        <v>10</v>
      </c>
      <c r="D743" s="192">
        <v>0</v>
      </c>
      <c r="E743" s="192">
        <v>1</v>
      </c>
      <c r="G743" s="247"/>
      <c r="H743" s="248" t="s">
        <v>34</v>
      </c>
      <c r="I743" s="249" t="s">
        <v>2043</v>
      </c>
      <c r="J743" s="250" t="s">
        <v>857</v>
      </c>
      <c r="K743" s="251"/>
      <c r="L743" s="252"/>
      <c r="M743" s="252"/>
      <c r="N743" s="253">
        <v>337780.159537645</v>
      </c>
      <c r="O743" s="236"/>
      <c r="P743" s="239"/>
    </row>
    <row r="744" spans="1:16" ht="13.9" hidden="1" customHeight="1" outlineLevel="2" x14ac:dyDescent="0.2">
      <c r="A744" s="191">
        <v>0</v>
      </c>
      <c r="B744" s="191">
        <v>6</v>
      </c>
      <c r="C744" s="191">
        <v>10</v>
      </c>
      <c r="D744" s="192">
        <v>1</v>
      </c>
      <c r="E744" s="192">
        <v>0</v>
      </c>
      <c r="G744" s="254"/>
      <c r="H744" s="255" t="s">
        <v>182</v>
      </c>
      <c r="I744" s="256" t="s">
        <v>2044</v>
      </c>
      <c r="J744" s="257" t="s">
        <v>587</v>
      </c>
      <c r="K744" s="258"/>
      <c r="L744" s="259"/>
      <c r="M744" s="259"/>
      <c r="N744" s="260">
        <v>19590.34</v>
      </c>
      <c r="O744" s="261"/>
      <c r="P744" s="234"/>
    </row>
    <row r="745" spans="1:16" ht="13.9" hidden="1" customHeight="1" outlineLevel="3" x14ac:dyDescent="0.2">
      <c r="A745" s="191">
        <v>0</v>
      </c>
      <c r="B745" s="191">
        <v>6</v>
      </c>
      <c r="C745" s="191">
        <v>10</v>
      </c>
      <c r="D745" s="192">
        <v>1</v>
      </c>
      <c r="E745" s="192">
        <v>1</v>
      </c>
      <c r="G745" s="304" t="s">
        <v>13</v>
      </c>
      <c r="H745" s="263" t="s">
        <v>183</v>
      </c>
      <c r="I745" s="264" t="s">
        <v>2045</v>
      </c>
      <c r="J745" s="265" t="s">
        <v>587</v>
      </c>
      <c r="K745" s="266" t="s">
        <v>158</v>
      </c>
      <c r="L745" s="267">
        <v>1</v>
      </c>
      <c r="M745" s="267">
        <v>19590.34</v>
      </c>
      <c r="N745" s="268">
        <v>19590.34</v>
      </c>
      <c r="O745" s="269" t="s">
        <v>863</v>
      </c>
      <c r="P745" s="235" t="s">
        <v>4710</v>
      </c>
    </row>
    <row r="746" spans="1:16" ht="13.9" hidden="1" customHeight="1" outlineLevel="2" x14ac:dyDescent="0.2">
      <c r="A746" s="191">
        <v>0</v>
      </c>
      <c r="B746" s="191">
        <v>6</v>
      </c>
      <c r="C746" s="191">
        <v>10</v>
      </c>
      <c r="D746" s="192">
        <v>2</v>
      </c>
      <c r="E746" s="192">
        <v>0</v>
      </c>
      <c r="G746" s="254"/>
      <c r="H746" s="255" t="s">
        <v>182</v>
      </c>
      <c r="I746" s="256" t="s">
        <v>2046</v>
      </c>
      <c r="J746" s="257" t="s">
        <v>589</v>
      </c>
      <c r="K746" s="258"/>
      <c r="L746" s="259"/>
      <c r="M746" s="259"/>
      <c r="N746" s="260">
        <v>18686.150000000001</v>
      </c>
      <c r="O746" s="261"/>
      <c r="P746" s="234"/>
    </row>
    <row r="747" spans="1:16" ht="13.9" hidden="1" customHeight="1" outlineLevel="3" x14ac:dyDescent="0.2">
      <c r="A747" s="191">
        <v>0</v>
      </c>
      <c r="B747" s="191">
        <v>6</v>
      </c>
      <c r="C747" s="191">
        <v>10</v>
      </c>
      <c r="D747" s="192">
        <v>2</v>
      </c>
      <c r="E747" s="192">
        <v>1</v>
      </c>
      <c r="G747" s="304" t="s">
        <v>13</v>
      </c>
      <c r="H747" s="263" t="s">
        <v>183</v>
      </c>
      <c r="I747" s="264" t="s">
        <v>2047</v>
      </c>
      <c r="J747" s="265" t="s">
        <v>589</v>
      </c>
      <c r="K747" s="266" t="s">
        <v>158</v>
      </c>
      <c r="L747" s="267">
        <v>1</v>
      </c>
      <c r="M747" s="267">
        <v>18686.150000000001</v>
      </c>
      <c r="N747" s="268">
        <v>18686.150000000001</v>
      </c>
      <c r="O747" s="269" t="s">
        <v>863</v>
      </c>
      <c r="P747" s="235" t="s">
        <v>4710</v>
      </c>
    </row>
    <row r="748" spans="1:16" ht="13.9" hidden="1" customHeight="1" outlineLevel="2" x14ac:dyDescent="0.2">
      <c r="A748" s="191">
        <v>0</v>
      </c>
      <c r="B748" s="191">
        <v>6</v>
      </c>
      <c r="C748" s="191">
        <v>10</v>
      </c>
      <c r="D748" s="192">
        <v>3</v>
      </c>
      <c r="E748" s="192">
        <v>0</v>
      </c>
      <c r="G748" s="254"/>
      <c r="H748" s="255" t="s">
        <v>182</v>
      </c>
      <c r="I748" s="256" t="s">
        <v>2048</v>
      </c>
      <c r="J748" s="257" t="s">
        <v>590</v>
      </c>
      <c r="K748" s="258"/>
      <c r="L748" s="259"/>
      <c r="M748" s="259"/>
      <c r="N748" s="260">
        <v>54396.061999999998</v>
      </c>
      <c r="O748" s="261"/>
      <c r="P748" s="234"/>
    </row>
    <row r="749" spans="1:16" ht="13.9" hidden="1" customHeight="1" outlineLevel="3" x14ac:dyDescent="0.2">
      <c r="A749" s="191">
        <v>0</v>
      </c>
      <c r="B749" s="191">
        <v>6</v>
      </c>
      <c r="C749" s="191">
        <v>10</v>
      </c>
      <c r="D749" s="192">
        <v>3</v>
      </c>
      <c r="E749" s="192">
        <v>1</v>
      </c>
      <c r="G749" s="304" t="s">
        <v>13</v>
      </c>
      <c r="H749" s="263" t="s">
        <v>183</v>
      </c>
      <c r="I749" s="264" t="s">
        <v>2049</v>
      </c>
      <c r="J749" s="265" t="s">
        <v>590</v>
      </c>
      <c r="K749" s="266" t="s">
        <v>158</v>
      </c>
      <c r="L749" s="267">
        <v>1</v>
      </c>
      <c r="M749" s="267">
        <v>54396.061999999998</v>
      </c>
      <c r="N749" s="268">
        <v>54396.061999999998</v>
      </c>
      <c r="O749" s="269" t="s">
        <v>863</v>
      </c>
      <c r="P749" s="235" t="s">
        <v>4710</v>
      </c>
    </row>
    <row r="750" spans="1:16" ht="13.9" hidden="1" customHeight="1" outlineLevel="2" x14ac:dyDescent="0.2">
      <c r="A750" s="191">
        <v>0</v>
      </c>
      <c r="B750" s="191">
        <v>6</v>
      </c>
      <c r="C750" s="191">
        <v>10</v>
      </c>
      <c r="D750" s="192">
        <v>4</v>
      </c>
      <c r="E750" s="192">
        <v>0</v>
      </c>
      <c r="G750" s="254"/>
      <c r="H750" s="255" t="s">
        <v>182</v>
      </c>
      <c r="I750" s="256" t="s">
        <v>2050</v>
      </c>
      <c r="J750" s="257" t="s">
        <v>591</v>
      </c>
      <c r="K750" s="258"/>
      <c r="L750" s="259"/>
      <c r="M750" s="259"/>
      <c r="N750" s="260">
        <v>33560.800000000003</v>
      </c>
      <c r="O750" s="261"/>
      <c r="P750" s="234"/>
    </row>
    <row r="751" spans="1:16" ht="13.9" hidden="1" customHeight="1" outlineLevel="3" x14ac:dyDescent="0.2">
      <c r="A751" s="191">
        <v>0</v>
      </c>
      <c r="B751" s="191">
        <v>6</v>
      </c>
      <c r="C751" s="191">
        <v>10</v>
      </c>
      <c r="D751" s="192">
        <v>4</v>
      </c>
      <c r="E751" s="192">
        <v>1</v>
      </c>
      <c r="G751" s="304" t="s">
        <v>13</v>
      </c>
      <c r="H751" s="263" t="s">
        <v>183</v>
      </c>
      <c r="I751" s="264" t="s">
        <v>2051</v>
      </c>
      <c r="J751" s="265" t="s">
        <v>591</v>
      </c>
      <c r="K751" s="266" t="s">
        <v>158</v>
      </c>
      <c r="L751" s="267">
        <v>1</v>
      </c>
      <c r="M751" s="267">
        <v>33560.800000000003</v>
      </c>
      <c r="N751" s="268">
        <v>33560.800000000003</v>
      </c>
      <c r="O751" s="269" t="s">
        <v>863</v>
      </c>
      <c r="P751" s="235" t="s">
        <v>4710</v>
      </c>
    </row>
    <row r="752" spans="1:16" ht="13.9" hidden="1" customHeight="1" outlineLevel="2" x14ac:dyDescent="0.2">
      <c r="A752" s="191">
        <v>0</v>
      </c>
      <c r="B752" s="191">
        <v>6</v>
      </c>
      <c r="C752" s="191">
        <v>10</v>
      </c>
      <c r="D752" s="192">
        <v>5</v>
      </c>
      <c r="E752" s="192">
        <v>0</v>
      </c>
      <c r="G752" s="254"/>
      <c r="H752" s="255" t="s">
        <v>182</v>
      </c>
      <c r="I752" s="256" t="s">
        <v>2052</v>
      </c>
      <c r="J752" s="257" t="s">
        <v>592</v>
      </c>
      <c r="K752" s="258"/>
      <c r="L752" s="259"/>
      <c r="M752" s="259"/>
      <c r="N752" s="260">
        <v>27073.207537644699</v>
      </c>
      <c r="O752" s="261"/>
      <c r="P752" s="234"/>
    </row>
    <row r="753" spans="1:16" ht="13.9" hidden="1" customHeight="1" outlineLevel="3" x14ac:dyDescent="0.2">
      <c r="A753" s="191">
        <v>0</v>
      </c>
      <c r="B753" s="191">
        <v>6</v>
      </c>
      <c r="C753" s="191">
        <v>10</v>
      </c>
      <c r="D753" s="192">
        <v>5</v>
      </c>
      <c r="E753" s="192">
        <v>1</v>
      </c>
      <c r="G753" s="304" t="s">
        <v>13</v>
      </c>
      <c r="H753" s="263" t="s">
        <v>183</v>
      </c>
      <c r="I753" s="264" t="s">
        <v>2053</v>
      </c>
      <c r="J753" s="265" t="s">
        <v>592</v>
      </c>
      <c r="K753" s="266" t="s">
        <v>158</v>
      </c>
      <c r="L753" s="267">
        <v>1</v>
      </c>
      <c r="M753" s="267">
        <v>27073.207537644663</v>
      </c>
      <c r="N753" s="268">
        <v>27073.207537644699</v>
      </c>
      <c r="O753" s="269" t="s">
        <v>862</v>
      </c>
      <c r="P753" s="235" t="s">
        <v>4710</v>
      </c>
    </row>
    <row r="754" spans="1:16" ht="13.9" hidden="1" customHeight="1" outlineLevel="2" x14ac:dyDescent="0.2">
      <c r="A754" s="191">
        <v>0</v>
      </c>
      <c r="B754" s="191">
        <v>6</v>
      </c>
      <c r="C754" s="191">
        <v>10</v>
      </c>
      <c r="D754" s="192">
        <v>6</v>
      </c>
      <c r="E754" s="192">
        <v>0</v>
      </c>
      <c r="G754" s="254"/>
      <c r="H754" s="255" t="s">
        <v>182</v>
      </c>
      <c r="I754" s="256" t="s">
        <v>2054</v>
      </c>
      <c r="J754" s="257" t="s">
        <v>197</v>
      </c>
      <c r="K754" s="258"/>
      <c r="L754" s="259"/>
      <c r="M754" s="259"/>
      <c r="N754" s="260">
        <v>184473.60000000001</v>
      </c>
      <c r="O754" s="261"/>
      <c r="P754" s="234"/>
    </row>
    <row r="755" spans="1:16" ht="13.9" hidden="1" customHeight="1" outlineLevel="3" x14ac:dyDescent="0.2">
      <c r="A755" s="191">
        <v>0</v>
      </c>
      <c r="B755" s="191">
        <v>6</v>
      </c>
      <c r="C755" s="191">
        <v>10</v>
      </c>
      <c r="D755" s="192">
        <v>6</v>
      </c>
      <c r="E755" s="192">
        <v>1</v>
      </c>
      <c r="G755" s="304" t="s">
        <v>13</v>
      </c>
      <c r="H755" s="263" t="s">
        <v>183</v>
      </c>
      <c r="I755" s="264" t="s">
        <v>2055</v>
      </c>
      <c r="J755" s="265" t="s">
        <v>198</v>
      </c>
      <c r="K755" s="266" t="s">
        <v>158</v>
      </c>
      <c r="L755" s="267">
        <v>1</v>
      </c>
      <c r="M755" s="267">
        <v>184473.60000000006</v>
      </c>
      <c r="N755" s="268">
        <v>184473.60000000001</v>
      </c>
      <c r="O755" s="269" t="s">
        <v>846</v>
      </c>
      <c r="P755" s="235" t="s">
        <v>4710</v>
      </c>
    </row>
    <row r="756" spans="1:16" ht="13.9" hidden="1" customHeight="1" outlineLevel="1" x14ac:dyDescent="0.2">
      <c r="A756" s="191">
        <v>0</v>
      </c>
      <c r="B756" s="191">
        <v>6</v>
      </c>
      <c r="C756" s="191">
        <v>11</v>
      </c>
      <c r="D756" s="192">
        <v>0</v>
      </c>
      <c r="E756" s="192">
        <v>1</v>
      </c>
      <c r="G756" s="247"/>
      <c r="H756" s="248" t="s">
        <v>34</v>
      </c>
      <c r="I756" s="249" t="s">
        <v>2056</v>
      </c>
      <c r="J756" s="250" t="s">
        <v>858</v>
      </c>
      <c r="K756" s="251"/>
      <c r="L756" s="252"/>
      <c r="M756" s="252"/>
      <c r="N756" s="253">
        <v>857673.05429390003</v>
      </c>
      <c r="O756" s="236"/>
      <c r="P756" s="239"/>
    </row>
    <row r="757" spans="1:16" ht="13.9" hidden="1" customHeight="1" outlineLevel="2" x14ac:dyDescent="0.2">
      <c r="A757" s="191">
        <v>0</v>
      </c>
      <c r="B757" s="191">
        <v>6</v>
      </c>
      <c r="C757" s="191">
        <v>11</v>
      </c>
      <c r="D757" s="192">
        <v>1</v>
      </c>
      <c r="E757" s="192">
        <v>0</v>
      </c>
      <c r="G757" s="254"/>
      <c r="H757" s="255" t="s">
        <v>182</v>
      </c>
      <c r="I757" s="256" t="s">
        <v>2057</v>
      </c>
      <c r="J757" s="257" t="s">
        <v>587</v>
      </c>
      <c r="K757" s="258"/>
      <c r="L757" s="259"/>
      <c r="M757" s="259"/>
      <c r="N757" s="260">
        <v>40511.230000000003</v>
      </c>
      <c r="O757" s="261"/>
      <c r="P757" s="234"/>
    </row>
    <row r="758" spans="1:16" ht="13.9" hidden="1" customHeight="1" outlineLevel="3" x14ac:dyDescent="0.2">
      <c r="A758" s="191">
        <v>0</v>
      </c>
      <c r="B758" s="191">
        <v>6</v>
      </c>
      <c r="C758" s="191">
        <v>11</v>
      </c>
      <c r="D758" s="192">
        <v>1</v>
      </c>
      <c r="E758" s="192">
        <v>1</v>
      </c>
      <c r="G758" s="304" t="s">
        <v>13</v>
      </c>
      <c r="H758" s="263" t="s">
        <v>183</v>
      </c>
      <c r="I758" s="264" t="s">
        <v>2058</v>
      </c>
      <c r="J758" s="265" t="s">
        <v>587</v>
      </c>
      <c r="K758" s="266" t="s">
        <v>158</v>
      </c>
      <c r="L758" s="267">
        <v>1</v>
      </c>
      <c r="M758" s="267">
        <v>40511.229999999996</v>
      </c>
      <c r="N758" s="268">
        <v>40511.230000000003</v>
      </c>
      <c r="O758" s="269" t="s">
        <v>863</v>
      </c>
      <c r="P758" s="235" t="s">
        <v>4710</v>
      </c>
    </row>
    <row r="759" spans="1:16" ht="13.9" hidden="1" customHeight="1" outlineLevel="2" x14ac:dyDescent="0.2">
      <c r="A759" s="191">
        <v>0</v>
      </c>
      <c r="B759" s="191">
        <v>6</v>
      </c>
      <c r="C759" s="191">
        <v>11</v>
      </c>
      <c r="D759" s="192">
        <v>2</v>
      </c>
      <c r="E759" s="192">
        <v>0</v>
      </c>
      <c r="G759" s="254"/>
      <c r="H759" s="255" t="s">
        <v>182</v>
      </c>
      <c r="I759" s="256" t="s">
        <v>2059</v>
      </c>
      <c r="J759" s="257" t="s">
        <v>589</v>
      </c>
      <c r="K759" s="258"/>
      <c r="L759" s="259"/>
      <c r="M759" s="259"/>
      <c r="N759" s="260">
        <v>44290.7</v>
      </c>
      <c r="O759" s="261"/>
      <c r="P759" s="234"/>
    </row>
    <row r="760" spans="1:16" ht="13.9" hidden="1" customHeight="1" outlineLevel="3" x14ac:dyDescent="0.2">
      <c r="A760" s="191">
        <v>0</v>
      </c>
      <c r="B760" s="191">
        <v>6</v>
      </c>
      <c r="C760" s="191">
        <v>11</v>
      </c>
      <c r="D760" s="192">
        <v>2</v>
      </c>
      <c r="E760" s="192">
        <v>1</v>
      </c>
      <c r="G760" s="304" t="s">
        <v>13</v>
      </c>
      <c r="H760" s="263" t="s">
        <v>183</v>
      </c>
      <c r="I760" s="264" t="s">
        <v>2060</v>
      </c>
      <c r="J760" s="265" t="s">
        <v>589</v>
      </c>
      <c r="K760" s="266" t="s">
        <v>158</v>
      </c>
      <c r="L760" s="267">
        <v>1</v>
      </c>
      <c r="M760" s="267">
        <v>44290.7</v>
      </c>
      <c r="N760" s="268">
        <v>44290.7</v>
      </c>
      <c r="O760" s="269" t="s">
        <v>863</v>
      </c>
      <c r="P760" s="235" t="s">
        <v>4710</v>
      </c>
    </row>
    <row r="761" spans="1:16" ht="13.9" hidden="1" customHeight="1" outlineLevel="2" x14ac:dyDescent="0.2">
      <c r="A761" s="191">
        <v>0</v>
      </c>
      <c r="B761" s="191">
        <v>6</v>
      </c>
      <c r="C761" s="191">
        <v>11</v>
      </c>
      <c r="D761" s="192">
        <v>3</v>
      </c>
      <c r="E761" s="192">
        <v>0</v>
      </c>
      <c r="G761" s="254"/>
      <c r="H761" s="255" t="s">
        <v>182</v>
      </c>
      <c r="I761" s="256" t="s">
        <v>2061</v>
      </c>
      <c r="J761" s="257" t="s">
        <v>590</v>
      </c>
      <c r="K761" s="258"/>
      <c r="L761" s="259"/>
      <c r="M761" s="259"/>
      <c r="N761" s="260">
        <v>121966.558</v>
      </c>
      <c r="O761" s="261"/>
      <c r="P761" s="234"/>
    </row>
    <row r="762" spans="1:16" ht="13.9" hidden="1" customHeight="1" outlineLevel="3" x14ac:dyDescent="0.2">
      <c r="A762" s="191">
        <v>0</v>
      </c>
      <c r="B762" s="191">
        <v>6</v>
      </c>
      <c r="C762" s="191">
        <v>11</v>
      </c>
      <c r="D762" s="192">
        <v>3</v>
      </c>
      <c r="E762" s="192">
        <v>1</v>
      </c>
      <c r="G762" s="304" t="s">
        <v>13</v>
      </c>
      <c r="H762" s="263" t="s">
        <v>183</v>
      </c>
      <c r="I762" s="264" t="s">
        <v>2062</v>
      </c>
      <c r="J762" s="265" t="s">
        <v>590</v>
      </c>
      <c r="K762" s="266" t="s">
        <v>158</v>
      </c>
      <c r="L762" s="267">
        <v>1</v>
      </c>
      <c r="M762" s="267">
        <v>121966.55800000002</v>
      </c>
      <c r="N762" s="268">
        <v>121966.558</v>
      </c>
      <c r="O762" s="269" t="s">
        <v>863</v>
      </c>
      <c r="P762" s="235" t="s">
        <v>4710</v>
      </c>
    </row>
    <row r="763" spans="1:16" ht="13.9" hidden="1" customHeight="1" outlineLevel="2" x14ac:dyDescent="0.2">
      <c r="A763" s="191">
        <v>0</v>
      </c>
      <c r="B763" s="191">
        <v>6</v>
      </c>
      <c r="C763" s="191">
        <v>11</v>
      </c>
      <c r="D763" s="192">
        <v>4</v>
      </c>
      <c r="E763" s="192">
        <v>0</v>
      </c>
      <c r="G763" s="254"/>
      <c r="H763" s="255" t="s">
        <v>182</v>
      </c>
      <c r="I763" s="256" t="s">
        <v>2063</v>
      </c>
      <c r="J763" s="257" t="s">
        <v>591</v>
      </c>
      <c r="K763" s="258"/>
      <c r="L763" s="259"/>
      <c r="M763" s="259"/>
      <c r="N763" s="260">
        <v>72230.44</v>
      </c>
      <c r="O763" s="261"/>
      <c r="P763" s="234"/>
    </row>
    <row r="764" spans="1:16" ht="13.9" hidden="1" customHeight="1" outlineLevel="3" x14ac:dyDescent="0.2">
      <c r="A764" s="191">
        <v>0</v>
      </c>
      <c r="B764" s="191">
        <v>6</v>
      </c>
      <c r="C764" s="191">
        <v>11</v>
      </c>
      <c r="D764" s="192">
        <v>4</v>
      </c>
      <c r="E764" s="192">
        <v>1</v>
      </c>
      <c r="G764" s="304" t="s">
        <v>13</v>
      </c>
      <c r="H764" s="263" t="s">
        <v>183</v>
      </c>
      <c r="I764" s="264" t="s">
        <v>2064</v>
      </c>
      <c r="J764" s="265" t="s">
        <v>591</v>
      </c>
      <c r="K764" s="266" t="s">
        <v>158</v>
      </c>
      <c r="L764" s="267">
        <v>1</v>
      </c>
      <c r="M764" s="267">
        <v>72230.44</v>
      </c>
      <c r="N764" s="268">
        <v>72230.44</v>
      </c>
      <c r="O764" s="269" t="s">
        <v>863</v>
      </c>
      <c r="P764" s="235" t="s">
        <v>4710</v>
      </c>
    </row>
    <row r="765" spans="1:16" ht="13.9" hidden="1" customHeight="1" outlineLevel="2" x14ac:dyDescent="0.2">
      <c r="A765" s="191">
        <v>0</v>
      </c>
      <c r="B765" s="191">
        <v>6</v>
      </c>
      <c r="C765" s="191">
        <v>11</v>
      </c>
      <c r="D765" s="192">
        <v>5</v>
      </c>
      <c r="E765" s="192">
        <v>0</v>
      </c>
      <c r="G765" s="254"/>
      <c r="H765" s="255" t="s">
        <v>182</v>
      </c>
      <c r="I765" s="256" t="s">
        <v>2065</v>
      </c>
      <c r="J765" s="257" t="s">
        <v>592</v>
      </c>
      <c r="K765" s="258"/>
      <c r="L765" s="259"/>
      <c r="M765" s="259"/>
      <c r="N765" s="260">
        <v>71104.646293900398</v>
      </c>
      <c r="O765" s="261"/>
      <c r="P765" s="234"/>
    </row>
    <row r="766" spans="1:16" ht="13.9" hidden="1" customHeight="1" outlineLevel="3" x14ac:dyDescent="0.2">
      <c r="A766" s="191">
        <v>0</v>
      </c>
      <c r="B766" s="191">
        <v>6</v>
      </c>
      <c r="C766" s="191">
        <v>11</v>
      </c>
      <c r="D766" s="192">
        <v>5</v>
      </c>
      <c r="E766" s="192">
        <v>1</v>
      </c>
      <c r="G766" s="304" t="s">
        <v>13</v>
      </c>
      <c r="H766" s="263" t="s">
        <v>183</v>
      </c>
      <c r="I766" s="264" t="s">
        <v>2066</v>
      </c>
      <c r="J766" s="265" t="s">
        <v>592</v>
      </c>
      <c r="K766" s="266" t="s">
        <v>158</v>
      </c>
      <c r="L766" s="267">
        <v>1</v>
      </c>
      <c r="M766" s="267">
        <v>71104.646293900412</v>
      </c>
      <c r="N766" s="268">
        <v>71104.646293900398</v>
      </c>
      <c r="O766" s="269" t="s">
        <v>862</v>
      </c>
      <c r="P766" s="235" t="s">
        <v>4710</v>
      </c>
    </row>
    <row r="767" spans="1:16" ht="13.9" hidden="1" customHeight="1" outlineLevel="2" x14ac:dyDescent="0.2">
      <c r="A767" s="191">
        <v>0</v>
      </c>
      <c r="B767" s="191">
        <v>6</v>
      </c>
      <c r="C767" s="191">
        <v>11</v>
      </c>
      <c r="D767" s="192">
        <v>6</v>
      </c>
      <c r="E767" s="192">
        <v>0</v>
      </c>
      <c r="G767" s="254"/>
      <c r="H767" s="255" t="s">
        <v>182</v>
      </c>
      <c r="I767" s="256" t="s">
        <v>2067</v>
      </c>
      <c r="J767" s="257" t="s">
        <v>197</v>
      </c>
      <c r="K767" s="258"/>
      <c r="L767" s="259"/>
      <c r="M767" s="259"/>
      <c r="N767" s="260">
        <v>507569.48</v>
      </c>
      <c r="O767" s="261"/>
      <c r="P767" s="234"/>
    </row>
    <row r="768" spans="1:16" ht="13.9" hidden="1" customHeight="1" outlineLevel="3" x14ac:dyDescent="0.2">
      <c r="A768" s="191">
        <v>0</v>
      </c>
      <c r="B768" s="191">
        <v>6</v>
      </c>
      <c r="C768" s="191">
        <v>11</v>
      </c>
      <c r="D768" s="192">
        <v>6</v>
      </c>
      <c r="E768" s="192">
        <v>1</v>
      </c>
      <c r="G768" s="304" t="s">
        <v>13</v>
      </c>
      <c r="H768" s="263" t="s">
        <v>183</v>
      </c>
      <c r="I768" s="264" t="s">
        <v>2068</v>
      </c>
      <c r="J768" s="265" t="s">
        <v>198</v>
      </c>
      <c r="K768" s="266" t="s">
        <v>158</v>
      </c>
      <c r="L768" s="267">
        <v>1</v>
      </c>
      <c r="M768" s="267">
        <v>507569.47999999963</v>
      </c>
      <c r="N768" s="268">
        <v>507569.48</v>
      </c>
      <c r="O768" s="269" t="s">
        <v>846</v>
      </c>
      <c r="P768" s="235" t="s">
        <v>4710</v>
      </c>
    </row>
    <row r="769" spans="1:16" ht="13.9" hidden="1" customHeight="1" outlineLevel="1" x14ac:dyDescent="0.2">
      <c r="A769" s="191">
        <v>0</v>
      </c>
      <c r="B769" s="191">
        <v>6</v>
      </c>
      <c r="C769" s="191">
        <v>12</v>
      </c>
      <c r="D769" s="192">
        <v>0</v>
      </c>
      <c r="E769" s="192">
        <v>1</v>
      </c>
      <c r="G769" s="247"/>
      <c r="H769" s="248" t="s">
        <v>34</v>
      </c>
      <c r="I769" s="249" t="s">
        <v>2069</v>
      </c>
      <c r="J769" s="250" t="s">
        <v>859</v>
      </c>
      <c r="K769" s="251"/>
      <c r="L769" s="252"/>
      <c r="M769" s="252"/>
      <c r="N769" s="253">
        <v>38786.3015378048</v>
      </c>
      <c r="O769" s="236"/>
      <c r="P769" s="239"/>
    </row>
    <row r="770" spans="1:16" ht="13.9" hidden="1" customHeight="1" outlineLevel="2" x14ac:dyDescent="0.2">
      <c r="A770" s="191">
        <v>0</v>
      </c>
      <c r="B770" s="191">
        <v>6</v>
      </c>
      <c r="C770" s="191">
        <v>12</v>
      </c>
      <c r="D770" s="192">
        <v>1</v>
      </c>
      <c r="E770" s="192">
        <v>0</v>
      </c>
      <c r="G770" s="254"/>
      <c r="H770" s="255" t="s">
        <v>182</v>
      </c>
      <c r="I770" s="256" t="s">
        <v>2070</v>
      </c>
      <c r="J770" s="257" t="s">
        <v>587</v>
      </c>
      <c r="K770" s="258"/>
      <c r="L770" s="259"/>
      <c r="M770" s="259"/>
      <c r="N770" s="260">
        <v>1688.57</v>
      </c>
      <c r="O770" s="261"/>
      <c r="P770" s="234"/>
    </row>
    <row r="771" spans="1:16" ht="13.9" hidden="1" customHeight="1" outlineLevel="3" x14ac:dyDescent="0.2">
      <c r="A771" s="191">
        <v>0</v>
      </c>
      <c r="B771" s="191">
        <v>6</v>
      </c>
      <c r="C771" s="191">
        <v>12</v>
      </c>
      <c r="D771" s="192">
        <v>1</v>
      </c>
      <c r="E771" s="192">
        <v>1</v>
      </c>
      <c r="G771" s="304" t="s">
        <v>13</v>
      </c>
      <c r="H771" s="263" t="s">
        <v>183</v>
      </c>
      <c r="I771" s="264" t="s">
        <v>2071</v>
      </c>
      <c r="J771" s="265" t="s">
        <v>587</v>
      </c>
      <c r="K771" s="266" t="s">
        <v>158</v>
      </c>
      <c r="L771" s="267">
        <v>1</v>
      </c>
      <c r="M771" s="267">
        <v>1688.5700000000002</v>
      </c>
      <c r="N771" s="268">
        <v>1688.57</v>
      </c>
      <c r="O771" s="269" t="s">
        <v>863</v>
      </c>
      <c r="P771" s="235" t="s">
        <v>4710</v>
      </c>
    </row>
    <row r="772" spans="1:16" ht="13.9" hidden="1" customHeight="1" outlineLevel="2" x14ac:dyDescent="0.2">
      <c r="A772" s="191">
        <v>0</v>
      </c>
      <c r="B772" s="191">
        <v>6</v>
      </c>
      <c r="C772" s="191">
        <v>12</v>
      </c>
      <c r="D772" s="192">
        <v>2</v>
      </c>
      <c r="E772" s="192">
        <v>0</v>
      </c>
      <c r="G772" s="254"/>
      <c r="H772" s="255" t="s">
        <v>182</v>
      </c>
      <c r="I772" s="256" t="s">
        <v>2072</v>
      </c>
      <c r="J772" s="257" t="s">
        <v>589</v>
      </c>
      <c r="K772" s="258"/>
      <c r="L772" s="259"/>
      <c r="M772" s="259"/>
      <c r="N772" s="260">
        <v>2018.1</v>
      </c>
      <c r="O772" s="261"/>
      <c r="P772" s="234"/>
    </row>
    <row r="773" spans="1:16" ht="13.9" hidden="1" customHeight="1" outlineLevel="3" x14ac:dyDescent="0.2">
      <c r="A773" s="191">
        <v>0</v>
      </c>
      <c r="B773" s="191">
        <v>6</v>
      </c>
      <c r="C773" s="191">
        <v>12</v>
      </c>
      <c r="D773" s="192">
        <v>2</v>
      </c>
      <c r="E773" s="192">
        <v>1</v>
      </c>
      <c r="G773" s="304" t="s">
        <v>13</v>
      </c>
      <c r="H773" s="263" t="s">
        <v>183</v>
      </c>
      <c r="I773" s="264" t="s">
        <v>2073</v>
      </c>
      <c r="J773" s="265" t="s">
        <v>589</v>
      </c>
      <c r="K773" s="266" t="s">
        <v>158</v>
      </c>
      <c r="L773" s="267">
        <v>1</v>
      </c>
      <c r="M773" s="267">
        <v>2018.1000000000001</v>
      </c>
      <c r="N773" s="268">
        <v>2018.1</v>
      </c>
      <c r="O773" s="269" t="s">
        <v>863</v>
      </c>
      <c r="P773" s="235" t="s">
        <v>4710</v>
      </c>
    </row>
    <row r="774" spans="1:16" ht="13.9" hidden="1" customHeight="1" outlineLevel="2" x14ac:dyDescent="0.2">
      <c r="A774" s="191">
        <v>0</v>
      </c>
      <c r="B774" s="191">
        <v>6</v>
      </c>
      <c r="C774" s="191">
        <v>12</v>
      </c>
      <c r="D774" s="192">
        <v>3</v>
      </c>
      <c r="E774" s="192">
        <v>0</v>
      </c>
      <c r="G774" s="254"/>
      <c r="H774" s="255" t="s">
        <v>182</v>
      </c>
      <c r="I774" s="256" t="s">
        <v>2074</v>
      </c>
      <c r="J774" s="257" t="s">
        <v>590</v>
      </c>
      <c r="K774" s="258"/>
      <c r="L774" s="259"/>
      <c r="M774" s="259"/>
      <c r="N774" s="260">
        <v>6066.4459999999999</v>
      </c>
      <c r="O774" s="261"/>
      <c r="P774" s="234"/>
    </row>
    <row r="775" spans="1:16" ht="13.9" hidden="1" customHeight="1" outlineLevel="3" x14ac:dyDescent="0.2">
      <c r="A775" s="191">
        <v>0</v>
      </c>
      <c r="B775" s="191">
        <v>6</v>
      </c>
      <c r="C775" s="191">
        <v>12</v>
      </c>
      <c r="D775" s="192">
        <v>3</v>
      </c>
      <c r="E775" s="192">
        <v>1</v>
      </c>
      <c r="G775" s="304" t="s">
        <v>13</v>
      </c>
      <c r="H775" s="263" t="s">
        <v>183</v>
      </c>
      <c r="I775" s="264" t="s">
        <v>2075</v>
      </c>
      <c r="J775" s="265" t="s">
        <v>590</v>
      </c>
      <c r="K775" s="266" t="s">
        <v>158</v>
      </c>
      <c r="L775" s="267">
        <v>1</v>
      </c>
      <c r="M775" s="267">
        <v>6066.4460000000008</v>
      </c>
      <c r="N775" s="268">
        <v>6066.4459999999999</v>
      </c>
      <c r="O775" s="269" t="s">
        <v>863</v>
      </c>
      <c r="P775" s="235" t="s">
        <v>4710</v>
      </c>
    </row>
    <row r="776" spans="1:16" ht="13.9" hidden="1" customHeight="1" outlineLevel="2" x14ac:dyDescent="0.2">
      <c r="A776" s="191">
        <v>0</v>
      </c>
      <c r="B776" s="191">
        <v>6</v>
      </c>
      <c r="C776" s="191">
        <v>12</v>
      </c>
      <c r="D776" s="192">
        <v>4</v>
      </c>
      <c r="E776" s="192">
        <v>0</v>
      </c>
      <c r="G776" s="254"/>
      <c r="H776" s="255" t="s">
        <v>182</v>
      </c>
      <c r="I776" s="256" t="s">
        <v>2076</v>
      </c>
      <c r="J776" s="257" t="s">
        <v>591</v>
      </c>
      <c r="K776" s="258"/>
      <c r="L776" s="259"/>
      <c r="M776" s="259"/>
      <c r="N776" s="260">
        <v>3362.31</v>
      </c>
      <c r="O776" s="261"/>
      <c r="P776" s="234"/>
    </row>
    <row r="777" spans="1:16" ht="13.9" hidden="1" customHeight="1" outlineLevel="3" x14ac:dyDescent="0.2">
      <c r="A777" s="191">
        <v>0</v>
      </c>
      <c r="B777" s="191">
        <v>6</v>
      </c>
      <c r="C777" s="191">
        <v>12</v>
      </c>
      <c r="D777" s="192">
        <v>4</v>
      </c>
      <c r="E777" s="192">
        <v>1</v>
      </c>
      <c r="G777" s="304" t="s">
        <v>13</v>
      </c>
      <c r="H777" s="263" t="s">
        <v>183</v>
      </c>
      <c r="I777" s="264" t="s">
        <v>2077</v>
      </c>
      <c r="J777" s="265" t="s">
        <v>591</v>
      </c>
      <c r="K777" s="266" t="s">
        <v>158</v>
      </c>
      <c r="L777" s="267">
        <v>1</v>
      </c>
      <c r="M777" s="267">
        <v>3362.3100000000004</v>
      </c>
      <c r="N777" s="268">
        <v>3362.31</v>
      </c>
      <c r="O777" s="269" t="s">
        <v>863</v>
      </c>
      <c r="P777" s="235" t="s">
        <v>4710</v>
      </c>
    </row>
    <row r="778" spans="1:16" ht="13.9" hidden="1" customHeight="1" outlineLevel="2" x14ac:dyDescent="0.2">
      <c r="A778" s="191">
        <v>0</v>
      </c>
      <c r="B778" s="191">
        <v>6</v>
      </c>
      <c r="C778" s="191">
        <v>12</v>
      </c>
      <c r="D778" s="192">
        <v>5</v>
      </c>
      <c r="E778" s="192">
        <v>0</v>
      </c>
      <c r="G778" s="254"/>
      <c r="H778" s="255" t="s">
        <v>182</v>
      </c>
      <c r="I778" s="256" t="s">
        <v>2078</v>
      </c>
      <c r="J778" s="257" t="s">
        <v>592</v>
      </c>
      <c r="K778" s="258"/>
      <c r="L778" s="259"/>
      <c r="M778" s="259"/>
      <c r="N778" s="260">
        <v>3385.9355378047799</v>
      </c>
      <c r="O778" s="261"/>
      <c r="P778" s="234"/>
    </row>
    <row r="779" spans="1:16" ht="13.9" hidden="1" customHeight="1" outlineLevel="3" x14ac:dyDescent="0.2">
      <c r="A779" s="191">
        <v>0</v>
      </c>
      <c r="B779" s="191">
        <v>6</v>
      </c>
      <c r="C779" s="191">
        <v>12</v>
      </c>
      <c r="D779" s="192">
        <v>5</v>
      </c>
      <c r="E779" s="192">
        <v>1</v>
      </c>
      <c r="G779" s="304" t="s">
        <v>13</v>
      </c>
      <c r="H779" s="263" t="s">
        <v>183</v>
      </c>
      <c r="I779" s="264" t="s">
        <v>2079</v>
      </c>
      <c r="J779" s="265" t="s">
        <v>592</v>
      </c>
      <c r="K779" s="266" t="s">
        <v>158</v>
      </c>
      <c r="L779" s="267">
        <v>1</v>
      </c>
      <c r="M779" s="267">
        <v>3385.9355378047812</v>
      </c>
      <c r="N779" s="268">
        <v>3385.9355378047799</v>
      </c>
      <c r="O779" s="269" t="s">
        <v>862</v>
      </c>
      <c r="P779" s="235" t="s">
        <v>4710</v>
      </c>
    </row>
    <row r="780" spans="1:16" ht="13.9" hidden="1" customHeight="1" outlineLevel="2" x14ac:dyDescent="0.2">
      <c r="A780" s="191">
        <v>0</v>
      </c>
      <c r="B780" s="191">
        <v>6</v>
      </c>
      <c r="C780" s="191">
        <v>12</v>
      </c>
      <c r="D780" s="192">
        <v>6</v>
      </c>
      <c r="E780" s="192">
        <v>0</v>
      </c>
      <c r="G780" s="254"/>
      <c r="H780" s="255" t="s">
        <v>182</v>
      </c>
      <c r="I780" s="256" t="s">
        <v>2080</v>
      </c>
      <c r="J780" s="257" t="s">
        <v>197</v>
      </c>
      <c r="K780" s="258"/>
      <c r="L780" s="259"/>
      <c r="M780" s="259"/>
      <c r="N780" s="260">
        <v>22264.94</v>
      </c>
      <c r="O780" s="261"/>
      <c r="P780" s="234"/>
    </row>
    <row r="781" spans="1:16" ht="13.9" hidden="1" customHeight="1" outlineLevel="3" x14ac:dyDescent="0.2">
      <c r="A781" s="191">
        <v>0</v>
      </c>
      <c r="B781" s="191">
        <v>6</v>
      </c>
      <c r="C781" s="191">
        <v>12</v>
      </c>
      <c r="D781" s="192">
        <v>6</v>
      </c>
      <c r="E781" s="192">
        <v>1</v>
      </c>
      <c r="G781" s="304" t="s">
        <v>13</v>
      </c>
      <c r="H781" s="263" t="s">
        <v>183</v>
      </c>
      <c r="I781" s="264" t="s">
        <v>2081</v>
      </c>
      <c r="J781" s="265" t="s">
        <v>198</v>
      </c>
      <c r="K781" s="266" t="s">
        <v>158</v>
      </c>
      <c r="L781" s="267">
        <v>1</v>
      </c>
      <c r="M781" s="267">
        <v>22264.94</v>
      </c>
      <c r="N781" s="268">
        <v>22264.94</v>
      </c>
      <c r="O781" s="269" t="s">
        <v>846</v>
      </c>
      <c r="P781" s="235" t="s">
        <v>4710</v>
      </c>
    </row>
    <row r="782" spans="1:16" ht="13.9" hidden="1" customHeight="1" outlineLevel="1" x14ac:dyDescent="0.2">
      <c r="A782" s="191">
        <v>0</v>
      </c>
      <c r="B782" s="191">
        <v>6</v>
      </c>
      <c r="C782" s="191">
        <v>13</v>
      </c>
      <c r="D782" s="192">
        <v>0</v>
      </c>
      <c r="E782" s="192">
        <v>1</v>
      </c>
      <c r="G782" s="247"/>
      <c r="H782" s="248" t="s">
        <v>34</v>
      </c>
      <c r="I782" s="249" t="s">
        <v>2082</v>
      </c>
      <c r="J782" s="250" t="s">
        <v>860</v>
      </c>
      <c r="K782" s="251"/>
      <c r="L782" s="252"/>
      <c r="M782" s="252"/>
      <c r="N782" s="253">
        <v>35206.863542132902</v>
      </c>
      <c r="O782" s="236"/>
      <c r="P782" s="239"/>
    </row>
    <row r="783" spans="1:16" ht="13.9" hidden="1" customHeight="1" outlineLevel="2" x14ac:dyDescent="0.2">
      <c r="A783" s="191">
        <v>0</v>
      </c>
      <c r="B783" s="191">
        <v>6</v>
      </c>
      <c r="C783" s="191">
        <v>13</v>
      </c>
      <c r="D783" s="192">
        <v>1</v>
      </c>
      <c r="E783" s="192">
        <v>0</v>
      </c>
      <c r="G783" s="254"/>
      <c r="H783" s="255" t="s">
        <v>182</v>
      </c>
      <c r="I783" s="256" t="s">
        <v>2083</v>
      </c>
      <c r="J783" s="257" t="s">
        <v>587</v>
      </c>
      <c r="K783" s="258"/>
      <c r="L783" s="259"/>
      <c r="M783" s="259"/>
      <c r="N783" s="260">
        <v>1914.35</v>
      </c>
      <c r="O783" s="261"/>
      <c r="P783" s="234"/>
    </row>
    <row r="784" spans="1:16" ht="13.9" hidden="1" customHeight="1" outlineLevel="3" x14ac:dyDescent="0.2">
      <c r="A784" s="191">
        <v>0</v>
      </c>
      <c r="B784" s="191">
        <v>6</v>
      </c>
      <c r="C784" s="191">
        <v>13</v>
      </c>
      <c r="D784" s="192">
        <v>1</v>
      </c>
      <c r="E784" s="192">
        <v>1</v>
      </c>
      <c r="G784" s="304" t="s">
        <v>13</v>
      </c>
      <c r="H784" s="263" t="s">
        <v>183</v>
      </c>
      <c r="I784" s="264" t="s">
        <v>2084</v>
      </c>
      <c r="J784" s="265" t="s">
        <v>587</v>
      </c>
      <c r="K784" s="266" t="s">
        <v>158</v>
      </c>
      <c r="L784" s="267">
        <v>1</v>
      </c>
      <c r="M784" s="267">
        <v>1914.35</v>
      </c>
      <c r="N784" s="268">
        <v>1914.35</v>
      </c>
      <c r="O784" s="269" t="s">
        <v>863</v>
      </c>
      <c r="P784" s="235" t="s">
        <v>4710</v>
      </c>
    </row>
    <row r="785" spans="1:16" ht="13.9" hidden="1" customHeight="1" outlineLevel="2" x14ac:dyDescent="0.2">
      <c r="A785" s="191">
        <v>0</v>
      </c>
      <c r="B785" s="191">
        <v>6</v>
      </c>
      <c r="C785" s="191">
        <v>13</v>
      </c>
      <c r="D785" s="192">
        <v>2</v>
      </c>
      <c r="E785" s="192">
        <v>0</v>
      </c>
      <c r="G785" s="254"/>
      <c r="H785" s="255" t="s">
        <v>182</v>
      </c>
      <c r="I785" s="256" t="s">
        <v>2085</v>
      </c>
      <c r="J785" s="257" t="s">
        <v>589</v>
      </c>
      <c r="K785" s="258"/>
      <c r="L785" s="259"/>
      <c r="M785" s="259"/>
      <c r="N785" s="260">
        <v>1498.65</v>
      </c>
      <c r="O785" s="261"/>
      <c r="P785" s="234"/>
    </row>
    <row r="786" spans="1:16" ht="13.9" hidden="1" customHeight="1" outlineLevel="3" x14ac:dyDescent="0.2">
      <c r="A786" s="191">
        <v>0</v>
      </c>
      <c r="B786" s="191">
        <v>6</v>
      </c>
      <c r="C786" s="191">
        <v>13</v>
      </c>
      <c r="D786" s="192">
        <v>2</v>
      </c>
      <c r="E786" s="192">
        <v>1</v>
      </c>
      <c r="G786" s="304" t="s">
        <v>13</v>
      </c>
      <c r="H786" s="263" t="s">
        <v>183</v>
      </c>
      <c r="I786" s="264" t="s">
        <v>2086</v>
      </c>
      <c r="J786" s="265" t="s">
        <v>589</v>
      </c>
      <c r="K786" s="266" t="s">
        <v>158</v>
      </c>
      <c r="L786" s="267">
        <v>1</v>
      </c>
      <c r="M786" s="267">
        <v>1498.6499999999999</v>
      </c>
      <c r="N786" s="268">
        <v>1498.65</v>
      </c>
      <c r="O786" s="269" t="s">
        <v>863</v>
      </c>
      <c r="P786" s="235" t="s">
        <v>4710</v>
      </c>
    </row>
    <row r="787" spans="1:16" ht="13.9" hidden="1" customHeight="1" outlineLevel="2" x14ac:dyDescent="0.2">
      <c r="A787" s="191">
        <v>0</v>
      </c>
      <c r="B787" s="191">
        <v>6</v>
      </c>
      <c r="C787" s="191">
        <v>13</v>
      </c>
      <c r="D787" s="192">
        <v>3</v>
      </c>
      <c r="E787" s="192">
        <v>0</v>
      </c>
      <c r="G787" s="254"/>
      <c r="H787" s="255" t="s">
        <v>182</v>
      </c>
      <c r="I787" s="256" t="s">
        <v>2087</v>
      </c>
      <c r="J787" s="257" t="s">
        <v>590</v>
      </c>
      <c r="K787" s="258"/>
      <c r="L787" s="259"/>
      <c r="M787" s="259"/>
      <c r="N787" s="260">
        <v>5058.5389999999998</v>
      </c>
      <c r="O787" s="261"/>
      <c r="P787" s="234"/>
    </row>
    <row r="788" spans="1:16" ht="13.9" hidden="1" customHeight="1" outlineLevel="3" x14ac:dyDescent="0.2">
      <c r="A788" s="191">
        <v>0</v>
      </c>
      <c r="B788" s="191">
        <v>6</v>
      </c>
      <c r="C788" s="191">
        <v>13</v>
      </c>
      <c r="D788" s="192">
        <v>3</v>
      </c>
      <c r="E788" s="192">
        <v>1</v>
      </c>
      <c r="G788" s="304" t="s">
        <v>13</v>
      </c>
      <c r="H788" s="263" t="s">
        <v>183</v>
      </c>
      <c r="I788" s="264" t="s">
        <v>2088</v>
      </c>
      <c r="J788" s="265" t="s">
        <v>590</v>
      </c>
      <c r="K788" s="266" t="s">
        <v>158</v>
      </c>
      <c r="L788" s="267">
        <v>1</v>
      </c>
      <c r="M788" s="267">
        <v>5058.5390000000025</v>
      </c>
      <c r="N788" s="268">
        <v>5058.5389999999998</v>
      </c>
      <c r="O788" s="269" t="s">
        <v>863</v>
      </c>
      <c r="P788" s="235" t="s">
        <v>4710</v>
      </c>
    </row>
    <row r="789" spans="1:16" ht="13.9" hidden="1" customHeight="1" outlineLevel="2" x14ac:dyDescent="0.2">
      <c r="A789" s="191">
        <v>0</v>
      </c>
      <c r="B789" s="191">
        <v>6</v>
      </c>
      <c r="C789" s="191">
        <v>13</v>
      </c>
      <c r="D789" s="192">
        <v>4</v>
      </c>
      <c r="E789" s="192">
        <v>0</v>
      </c>
      <c r="G789" s="254"/>
      <c r="H789" s="255" t="s">
        <v>182</v>
      </c>
      <c r="I789" s="256" t="s">
        <v>2089</v>
      </c>
      <c r="J789" s="257" t="s">
        <v>591</v>
      </c>
      <c r="K789" s="258"/>
      <c r="L789" s="259"/>
      <c r="M789" s="259"/>
      <c r="N789" s="260">
        <v>2278.9299999999998</v>
      </c>
      <c r="O789" s="261"/>
      <c r="P789" s="234"/>
    </row>
    <row r="790" spans="1:16" ht="13.9" hidden="1" customHeight="1" outlineLevel="3" x14ac:dyDescent="0.2">
      <c r="A790" s="191">
        <v>0</v>
      </c>
      <c r="B790" s="191">
        <v>6</v>
      </c>
      <c r="C790" s="191">
        <v>13</v>
      </c>
      <c r="D790" s="192">
        <v>4</v>
      </c>
      <c r="E790" s="192">
        <v>1</v>
      </c>
      <c r="G790" s="304" t="s">
        <v>13</v>
      </c>
      <c r="H790" s="263" t="s">
        <v>183</v>
      </c>
      <c r="I790" s="264" t="s">
        <v>2090</v>
      </c>
      <c r="J790" s="265" t="s">
        <v>591</v>
      </c>
      <c r="K790" s="266" t="s">
        <v>158</v>
      </c>
      <c r="L790" s="267">
        <v>1</v>
      </c>
      <c r="M790" s="267">
        <v>2278.9300000000003</v>
      </c>
      <c r="N790" s="268">
        <v>2278.9299999999998</v>
      </c>
      <c r="O790" s="269" t="s">
        <v>863</v>
      </c>
      <c r="P790" s="235" t="s">
        <v>4710</v>
      </c>
    </row>
    <row r="791" spans="1:16" ht="13.9" hidden="1" customHeight="1" outlineLevel="2" x14ac:dyDescent="0.2">
      <c r="A791" s="191">
        <v>0</v>
      </c>
      <c r="B791" s="191">
        <v>6</v>
      </c>
      <c r="C791" s="191">
        <v>13</v>
      </c>
      <c r="D791" s="192">
        <v>5</v>
      </c>
      <c r="E791" s="192">
        <v>0</v>
      </c>
      <c r="G791" s="254"/>
      <c r="H791" s="255" t="s">
        <v>182</v>
      </c>
      <c r="I791" s="256" t="s">
        <v>2091</v>
      </c>
      <c r="J791" s="257" t="s">
        <v>592</v>
      </c>
      <c r="K791" s="258"/>
      <c r="L791" s="259"/>
      <c r="M791" s="259"/>
      <c r="N791" s="260">
        <v>3267.5945421329102</v>
      </c>
      <c r="O791" s="261"/>
      <c r="P791" s="234"/>
    </row>
    <row r="792" spans="1:16" ht="13.9" hidden="1" customHeight="1" outlineLevel="3" x14ac:dyDescent="0.2">
      <c r="A792" s="191">
        <v>0</v>
      </c>
      <c r="B792" s="191">
        <v>6</v>
      </c>
      <c r="C792" s="191">
        <v>13</v>
      </c>
      <c r="D792" s="192">
        <v>5</v>
      </c>
      <c r="E792" s="192">
        <v>1</v>
      </c>
      <c r="G792" s="304" t="s">
        <v>13</v>
      </c>
      <c r="H792" s="263" t="s">
        <v>183</v>
      </c>
      <c r="I792" s="264" t="s">
        <v>2092</v>
      </c>
      <c r="J792" s="265" t="s">
        <v>592</v>
      </c>
      <c r="K792" s="266" t="s">
        <v>158</v>
      </c>
      <c r="L792" s="267">
        <v>1</v>
      </c>
      <c r="M792" s="267">
        <v>3267.5945421329138</v>
      </c>
      <c r="N792" s="268">
        <v>3267.5945421329102</v>
      </c>
      <c r="O792" s="269" t="s">
        <v>862</v>
      </c>
      <c r="P792" s="235" t="s">
        <v>4710</v>
      </c>
    </row>
    <row r="793" spans="1:16" ht="13.9" hidden="1" customHeight="1" outlineLevel="2" x14ac:dyDescent="0.2">
      <c r="A793" s="191">
        <v>0</v>
      </c>
      <c r="B793" s="191">
        <v>6</v>
      </c>
      <c r="C793" s="191">
        <v>13</v>
      </c>
      <c r="D793" s="192">
        <v>6</v>
      </c>
      <c r="E793" s="192">
        <v>0</v>
      </c>
      <c r="G793" s="254"/>
      <c r="H793" s="255" t="s">
        <v>182</v>
      </c>
      <c r="I793" s="256" t="s">
        <v>2093</v>
      </c>
      <c r="J793" s="257" t="s">
        <v>197</v>
      </c>
      <c r="K793" s="258"/>
      <c r="L793" s="259"/>
      <c r="M793" s="259"/>
      <c r="N793" s="260">
        <v>21188.799999999999</v>
      </c>
      <c r="O793" s="261"/>
      <c r="P793" s="234"/>
    </row>
    <row r="794" spans="1:16" ht="13.9" hidden="1" customHeight="1" outlineLevel="3" x14ac:dyDescent="0.2">
      <c r="A794" s="191">
        <v>0</v>
      </c>
      <c r="B794" s="191">
        <v>6</v>
      </c>
      <c r="C794" s="191">
        <v>13</v>
      </c>
      <c r="D794" s="192">
        <v>6</v>
      </c>
      <c r="E794" s="192">
        <v>1</v>
      </c>
      <c r="G794" s="304" t="s">
        <v>13</v>
      </c>
      <c r="H794" s="263" t="s">
        <v>183</v>
      </c>
      <c r="I794" s="264" t="s">
        <v>2094</v>
      </c>
      <c r="J794" s="265" t="s">
        <v>198</v>
      </c>
      <c r="K794" s="266" t="s">
        <v>158</v>
      </c>
      <c r="L794" s="267">
        <v>1</v>
      </c>
      <c r="M794" s="267">
        <v>21188.799999999999</v>
      </c>
      <c r="N794" s="268">
        <v>21188.799999999999</v>
      </c>
      <c r="O794" s="269" t="s">
        <v>846</v>
      </c>
      <c r="P794" s="235" t="s">
        <v>4710</v>
      </c>
    </row>
    <row r="795" spans="1:16" ht="13.9" hidden="1" customHeight="1" outlineLevel="1" x14ac:dyDescent="0.2">
      <c r="A795" s="191">
        <v>0</v>
      </c>
      <c r="B795" s="191">
        <v>6</v>
      </c>
      <c r="C795" s="191">
        <v>14</v>
      </c>
      <c r="D795" s="192">
        <v>0</v>
      </c>
      <c r="E795" s="192">
        <v>1</v>
      </c>
      <c r="G795" s="247"/>
      <c r="H795" s="248" t="s">
        <v>34</v>
      </c>
      <c r="I795" s="249" t="s">
        <v>2095</v>
      </c>
      <c r="J795" s="250" t="s">
        <v>861</v>
      </c>
      <c r="K795" s="251"/>
      <c r="L795" s="252"/>
      <c r="M795" s="252"/>
      <c r="N795" s="253">
        <v>22823.011831603799</v>
      </c>
      <c r="O795" s="236"/>
      <c r="P795" s="239"/>
    </row>
    <row r="796" spans="1:16" ht="13.9" hidden="1" customHeight="1" outlineLevel="2" x14ac:dyDescent="0.2">
      <c r="A796" s="191">
        <v>0</v>
      </c>
      <c r="B796" s="191">
        <v>6</v>
      </c>
      <c r="C796" s="191">
        <v>14</v>
      </c>
      <c r="D796" s="192">
        <v>1</v>
      </c>
      <c r="E796" s="192">
        <v>0</v>
      </c>
      <c r="G796" s="254"/>
      <c r="H796" s="255" t="s">
        <v>182</v>
      </c>
      <c r="I796" s="256" t="s">
        <v>2096</v>
      </c>
      <c r="J796" s="257" t="s">
        <v>587</v>
      </c>
      <c r="K796" s="258"/>
      <c r="L796" s="259"/>
      <c r="M796" s="259"/>
      <c r="N796" s="260">
        <v>949.52</v>
      </c>
      <c r="O796" s="261"/>
      <c r="P796" s="234"/>
    </row>
    <row r="797" spans="1:16" ht="13.9" hidden="1" customHeight="1" outlineLevel="3" x14ac:dyDescent="0.2">
      <c r="A797" s="191">
        <v>0</v>
      </c>
      <c r="B797" s="191">
        <v>6</v>
      </c>
      <c r="C797" s="191">
        <v>14</v>
      </c>
      <c r="D797" s="192">
        <v>1</v>
      </c>
      <c r="E797" s="192">
        <v>1</v>
      </c>
      <c r="G797" s="304" t="s">
        <v>13</v>
      </c>
      <c r="H797" s="263" t="s">
        <v>183</v>
      </c>
      <c r="I797" s="264" t="s">
        <v>2097</v>
      </c>
      <c r="J797" s="265" t="s">
        <v>587</v>
      </c>
      <c r="K797" s="266" t="s">
        <v>158</v>
      </c>
      <c r="L797" s="267">
        <v>1</v>
      </c>
      <c r="M797" s="267">
        <v>949.52</v>
      </c>
      <c r="N797" s="268">
        <v>949.52</v>
      </c>
      <c r="O797" s="269" t="s">
        <v>863</v>
      </c>
      <c r="P797" s="235" t="s">
        <v>4710</v>
      </c>
    </row>
    <row r="798" spans="1:16" ht="13.9" hidden="1" customHeight="1" outlineLevel="2" x14ac:dyDescent="0.2">
      <c r="A798" s="191">
        <v>0</v>
      </c>
      <c r="B798" s="191">
        <v>6</v>
      </c>
      <c r="C798" s="191">
        <v>14</v>
      </c>
      <c r="D798" s="192">
        <v>2</v>
      </c>
      <c r="E798" s="192">
        <v>0</v>
      </c>
      <c r="G798" s="254"/>
      <c r="H798" s="255" t="s">
        <v>182</v>
      </c>
      <c r="I798" s="256" t="s">
        <v>2098</v>
      </c>
      <c r="J798" s="257" t="s">
        <v>589</v>
      </c>
      <c r="K798" s="258"/>
      <c r="L798" s="259"/>
      <c r="M798" s="259"/>
      <c r="N798" s="260">
        <v>353.1</v>
      </c>
      <c r="O798" s="261"/>
      <c r="P798" s="234"/>
    </row>
    <row r="799" spans="1:16" ht="13.9" hidden="1" customHeight="1" outlineLevel="3" x14ac:dyDescent="0.2">
      <c r="A799" s="191">
        <v>0</v>
      </c>
      <c r="B799" s="191">
        <v>6</v>
      </c>
      <c r="C799" s="191">
        <v>14</v>
      </c>
      <c r="D799" s="192">
        <v>2</v>
      </c>
      <c r="E799" s="192">
        <v>1</v>
      </c>
      <c r="G799" s="304" t="s">
        <v>13</v>
      </c>
      <c r="H799" s="263" t="s">
        <v>183</v>
      </c>
      <c r="I799" s="264" t="s">
        <v>2099</v>
      </c>
      <c r="J799" s="265" t="s">
        <v>589</v>
      </c>
      <c r="K799" s="266" t="s">
        <v>158</v>
      </c>
      <c r="L799" s="267">
        <v>1</v>
      </c>
      <c r="M799" s="267">
        <v>353.09999999999997</v>
      </c>
      <c r="N799" s="268">
        <v>353.1</v>
      </c>
      <c r="O799" s="269" t="s">
        <v>863</v>
      </c>
      <c r="P799" s="235" t="s">
        <v>4710</v>
      </c>
    </row>
    <row r="800" spans="1:16" ht="13.9" hidden="1" customHeight="1" outlineLevel="2" x14ac:dyDescent="0.2">
      <c r="A800" s="191">
        <v>0</v>
      </c>
      <c r="B800" s="191">
        <v>6</v>
      </c>
      <c r="C800" s="191">
        <v>14</v>
      </c>
      <c r="D800" s="192">
        <v>3</v>
      </c>
      <c r="E800" s="192">
        <v>0</v>
      </c>
      <c r="G800" s="254"/>
      <c r="H800" s="255" t="s">
        <v>182</v>
      </c>
      <c r="I800" s="256" t="s">
        <v>2100</v>
      </c>
      <c r="J800" s="257" t="s">
        <v>590</v>
      </c>
      <c r="K800" s="258"/>
      <c r="L800" s="259"/>
      <c r="M800" s="259"/>
      <c r="N800" s="260">
        <v>1230.2239999999999</v>
      </c>
      <c r="O800" s="261"/>
      <c r="P800" s="234"/>
    </row>
    <row r="801" spans="1:16" ht="13.9" hidden="1" customHeight="1" outlineLevel="3" x14ac:dyDescent="0.2">
      <c r="A801" s="191">
        <v>0</v>
      </c>
      <c r="B801" s="191">
        <v>6</v>
      </c>
      <c r="C801" s="191">
        <v>14</v>
      </c>
      <c r="D801" s="192">
        <v>3</v>
      </c>
      <c r="E801" s="192">
        <v>1</v>
      </c>
      <c r="G801" s="304" t="s">
        <v>13</v>
      </c>
      <c r="H801" s="263" t="s">
        <v>183</v>
      </c>
      <c r="I801" s="264" t="s">
        <v>2101</v>
      </c>
      <c r="J801" s="265" t="s">
        <v>590</v>
      </c>
      <c r="K801" s="266" t="s">
        <v>158</v>
      </c>
      <c r="L801" s="267">
        <v>1</v>
      </c>
      <c r="M801" s="267">
        <v>1230.2239999999999</v>
      </c>
      <c r="N801" s="268">
        <v>1230.2239999999999</v>
      </c>
      <c r="O801" s="269" t="s">
        <v>863</v>
      </c>
      <c r="P801" s="235" t="s">
        <v>4710</v>
      </c>
    </row>
    <row r="802" spans="1:16" ht="13.9" hidden="1" customHeight="1" outlineLevel="2" x14ac:dyDescent="0.2">
      <c r="A802" s="191">
        <v>0</v>
      </c>
      <c r="B802" s="191">
        <v>6</v>
      </c>
      <c r="C802" s="191">
        <v>14</v>
      </c>
      <c r="D802" s="192">
        <v>4</v>
      </c>
      <c r="E802" s="192">
        <v>0</v>
      </c>
      <c r="G802" s="254"/>
      <c r="H802" s="255" t="s">
        <v>182</v>
      </c>
      <c r="I802" s="256" t="s">
        <v>2102</v>
      </c>
      <c r="J802" s="257" t="s">
        <v>591</v>
      </c>
      <c r="K802" s="258"/>
      <c r="L802" s="259"/>
      <c r="M802" s="259"/>
      <c r="N802" s="260">
        <v>369.05</v>
      </c>
      <c r="O802" s="261"/>
      <c r="P802" s="234"/>
    </row>
    <row r="803" spans="1:16" ht="13.9" hidden="1" customHeight="1" outlineLevel="3" x14ac:dyDescent="0.2">
      <c r="A803" s="191">
        <v>0</v>
      </c>
      <c r="B803" s="191">
        <v>6</v>
      </c>
      <c r="C803" s="191">
        <v>14</v>
      </c>
      <c r="D803" s="192">
        <v>4</v>
      </c>
      <c r="E803" s="192">
        <v>1</v>
      </c>
      <c r="G803" s="304" t="s">
        <v>13</v>
      </c>
      <c r="H803" s="263" t="s">
        <v>183</v>
      </c>
      <c r="I803" s="264" t="s">
        <v>2103</v>
      </c>
      <c r="J803" s="265" t="s">
        <v>591</v>
      </c>
      <c r="K803" s="266" t="s">
        <v>158</v>
      </c>
      <c r="L803" s="267">
        <v>1</v>
      </c>
      <c r="M803" s="267">
        <v>369.04999999999995</v>
      </c>
      <c r="N803" s="268">
        <v>369.05</v>
      </c>
      <c r="O803" s="269" t="s">
        <v>863</v>
      </c>
      <c r="P803" s="235" t="s">
        <v>4710</v>
      </c>
    </row>
    <row r="804" spans="1:16" ht="13.9" hidden="1" customHeight="1" outlineLevel="2" x14ac:dyDescent="0.2">
      <c r="A804" s="191">
        <v>0</v>
      </c>
      <c r="B804" s="191">
        <v>6</v>
      </c>
      <c r="C804" s="191">
        <v>14</v>
      </c>
      <c r="D804" s="192">
        <v>5</v>
      </c>
      <c r="E804" s="192">
        <v>0</v>
      </c>
      <c r="G804" s="254"/>
      <c r="H804" s="255" t="s">
        <v>182</v>
      </c>
      <c r="I804" s="256" t="s">
        <v>2104</v>
      </c>
      <c r="J804" s="257" t="s">
        <v>592</v>
      </c>
      <c r="K804" s="258"/>
      <c r="L804" s="259"/>
      <c r="M804" s="259"/>
      <c r="N804" s="260">
        <v>3109.6578316038199</v>
      </c>
      <c r="O804" s="261"/>
      <c r="P804" s="234"/>
    </row>
    <row r="805" spans="1:16" ht="13.9" hidden="1" customHeight="1" outlineLevel="3" x14ac:dyDescent="0.2">
      <c r="A805" s="191">
        <v>0</v>
      </c>
      <c r="B805" s="191">
        <v>6</v>
      </c>
      <c r="C805" s="191">
        <v>14</v>
      </c>
      <c r="D805" s="192">
        <v>5</v>
      </c>
      <c r="E805" s="192">
        <v>1</v>
      </c>
      <c r="G805" s="304" t="s">
        <v>13</v>
      </c>
      <c r="H805" s="263" t="s">
        <v>183</v>
      </c>
      <c r="I805" s="264" t="s">
        <v>2105</v>
      </c>
      <c r="J805" s="265" t="s">
        <v>592</v>
      </c>
      <c r="K805" s="266" t="s">
        <v>158</v>
      </c>
      <c r="L805" s="267">
        <v>1</v>
      </c>
      <c r="M805" s="267">
        <v>3109.6578316038244</v>
      </c>
      <c r="N805" s="268">
        <v>3109.6578316038199</v>
      </c>
      <c r="O805" s="269" t="s">
        <v>862</v>
      </c>
      <c r="P805" s="235" t="s">
        <v>4710</v>
      </c>
    </row>
    <row r="806" spans="1:16" ht="13.9" hidden="1" customHeight="1" outlineLevel="2" x14ac:dyDescent="0.2">
      <c r="A806" s="191">
        <v>0</v>
      </c>
      <c r="B806" s="191">
        <v>6</v>
      </c>
      <c r="C806" s="191">
        <v>14</v>
      </c>
      <c r="D806" s="192">
        <v>6</v>
      </c>
      <c r="E806" s="192">
        <v>0</v>
      </c>
      <c r="G806" s="254"/>
      <c r="H806" s="255" t="s">
        <v>182</v>
      </c>
      <c r="I806" s="256" t="s">
        <v>2106</v>
      </c>
      <c r="J806" s="257" t="s">
        <v>197</v>
      </c>
      <c r="K806" s="258"/>
      <c r="L806" s="259"/>
      <c r="M806" s="259"/>
      <c r="N806" s="260">
        <v>16811.46</v>
      </c>
      <c r="O806" s="261"/>
      <c r="P806" s="234"/>
    </row>
    <row r="807" spans="1:16" ht="13.9" hidden="1" customHeight="1" outlineLevel="3" x14ac:dyDescent="0.2">
      <c r="A807" s="191">
        <v>0</v>
      </c>
      <c r="B807" s="191">
        <v>6</v>
      </c>
      <c r="C807" s="191">
        <v>14</v>
      </c>
      <c r="D807" s="192">
        <v>6</v>
      </c>
      <c r="E807" s="192">
        <v>1</v>
      </c>
      <c r="G807" s="304" t="s">
        <v>13</v>
      </c>
      <c r="H807" s="263" t="s">
        <v>183</v>
      </c>
      <c r="I807" s="264" t="s">
        <v>2107</v>
      </c>
      <c r="J807" s="265" t="s">
        <v>198</v>
      </c>
      <c r="K807" s="266" t="s">
        <v>158</v>
      </c>
      <c r="L807" s="267">
        <v>1</v>
      </c>
      <c r="M807" s="267">
        <v>16811.46</v>
      </c>
      <c r="N807" s="268">
        <v>16811.46</v>
      </c>
      <c r="O807" s="269" t="s">
        <v>846</v>
      </c>
      <c r="P807" s="235" t="s">
        <v>4710</v>
      </c>
    </row>
    <row r="808" spans="1:16" ht="13.9" customHeight="1" collapsed="1" x14ac:dyDescent="0.2">
      <c r="A808" s="191">
        <v>0</v>
      </c>
      <c r="B808" s="191">
        <v>7</v>
      </c>
      <c r="C808" s="191">
        <v>0</v>
      </c>
      <c r="D808" s="192">
        <v>6</v>
      </c>
      <c r="E808" s="192">
        <v>1</v>
      </c>
      <c r="F808" s="193"/>
      <c r="G808" s="305"/>
      <c r="H808" s="241" t="s">
        <v>181</v>
      </c>
      <c r="I808" s="242" t="s">
        <v>2108</v>
      </c>
      <c r="J808" s="243" t="s">
        <v>14</v>
      </c>
      <c r="K808" s="244"/>
      <c r="L808" s="245"/>
      <c r="M808" s="245"/>
      <c r="N808" s="246">
        <v>2801537.89336211</v>
      </c>
      <c r="O808" s="284">
        <v>167.25928889119101</v>
      </c>
      <c r="P808" s="238"/>
    </row>
    <row r="809" spans="1:16" ht="13.9" hidden="1" customHeight="1" outlineLevel="1" x14ac:dyDescent="0.2">
      <c r="A809" s="191">
        <v>0</v>
      </c>
      <c r="B809" s="191">
        <v>7</v>
      </c>
      <c r="C809" s="191">
        <v>1</v>
      </c>
      <c r="D809" s="192">
        <v>0</v>
      </c>
      <c r="E809" s="192">
        <v>1</v>
      </c>
      <c r="G809" s="247"/>
      <c r="H809" s="248" t="s">
        <v>34</v>
      </c>
      <c r="I809" s="249" t="s">
        <v>2109</v>
      </c>
      <c r="J809" s="250" t="s">
        <v>864</v>
      </c>
      <c r="K809" s="251"/>
      <c r="L809" s="252"/>
      <c r="M809" s="252"/>
      <c r="N809" s="253">
        <v>299058.90349076298</v>
      </c>
      <c r="O809" s="236"/>
      <c r="P809" s="239"/>
    </row>
    <row r="810" spans="1:16" ht="13.9" hidden="1" customHeight="1" outlineLevel="2" x14ac:dyDescent="0.2">
      <c r="A810" s="191">
        <v>0</v>
      </c>
      <c r="B810" s="191">
        <v>7</v>
      </c>
      <c r="C810" s="191">
        <v>1</v>
      </c>
      <c r="D810" s="192">
        <v>1</v>
      </c>
      <c r="E810" s="192">
        <v>0</v>
      </c>
      <c r="G810" s="278"/>
      <c r="H810" s="255" t="s">
        <v>182</v>
      </c>
      <c r="I810" s="256" t="s">
        <v>2110</v>
      </c>
      <c r="J810" s="257" t="s">
        <v>521</v>
      </c>
      <c r="K810" s="258"/>
      <c r="L810" s="259"/>
      <c r="M810" s="259"/>
      <c r="N810" s="260">
        <v>139834.96731661999</v>
      </c>
      <c r="O810" s="261"/>
      <c r="P810" s="234"/>
    </row>
    <row r="811" spans="1:16" ht="13.9" hidden="1" customHeight="1" outlineLevel="3" x14ac:dyDescent="0.2">
      <c r="A811" s="191">
        <v>0</v>
      </c>
      <c r="B811" s="191">
        <v>7</v>
      </c>
      <c r="C811" s="191">
        <v>1</v>
      </c>
      <c r="D811" s="192">
        <v>1</v>
      </c>
      <c r="E811" s="192">
        <v>1</v>
      </c>
      <c r="G811" s="262" t="s">
        <v>14</v>
      </c>
      <c r="H811" s="263" t="s">
        <v>183</v>
      </c>
      <c r="I811" s="264" t="s">
        <v>2111</v>
      </c>
      <c r="J811" s="265" t="s">
        <v>865</v>
      </c>
      <c r="K811" s="266" t="s">
        <v>158</v>
      </c>
      <c r="L811" s="267">
        <v>1</v>
      </c>
      <c r="M811" s="267">
        <v>139834.96731661988</v>
      </c>
      <c r="N811" s="268">
        <v>139834.96731661999</v>
      </c>
      <c r="O811" s="269" t="s">
        <v>863</v>
      </c>
      <c r="P811" s="235" t="s">
        <v>4710</v>
      </c>
    </row>
    <row r="812" spans="1:16" ht="13.9" hidden="1" customHeight="1" outlineLevel="2" x14ac:dyDescent="0.2">
      <c r="A812" s="191">
        <v>0</v>
      </c>
      <c r="B812" s="191">
        <v>7</v>
      </c>
      <c r="C812" s="191">
        <v>1</v>
      </c>
      <c r="D812" s="192">
        <v>2</v>
      </c>
      <c r="E812" s="192">
        <v>0</v>
      </c>
      <c r="G812" s="278"/>
      <c r="H812" s="255" t="s">
        <v>182</v>
      </c>
      <c r="I812" s="256" t="s">
        <v>2112</v>
      </c>
      <c r="J812" s="257" t="s">
        <v>593</v>
      </c>
      <c r="K812" s="258"/>
      <c r="L812" s="259"/>
      <c r="M812" s="259"/>
      <c r="N812" s="260">
        <v>40168.446174143297</v>
      </c>
      <c r="O812" s="261"/>
      <c r="P812" s="234"/>
    </row>
    <row r="813" spans="1:16" ht="13.9" hidden="1" customHeight="1" outlineLevel="3" x14ac:dyDescent="0.2">
      <c r="A813" s="191">
        <v>0</v>
      </c>
      <c r="B813" s="191">
        <v>7</v>
      </c>
      <c r="C813" s="191">
        <v>1</v>
      </c>
      <c r="D813" s="192">
        <v>2</v>
      </c>
      <c r="E813" s="192">
        <v>1</v>
      </c>
      <c r="G813" s="262" t="s">
        <v>14</v>
      </c>
      <c r="H813" s="263" t="s">
        <v>183</v>
      </c>
      <c r="I813" s="264" t="s">
        <v>2113</v>
      </c>
      <c r="J813" s="265" t="s">
        <v>593</v>
      </c>
      <c r="K813" s="266" t="s">
        <v>158</v>
      </c>
      <c r="L813" s="267">
        <v>1</v>
      </c>
      <c r="M813" s="267">
        <v>40168.446174143312</v>
      </c>
      <c r="N813" s="268">
        <v>40168.446174143297</v>
      </c>
      <c r="O813" s="269" t="s">
        <v>863</v>
      </c>
      <c r="P813" s="235" t="s">
        <v>4710</v>
      </c>
    </row>
    <row r="814" spans="1:16" ht="13.9" hidden="1" customHeight="1" outlineLevel="2" x14ac:dyDescent="0.2">
      <c r="A814" s="191">
        <v>0</v>
      </c>
      <c r="B814" s="191">
        <v>7</v>
      </c>
      <c r="C814" s="191">
        <v>1</v>
      </c>
      <c r="D814" s="192">
        <v>3</v>
      </c>
      <c r="E814" s="192">
        <v>0</v>
      </c>
      <c r="G814" s="278"/>
      <c r="H814" s="255" t="s">
        <v>182</v>
      </c>
      <c r="I814" s="256" t="s">
        <v>2114</v>
      </c>
      <c r="J814" s="257" t="s">
        <v>594</v>
      </c>
      <c r="K814" s="258"/>
      <c r="L814" s="259"/>
      <c r="M814" s="259"/>
      <c r="N814" s="260">
        <v>252</v>
      </c>
      <c r="O814" s="261"/>
      <c r="P814" s="234"/>
    </row>
    <row r="815" spans="1:16" ht="13.9" hidden="1" customHeight="1" outlineLevel="3" x14ac:dyDescent="0.2">
      <c r="A815" s="191">
        <v>0</v>
      </c>
      <c r="B815" s="191">
        <v>7</v>
      </c>
      <c r="C815" s="191">
        <v>1</v>
      </c>
      <c r="D815" s="192">
        <v>3</v>
      </c>
      <c r="E815" s="192">
        <v>1</v>
      </c>
      <c r="G815" s="262" t="s">
        <v>14</v>
      </c>
      <c r="H815" s="263" t="s">
        <v>183</v>
      </c>
      <c r="I815" s="264" t="s">
        <v>2115</v>
      </c>
      <c r="J815" s="265" t="s">
        <v>594</v>
      </c>
      <c r="K815" s="266" t="s">
        <v>158</v>
      </c>
      <c r="L815" s="267">
        <v>1</v>
      </c>
      <c r="M815" s="267">
        <v>252</v>
      </c>
      <c r="N815" s="268">
        <v>252</v>
      </c>
      <c r="O815" s="269" t="s">
        <v>866</v>
      </c>
      <c r="P815" s="235" t="s">
        <v>4710</v>
      </c>
    </row>
    <row r="816" spans="1:16" ht="13.9" hidden="1" customHeight="1" outlineLevel="2" x14ac:dyDescent="0.2">
      <c r="A816" s="191">
        <v>0</v>
      </c>
      <c r="B816" s="191">
        <v>7</v>
      </c>
      <c r="C816" s="191">
        <v>1</v>
      </c>
      <c r="D816" s="192">
        <v>4</v>
      </c>
      <c r="E816" s="192">
        <v>0</v>
      </c>
      <c r="G816" s="278"/>
      <c r="H816" s="255" t="s">
        <v>182</v>
      </c>
      <c r="I816" s="256" t="s">
        <v>2116</v>
      </c>
      <c r="J816" s="257" t="s">
        <v>522</v>
      </c>
      <c r="K816" s="258"/>
      <c r="L816" s="259"/>
      <c r="M816" s="259"/>
      <c r="N816" s="260">
        <v>73297.850000000006</v>
      </c>
      <c r="O816" s="261"/>
      <c r="P816" s="234"/>
    </row>
    <row r="817" spans="1:16" ht="13.9" hidden="1" customHeight="1" outlineLevel="3" x14ac:dyDescent="0.2">
      <c r="A817" s="191">
        <v>0</v>
      </c>
      <c r="B817" s="191">
        <v>7</v>
      </c>
      <c r="C817" s="191">
        <v>1</v>
      </c>
      <c r="D817" s="192">
        <v>4</v>
      </c>
      <c r="E817" s="192">
        <v>1</v>
      </c>
      <c r="G817" s="262" t="s">
        <v>14</v>
      </c>
      <c r="H817" s="263" t="s">
        <v>183</v>
      </c>
      <c r="I817" s="264" t="s">
        <v>2117</v>
      </c>
      <c r="J817" s="265" t="s">
        <v>522</v>
      </c>
      <c r="K817" s="266" t="s">
        <v>158</v>
      </c>
      <c r="L817" s="267">
        <v>1</v>
      </c>
      <c r="M817" s="267">
        <v>73297.850000000006</v>
      </c>
      <c r="N817" s="268">
        <v>73297.850000000006</v>
      </c>
      <c r="O817" s="269" t="s">
        <v>867</v>
      </c>
      <c r="P817" s="235" t="s">
        <v>4710</v>
      </c>
    </row>
    <row r="818" spans="1:16" ht="13.9" hidden="1" customHeight="1" outlineLevel="2" x14ac:dyDescent="0.2">
      <c r="A818" s="191">
        <v>0</v>
      </c>
      <c r="B818" s="191">
        <v>7</v>
      </c>
      <c r="C818" s="191">
        <v>1</v>
      </c>
      <c r="D818" s="192">
        <v>5</v>
      </c>
      <c r="E818" s="192">
        <v>0</v>
      </c>
      <c r="G818" s="278"/>
      <c r="H818" s="255" t="s">
        <v>182</v>
      </c>
      <c r="I818" s="256" t="s">
        <v>2118</v>
      </c>
      <c r="J818" s="257" t="s">
        <v>199</v>
      </c>
      <c r="K818" s="258"/>
      <c r="L818" s="259"/>
      <c r="M818" s="259"/>
      <c r="N818" s="260">
        <v>45505.64</v>
      </c>
      <c r="O818" s="261"/>
      <c r="P818" s="234"/>
    </row>
    <row r="819" spans="1:16" ht="13.9" hidden="1" customHeight="1" outlineLevel="3" x14ac:dyDescent="0.2">
      <c r="A819" s="191">
        <v>0</v>
      </c>
      <c r="B819" s="191">
        <v>7</v>
      </c>
      <c r="C819" s="191">
        <v>1</v>
      </c>
      <c r="D819" s="192">
        <v>5</v>
      </c>
      <c r="E819" s="192">
        <v>1</v>
      </c>
      <c r="G819" s="262" t="s">
        <v>14</v>
      </c>
      <c r="H819" s="263" t="s">
        <v>183</v>
      </c>
      <c r="I819" s="264" t="s">
        <v>2119</v>
      </c>
      <c r="J819" s="265" t="s">
        <v>200</v>
      </c>
      <c r="K819" s="266" t="s">
        <v>158</v>
      </c>
      <c r="L819" s="267">
        <v>1</v>
      </c>
      <c r="M819" s="267">
        <v>45505.64</v>
      </c>
      <c r="N819" s="268">
        <v>45505.64</v>
      </c>
      <c r="O819" s="275" t="s">
        <v>1089</v>
      </c>
      <c r="P819" s="235" t="s">
        <v>4710</v>
      </c>
    </row>
    <row r="820" spans="1:16" ht="13.9" hidden="1" customHeight="1" outlineLevel="1" x14ac:dyDescent="0.2">
      <c r="A820" s="191">
        <v>0</v>
      </c>
      <c r="B820" s="191">
        <v>7</v>
      </c>
      <c r="C820" s="191">
        <v>2</v>
      </c>
      <c r="D820" s="192">
        <v>0</v>
      </c>
      <c r="E820" s="192">
        <v>1</v>
      </c>
      <c r="G820" s="247"/>
      <c r="H820" s="248" t="s">
        <v>34</v>
      </c>
      <c r="I820" s="249" t="s">
        <v>2120</v>
      </c>
      <c r="J820" s="250" t="s">
        <v>868</v>
      </c>
      <c r="K820" s="251"/>
      <c r="L820" s="252"/>
      <c r="M820" s="252"/>
      <c r="N820" s="253">
        <v>56495.390199930902</v>
      </c>
      <c r="O820" s="236"/>
      <c r="P820" s="239"/>
    </row>
    <row r="821" spans="1:16" ht="13.9" hidden="1" customHeight="1" outlineLevel="2" x14ac:dyDescent="0.2">
      <c r="A821" s="191">
        <v>0</v>
      </c>
      <c r="B821" s="191">
        <v>7</v>
      </c>
      <c r="C821" s="191">
        <v>2</v>
      </c>
      <c r="D821" s="192">
        <v>1</v>
      </c>
      <c r="E821" s="192">
        <v>0</v>
      </c>
      <c r="G821" s="278"/>
      <c r="H821" s="255" t="s">
        <v>182</v>
      </c>
      <c r="I821" s="256" t="s">
        <v>2121</v>
      </c>
      <c r="J821" s="257" t="s">
        <v>521</v>
      </c>
      <c r="K821" s="258"/>
      <c r="L821" s="259"/>
      <c r="M821" s="259"/>
      <c r="N821" s="260">
        <v>1924.7411999999999</v>
      </c>
      <c r="O821" s="261"/>
      <c r="P821" s="234"/>
    </row>
    <row r="822" spans="1:16" ht="13.9" hidden="1" customHeight="1" outlineLevel="3" x14ac:dyDescent="0.2">
      <c r="A822" s="191">
        <v>0</v>
      </c>
      <c r="B822" s="191">
        <v>7</v>
      </c>
      <c r="C822" s="191">
        <v>2</v>
      </c>
      <c r="D822" s="192">
        <v>1</v>
      </c>
      <c r="E822" s="192">
        <v>1</v>
      </c>
      <c r="G822" s="262" t="s">
        <v>14</v>
      </c>
      <c r="H822" s="263" t="s">
        <v>183</v>
      </c>
      <c r="I822" s="264" t="s">
        <v>2122</v>
      </c>
      <c r="J822" s="265" t="s">
        <v>865</v>
      </c>
      <c r="K822" s="266" t="s">
        <v>158</v>
      </c>
      <c r="L822" s="267">
        <v>1</v>
      </c>
      <c r="M822" s="267">
        <v>1924.7411999999999</v>
      </c>
      <c r="N822" s="268">
        <v>1924.7411999999999</v>
      </c>
      <c r="O822" s="269" t="s">
        <v>863</v>
      </c>
      <c r="P822" s="235" t="s">
        <v>4710</v>
      </c>
    </row>
    <row r="823" spans="1:16" ht="13.9" hidden="1" customHeight="1" outlineLevel="2" x14ac:dyDescent="0.2">
      <c r="A823" s="191">
        <v>0</v>
      </c>
      <c r="B823" s="191">
        <v>7</v>
      </c>
      <c r="C823" s="191">
        <v>2</v>
      </c>
      <c r="D823" s="192">
        <v>2</v>
      </c>
      <c r="E823" s="192">
        <v>0</v>
      </c>
      <c r="G823" s="278"/>
      <c r="H823" s="255" t="s">
        <v>182</v>
      </c>
      <c r="I823" s="256" t="s">
        <v>2123</v>
      </c>
      <c r="J823" s="257" t="s">
        <v>593</v>
      </c>
      <c r="K823" s="258"/>
      <c r="L823" s="259"/>
      <c r="M823" s="259"/>
      <c r="N823" s="260">
        <v>7851.9489999308698</v>
      </c>
      <c r="O823" s="261"/>
      <c r="P823" s="234"/>
    </row>
    <row r="824" spans="1:16" ht="13.9" hidden="1" customHeight="1" outlineLevel="3" x14ac:dyDescent="0.2">
      <c r="A824" s="191">
        <v>0</v>
      </c>
      <c r="B824" s="191">
        <v>7</v>
      </c>
      <c r="C824" s="191">
        <v>2</v>
      </c>
      <c r="D824" s="192">
        <v>2</v>
      </c>
      <c r="E824" s="192">
        <v>1</v>
      </c>
      <c r="G824" s="262" t="s">
        <v>14</v>
      </c>
      <c r="H824" s="263" t="s">
        <v>183</v>
      </c>
      <c r="I824" s="264" t="s">
        <v>2124</v>
      </c>
      <c r="J824" s="265" t="s">
        <v>593</v>
      </c>
      <c r="K824" s="266" t="s">
        <v>158</v>
      </c>
      <c r="L824" s="267">
        <v>1</v>
      </c>
      <c r="M824" s="267">
        <v>7851.9489999308698</v>
      </c>
      <c r="N824" s="268">
        <v>7851.9489999308698</v>
      </c>
      <c r="O824" s="269" t="s">
        <v>863</v>
      </c>
      <c r="P824" s="235" t="s">
        <v>4710</v>
      </c>
    </row>
    <row r="825" spans="1:16" ht="13.9" hidden="1" customHeight="1" outlineLevel="2" x14ac:dyDescent="0.2">
      <c r="A825" s="191">
        <v>0</v>
      </c>
      <c r="B825" s="191">
        <v>7</v>
      </c>
      <c r="C825" s="191">
        <v>2</v>
      </c>
      <c r="D825" s="192">
        <v>3</v>
      </c>
      <c r="E825" s="192">
        <v>0</v>
      </c>
      <c r="G825" s="278"/>
      <c r="H825" s="255" t="s">
        <v>182</v>
      </c>
      <c r="I825" s="256" t="s">
        <v>2125</v>
      </c>
      <c r="J825" s="257" t="s">
        <v>594</v>
      </c>
      <c r="K825" s="258"/>
      <c r="L825" s="259"/>
      <c r="M825" s="259"/>
      <c r="N825" s="260">
        <v>252</v>
      </c>
      <c r="O825" s="261"/>
      <c r="P825" s="234"/>
    </row>
    <row r="826" spans="1:16" ht="13.9" hidden="1" customHeight="1" outlineLevel="3" x14ac:dyDescent="0.2">
      <c r="A826" s="191">
        <v>0</v>
      </c>
      <c r="B826" s="191">
        <v>7</v>
      </c>
      <c r="C826" s="191">
        <v>2</v>
      </c>
      <c r="D826" s="192">
        <v>3</v>
      </c>
      <c r="E826" s="192">
        <v>1</v>
      </c>
      <c r="G826" s="262" t="s">
        <v>14</v>
      </c>
      <c r="H826" s="263" t="s">
        <v>183</v>
      </c>
      <c r="I826" s="264" t="s">
        <v>2126</v>
      </c>
      <c r="J826" s="265" t="s">
        <v>594</v>
      </c>
      <c r="K826" s="266" t="s">
        <v>158</v>
      </c>
      <c r="L826" s="267">
        <v>1</v>
      </c>
      <c r="M826" s="267">
        <v>252</v>
      </c>
      <c r="N826" s="268">
        <v>252</v>
      </c>
      <c r="O826" s="269" t="s">
        <v>866</v>
      </c>
      <c r="P826" s="235" t="s">
        <v>4710</v>
      </c>
    </row>
    <row r="827" spans="1:16" ht="13.9" hidden="1" customHeight="1" outlineLevel="2" x14ac:dyDescent="0.2">
      <c r="A827" s="191">
        <v>0</v>
      </c>
      <c r="B827" s="191">
        <v>7</v>
      </c>
      <c r="C827" s="191">
        <v>2</v>
      </c>
      <c r="D827" s="192">
        <v>4</v>
      </c>
      <c r="E827" s="192">
        <v>0</v>
      </c>
      <c r="G827" s="278"/>
      <c r="H827" s="255" t="s">
        <v>182</v>
      </c>
      <c r="I827" s="256" t="s">
        <v>2127</v>
      </c>
      <c r="J827" s="257" t="s">
        <v>199</v>
      </c>
      <c r="K827" s="258"/>
      <c r="L827" s="259"/>
      <c r="M827" s="259"/>
      <c r="N827" s="260">
        <v>46466.7</v>
      </c>
      <c r="O827" s="261"/>
      <c r="P827" s="234"/>
    </row>
    <row r="828" spans="1:16" ht="13.9" hidden="1" customHeight="1" outlineLevel="3" x14ac:dyDescent="0.2">
      <c r="A828" s="191">
        <v>0</v>
      </c>
      <c r="B828" s="191">
        <v>7</v>
      </c>
      <c r="C828" s="191">
        <v>2</v>
      </c>
      <c r="D828" s="192">
        <v>4</v>
      </c>
      <c r="E828" s="192">
        <v>1</v>
      </c>
      <c r="G828" s="262" t="s">
        <v>14</v>
      </c>
      <c r="H828" s="263" t="s">
        <v>183</v>
      </c>
      <c r="I828" s="264" t="s">
        <v>2128</v>
      </c>
      <c r="J828" s="265" t="s">
        <v>200</v>
      </c>
      <c r="K828" s="266" t="s">
        <v>158</v>
      </c>
      <c r="L828" s="267">
        <v>1</v>
      </c>
      <c r="M828" s="267">
        <v>46466.7</v>
      </c>
      <c r="N828" s="268">
        <v>46466.7</v>
      </c>
      <c r="O828" s="275" t="s">
        <v>1089</v>
      </c>
      <c r="P828" s="235" t="s">
        <v>4710</v>
      </c>
    </row>
    <row r="829" spans="1:16" ht="13.9" hidden="1" customHeight="1" outlineLevel="1" x14ac:dyDescent="0.2">
      <c r="A829" s="191">
        <v>0</v>
      </c>
      <c r="B829" s="191">
        <v>7</v>
      </c>
      <c r="C829" s="191">
        <v>3</v>
      </c>
      <c r="D829" s="192">
        <v>0</v>
      </c>
      <c r="E829" s="192">
        <v>1</v>
      </c>
      <c r="G829" s="247"/>
      <c r="H829" s="248" t="s">
        <v>34</v>
      </c>
      <c r="I829" s="249" t="s">
        <v>2129</v>
      </c>
      <c r="J829" s="250" t="s">
        <v>869</v>
      </c>
      <c r="K829" s="251"/>
      <c r="L829" s="252"/>
      <c r="M829" s="252"/>
      <c r="N829" s="253">
        <v>58401.67</v>
      </c>
      <c r="O829" s="236"/>
      <c r="P829" s="239"/>
    </row>
    <row r="830" spans="1:16" ht="13.9" hidden="1" customHeight="1" outlineLevel="2" x14ac:dyDescent="0.2">
      <c r="A830" s="191">
        <v>0</v>
      </c>
      <c r="B830" s="191">
        <v>7</v>
      </c>
      <c r="C830" s="191">
        <v>3</v>
      </c>
      <c r="D830" s="192">
        <v>1</v>
      </c>
      <c r="E830" s="192">
        <v>0</v>
      </c>
      <c r="G830" s="278"/>
      <c r="H830" s="255" t="s">
        <v>182</v>
      </c>
      <c r="I830" s="256" t="s">
        <v>2130</v>
      </c>
      <c r="J830" s="257" t="s">
        <v>521</v>
      </c>
      <c r="K830" s="258"/>
      <c r="L830" s="259"/>
      <c r="M830" s="259"/>
      <c r="N830" s="260">
        <v>5667.7969999999996</v>
      </c>
      <c r="O830" s="261"/>
      <c r="P830" s="234"/>
    </row>
    <row r="831" spans="1:16" ht="13.9" hidden="1" customHeight="1" outlineLevel="3" x14ac:dyDescent="0.2">
      <c r="A831" s="191">
        <v>0</v>
      </c>
      <c r="B831" s="191">
        <v>7</v>
      </c>
      <c r="C831" s="191">
        <v>3</v>
      </c>
      <c r="D831" s="192">
        <v>1</v>
      </c>
      <c r="E831" s="192">
        <v>1</v>
      </c>
      <c r="G831" s="262" t="s">
        <v>14</v>
      </c>
      <c r="H831" s="263" t="s">
        <v>183</v>
      </c>
      <c r="I831" s="264" t="s">
        <v>2131</v>
      </c>
      <c r="J831" s="265" t="s">
        <v>865</v>
      </c>
      <c r="K831" s="266" t="s">
        <v>158</v>
      </c>
      <c r="L831" s="267">
        <v>1</v>
      </c>
      <c r="M831" s="267">
        <v>5667.7970000000005</v>
      </c>
      <c r="N831" s="268">
        <v>5667.7969999999996</v>
      </c>
      <c r="O831" s="269" t="s">
        <v>863</v>
      </c>
      <c r="P831" s="235" t="s">
        <v>4710</v>
      </c>
    </row>
    <row r="832" spans="1:16" ht="13.9" hidden="1" customHeight="1" outlineLevel="2" x14ac:dyDescent="0.2">
      <c r="A832" s="191">
        <v>0</v>
      </c>
      <c r="B832" s="191">
        <v>7</v>
      </c>
      <c r="C832" s="191">
        <v>3</v>
      </c>
      <c r="D832" s="192">
        <v>2</v>
      </c>
      <c r="E832" s="192">
        <v>0</v>
      </c>
      <c r="G832" s="278"/>
      <c r="H832" s="255" t="s">
        <v>182</v>
      </c>
      <c r="I832" s="256" t="s">
        <v>2132</v>
      </c>
      <c r="J832" s="257" t="s">
        <v>593</v>
      </c>
      <c r="K832" s="258"/>
      <c r="L832" s="259"/>
      <c r="M832" s="259"/>
      <c r="N832" s="260">
        <v>1528.873</v>
      </c>
      <c r="O832" s="261"/>
      <c r="P832" s="234"/>
    </row>
    <row r="833" spans="1:16" ht="13.9" hidden="1" customHeight="1" outlineLevel="3" x14ac:dyDescent="0.2">
      <c r="A833" s="191">
        <v>0</v>
      </c>
      <c r="B833" s="191">
        <v>7</v>
      </c>
      <c r="C833" s="191">
        <v>3</v>
      </c>
      <c r="D833" s="192">
        <v>2</v>
      </c>
      <c r="E833" s="192">
        <v>1</v>
      </c>
      <c r="G833" s="262" t="s">
        <v>14</v>
      </c>
      <c r="H833" s="263" t="s">
        <v>183</v>
      </c>
      <c r="I833" s="264" t="s">
        <v>2133</v>
      </c>
      <c r="J833" s="265" t="s">
        <v>593</v>
      </c>
      <c r="K833" s="266" t="s">
        <v>158</v>
      </c>
      <c r="L833" s="267">
        <v>1</v>
      </c>
      <c r="M833" s="267">
        <v>1528.8729999999998</v>
      </c>
      <c r="N833" s="268">
        <v>1528.873</v>
      </c>
      <c r="O833" s="269" t="s">
        <v>863</v>
      </c>
      <c r="P833" s="235" t="s">
        <v>4710</v>
      </c>
    </row>
    <row r="834" spans="1:16" ht="13.9" hidden="1" customHeight="1" outlineLevel="2" x14ac:dyDescent="0.2">
      <c r="A834" s="191">
        <v>0</v>
      </c>
      <c r="B834" s="191">
        <v>7</v>
      </c>
      <c r="C834" s="191">
        <v>3</v>
      </c>
      <c r="D834" s="192">
        <v>3</v>
      </c>
      <c r="E834" s="192">
        <v>0</v>
      </c>
      <c r="G834" s="278"/>
      <c r="H834" s="255" t="s">
        <v>182</v>
      </c>
      <c r="I834" s="256" t="s">
        <v>2134</v>
      </c>
      <c r="J834" s="257" t="s">
        <v>594</v>
      </c>
      <c r="K834" s="258"/>
      <c r="L834" s="259"/>
      <c r="M834" s="259"/>
      <c r="N834" s="260">
        <v>252</v>
      </c>
      <c r="O834" s="261"/>
      <c r="P834" s="234"/>
    </row>
    <row r="835" spans="1:16" ht="13.9" hidden="1" customHeight="1" outlineLevel="3" x14ac:dyDescent="0.2">
      <c r="A835" s="191">
        <v>0</v>
      </c>
      <c r="B835" s="191">
        <v>7</v>
      </c>
      <c r="C835" s="191">
        <v>3</v>
      </c>
      <c r="D835" s="192">
        <v>3</v>
      </c>
      <c r="E835" s="192">
        <v>1</v>
      </c>
      <c r="G835" s="262" t="s">
        <v>14</v>
      </c>
      <c r="H835" s="263" t="s">
        <v>183</v>
      </c>
      <c r="I835" s="264" t="s">
        <v>2135</v>
      </c>
      <c r="J835" s="265" t="s">
        <v>594</v>
      </c>
      <c r="K835" s="266" t="s">
        <v>158</v>
      </c>
      <c r="L835" s="267">
        <v>1</v>
      </c>
      <c r="M835" s="267">
        <v>252</v>
      </c>
      <c r="N835" s="268">
        <v>252</v>
      </c>
      <c r="O835" s="269" t="s">
        <v>866</v>
      </c>
      <c r="P835" s="235" t="s">
        <v>4710</v>
      </c>
    </row>
    <row r="836" spans="1:16" ht="13.9" hidden="1" customHeight="1" outlineLevel="2" x14ac:dyDescent="0.2">
      <c r="A836" s="191">
        <v>0</v>
      </c>
      <c r="B836" s="191">
        <v>7</v>
      </c>
      <c r="C836" s="191">
        <v>3</v>
      </c>
      <c r="D836" s="192">
        <v>4</v>
      </c>
      <c r="E836" s="192">
        <v>0</v>
      </c>
      <c r="G836" s="278"/>
      <c r="H836" s="255" t="s">
        <v>182</v>
      </c>
      <c r="I836" s="256" t="s">
        <v>2136</v>
      </c>
      <c r="J836" s="257" t="s">
        <v>199</v>
      </c>
      <c r="K836" s="258"/>
      <c r="L836" s="259"/>
      <c r="M836" s="259"/>
      <c r="N836" s="260">
        <v>50953</v>
      </c>
      <c r="O836" s="261"/>
      <c r="P836" s="234"/>
    </row>
    <row r="837" spans="1:16" ht="13.9" hidden="1" customHeight="1" outlineLevel="3" x14ac:dyDescent="0.2">
      <c r="A837" s="191">
        <v>0</v>
      </c>
      <c r="B837" s="191">
        <v>7</v>
      </c>
      <c r="C837" s="191">
        <v>3</v>
      </c>
      <c r="D837" s="192">
        <v>4</v>
      </c>
      <c r="E837" s="192">
        <v>1</v>
      </c>
      <c r="G837" s="262" t="s">
        <v>14</v>
      </c>
      <c r="H837" s="263" t="s">
        <v>183</v>
      </c>
      <c r="I837" s="264" t="s">
        <v>2137</v>
      </c>
      <c r="J837" s="265" t="s">
        <v>200</v>
      </c>
      <c r="K837" s="266" t="s">
        <v>158</v>
      </c>
      <c r="L837" s="267">
        <v>1</v>
      </c>
      <c r="M837" s="267">
        <v>50953</v>
      </c>
      <c r="N837" s="268">
        <v>50953</v>
      </c>
      <c r="O837" s="275" t="s">
        <v>1089</v>
      </c>
      <c r="P837" s="235" t="s">
        <v>4710</v>
      </c>
    </row>
    <row r="838" spans="1:16" ht="13.9" hidden="1" customHeight="1" outlineLevel="1" x14ac:dyDescent="0.2">
      <c r="A838" s="191">
        <v>0</v>
      </c>
      <c r="B838" s="191">
        <v>7</v>
      </c>
      <c r="C838" s="191">
        <v>4</v>
      </c>
      <c r="D838" s="192">
        <v>0</v>
      </c>
      <c r="E838" s="192">
        <v>1</v>
      </c>
      <c r="G838" s="247"/>
      <c r="H838" s="248" t="s">
        <v>34</v>
      </c>
      <c r="I838" s="249" t="s">
        <v>2138</v>
      </c>
      <c r="J838" s="250" t="s">
        <v>870</v>
      </c>
      <c r="K838" s="251"/>
      <c r="L838" s="252"/>
      <c r="M838" s="252"/>
      <c r="N838" s="253">
        <v>62749.544399999999</v>
      </c>
      <c r="O838" s="236"/>
      <c r="P838" s="239"/>
    </row>
    <row r="839" spans="1:16" ht="13.9" hidden="1" customHeight="1" outlineLevel="2" x14ac:dyDescent="0.2">
      <c r="A839" s="191">
        <v>0</v>
      </c>
      <c r="B839" s="191">
        <v>7</v>
      </c>
      <c r="C839" s="191">
        <v>4</v>
      </c>
      <c r="D839" s="192">
        <v>1</v>
      </c>
      <c r="E839" s="192">
        <v>0</v>
      </c>
      <c r="G839" s="278"/>
      <c r="H839" s="255" t="s">
        <v>182</v>
      </c>
      <c r="I839" s="256" t="s">
        <v>2139</v>
      </c>
      <c r="J839" s="257" t="s">
        <v>521</v>
      </c>
      <c r="K839" s="258"/>
      <c r="L839" s="259"/>
      <c r="M839" s="259"/>
      <c r="N839" s="260">
        <v>5933.3770000000004</v>
      </c>
      <c r="O839" s="261"/>
      <c r="P839" s="234"/>
    </row>
    <row r="840" spans="1:16" ht="13.9" hidden="1" customHeight="1" outlineLevel="3" x14ac:dyDescent="0.2">
      <c r="A840" s="191">
        <v>0</v>
      </c>
      <c r="B840" s="191">
        <v>7</v>
      </c>
      <c r="C840" s="191">
        <v>4</v>
      </c>
      <c r="D840" s="192">
        <v>1</v>
      </c>
      <c r="E840" s="192">
        <v>1</v>
      </c>
      <c r="G840" s="262" t="s">
        <v>14</v>
      </c>
      <c r="H840" s="263" t="s">
        <v>183</v>
      </c>
      <c r="I840" s="264" t="s">
        <v>2140</v>
      </c>
      <c r="J840" s="265" t="s">
        <v>865</v>
      </c>
      <c r="K840" s="266" t="s">
        <v>158</v>
      </c>
      <c r="L840" s="267">
        <v>1</v>
      </c>
      <c r="M840" s="267">
        <v>5933.3770000000004</v>
      </c>
      <c r="N840" s="268">
        <v>5933.3770000000004</v>
      </c>
      <c r="O840" s="269" t="s">
        <v>863</v>
      </c>
      <c r="P840" s="235" t="s">
        <v>4710</v>
      </c>
    </row>
    <row r="841" spans="1:16" ht="13.9" hidden="1" customHeight="1" outlineLevel="2" x14ac:dyDescent="0.2">
      <c r="A841" s="191">
        <v>0</v>
      </c>
      <c r="B841" s="191">
        <v>7</v>
      </c>
      <c r="C841" s="191">
        <v>4</v>
      </c>
      <c r="D841" s="192">
        <v>2</v>
      </c>
      <c r="E841" s="192">
        <v>0</v>
      </c>
      <c r="G841" s="278"/>
      <c r="H841" s="255" t="s">
        <v>182</v>
      </c>
      <c r="I841" s="256" t="s">
        <v>2141</v>
      </c>
      <c r="J841" s="257" t="s">
        <v>593</v>
      </c>
      <c r="K841" s="258"/>
      <c r="L841" s="259"/>
      <c r="M841" s="259"/>
      <c r="N841" s="260">
        <v>5611.1674000000003</v>
      </c>
      <c r="O841" s="261"/>
      <c r="P841" s="234"/>
    </row>
    <row r="842" spans="1:16" ht="13.9" hidden="1" customHeight="1" outlineLevel="3" x14ac:dyDescent="0.2">
      <c r="A842" s="191">
        <v>0</v>
      </c>
      <c r="B842" s="191">
        <v>7</v>
      </c>
      <c r="C842" s="191">
        <v>4</v>
      </c>
      <c r="D842" s="192">
        <v>2</v>
      </c>
      <c r="E842" s="192">
        <v>1</v>
      </c>
      <c r="G842" s="262" t="s">
        <v>14</v>
      </c>
      <c r="H842" s="263" t="s">
        <v>183</v>
      </c>
      <c r="I842" s="264" t="s">
        <v>2142</v>
      </c>
      <c r="J842" s="265" t="s">
        <v>593</v>
      </c>
      <c r="K842" s="266" t="s">
        <v>158</v>
      </c>
      <c r="L842" s="267">
        <v>1</v>
      </c>
      <c r="M842" s="267">
        <v>5611.1674000000003</v>
      </c>
      <c r="N842" s="268">
        <v>5611.1674000000003</v>
      </c>
      <c r="O842" s="269" t="s">
        <v>863</v>
      </c>
      <c r="P842" s="235" t="s">
        <v>4710</v>
      </c>
    </row>
    <row r="843" spans="1:16" ht="13.9" hidden="1" customHeight="1" outlineLevel="2" x14ac:dyDescent="0.2">
      <c r="A843" s="191">
        <v>0</v>
      </c>
      <c r="B843" s="191">
        <v>7</v>
      </c>
      <c r="C843" s="191">
        <v>4</v>
      </c>
      <c r="D843" s="192">
        <v>3</v>
      </c>
      <c r="E843" s="192">
        <v>0</v>
      </c>
      <c r="G843" s="278"/>
      <c r="H843" s="255" t="s">
        <v>182</v>
      </c>
      <c r="I843" s="256" t="s">
        <v>2143</v>
      </c>
      <c r="J843" s="257" t="s">
        <v>594</v>
      </c>
      <c r="K843" s="258"/>
      <c r="L843" s="259"/>
      <c r="M843" s="259"/>
      <c r="N843" s="260">
        <v>252</v>
      </c>
      <c r="O843" s="261"/>
      <c r="P843" s="234"/>
    </row>
    <row r="844" spans="1:16" ht="13.9" hidden="1" customHeight="1" outlineLevel="3" x14ac:dyDescent="0.2">
      <c r="A844" s="191">
        <v>0</v>
      </c>
      <c r="B844" s="191">
        <v>7</v>
      </c>
      <c r="C844" s="191">
        <v>4</v>
      </c>
      <c r="D844" s="192">
        <v>3</v>
      </c>
      <c r="E844" s="192">
        <v>1</v>
      </c>
      <c r="G844" s="262" t="s">
        <v>14</v>
      </c>
      <c r="H844" s="263" t="s">
        <v>183</v>
      </c>
      <c r="I844" s="264" t="s">
        <v>2144</v>
      </c>
      <c r="J844" s="265" t="s">
        <v>594</v>
      </c>
      <c r="K844" s="266" t="s">
        <v>158</v>
      </c>
      <c r="L844" s="267">
        <v>1</v>
      </c>
      <c r="M844" s="267">
        <v>252</v>
      </c>
      <c r="N844" s="268">
        <v>252</v>
      </c>
      <c r="O844" s="269" t="s">
        <v>866</v>
      </c>
      <c r="P844" s="235" t="s">
        <v>4710</v>
      </c>
    </row>
    <row r="845" spans="1:16" ht="13.9" hidden="1" customHeight="1" outlineLevel="2" x14ac:dyDescent="0.2">
      <c r="A845" s="191">
        <v>0</v>
      </c>
      <c r="B845" s="191">
        <v>7</v>
      </c>
      <c r="C845" s="191">
        <v>4</v>
      </c>
      <c r="D845" s="192">
        <v>4</v>
      </c>
      <c r="E845" s="192">
        <v>0</v>
      </c>
      <c r="G845" s="278"/>
      <c r="H845" s="255" t="s">
        <v>182</v>
      </c>
      <c r="I845" s="256" t="s">
        <v>2145</v>
      </c>
      <c r="J845" s="257" t="s">
        <v>199</v>
      </c>
      <c r="K845" s="258"/>
      <c r="L845" s="259"/>
      <c r="M845" s="259"/>
      <c r="N845" s="260">
        <v>50953</v>
      </c>
      <c r="O845" s="261"/>
      <c r="P845" s="234"/>
    </row>
    <row r="846" spans="1:16" ht="13.9" hidden="1" customHeight="1" outlineLevel="3" x14ac:dyDescent="0.2">
      <c r="A846" s="191">
        <v>0</v>
      </c>
      <c r="B846" s="191">
        <v>7</v>
      </c>
      <c r="C846" s="191">
        <v>4</v>
      </c>
      <c r="D846" s="192">
        <v>4</v>
      </c>
      <c r="E846" s="192">
        <v>1</v>
      </c>
      <c r="G846" s="262" t="s">
        <v>14</v>
      </c>
      <c r="H846" s="263" t="s">
        <v>183</v>
      </c>
      <c r="I846" s="264" t="s">
        <v>2146</v>
      </c>
      <c r="J846" s="265" t="s">
        <v>200</v>
      </c>
      <c r="K846" s="266" t="s">
        <v>158</v>
      </c>
      <c r="L846" s="267">
        <v>1</v>
      </c>
      <c r="M846" s="267">
        <v>50953</v>
      </c>
      <c r="N846" s="268">
        <v>50953</v>
      </c>
      <c r="O846" s="275" t="s">
        <v>1089</v>
      </c>
      <c r="P846" s="235" t="s">
        <v>4710</v>
      </c>
    </row>
    <row r="847" spans="1:16" ht="13.9" hidden="1" customHeight="1" outlineLevel="1" x14ac:dyDescent="0.2">
      <c r="A847" s="191">
        <v>0</v>
      </c>
      <c r="B847" s="191">
        <v>7</v>
      </c>
      <c r="C847" s="191">
        <v>5</v>
      </c>
      <c r="D847" s="192">
        <v>0</v>
      </c>
      <c r="E847" s="192">
        <v>1</v>
      </c>
      <c r="G847" s="247"/>
      <c r="H847" s="248" t="s">
        <v>34</v>
      </c>
      <c r="I847" s="249" t="s">
        <v>2147</v>
      </c>
      <c r="J847" s="250" t="s">
        <v>871</v>
      </c>
      <c r="K847" s="251"/>
      <c r="L847" s="252"/>
      <c r="M847" s="252"/>
      <c r="N847" s="253">
        <v>54662.768300000003</v>
      </c>
      <c r="O847" s="236"/>
      <c r="P847" s="239"/>
    </row>
    <row r="848" spans="1:16" ht="13.9" hidden="1" customHeight="1" outlineLevel="2" x14ac:dyDescent="0.2">
      <c r="A848" s="191">
        <v>0</v>
      </c>
      <c r="B848" s="191">
        <v>7</v>
      </c>
      <c r="C848" s="191">
        <v>5</v>
      </c>
      <c r="D848" s="192">
        <v>1</v>
      </c>
      <c r="E848" s="192">
        <v>0</v>
      </c>
      <c r="G848" s="278"/>
      <c r="H848" s="255" t="s">
        <v>182</v>
      </c>
      <c r="I848" s="256" t="s">
        <v>2148</v>
      </c>
      <c r="J848" s="257" t="s">
        <v>521</v>
      </c>
      <c r="K848" s="258"/>
      <c r="L848" s="259"/>
      <c r="M848" s="259"/>
      <c r="N848" s="260">
        <v>943.60789999999997</v>
      </c>
      <c r="O848" s="261"/>
      <c r="P848" s="234"/>
    </row>
    <row r="849" spans="1:16" ht="13.9" hidden="1" customHeight="1" outlineLevel="3" x14ac:dyDescent="0.2">
      <c r="A849" s="191">
        <v>0</v>
      </c>
      <c r="B849" s="191">
        <v>7</v>
      </c>
      <c r="C849" s="191">
        <v>5</v>
      </c>
      <c r="D849" s="192">
        <v>1</v>
      </c>
      <c r="E849" s="192">
        <v>1</v>
      </c>
      <c r="G849" s="262" t="s">
        <v>14</v>
      </c>
      <c r="H849" s="263" t="s">
        <v>183</v>
      </c>
      <c r="I849" s="264" t="s">
        <v>2149</v>
      </c>
      <c r="J849" s="265" t="s">
        <v>865</v>
      </c>
      <c r="K849" s="266" t="s">
        <v>158</v>
      </c>
      <c r="L849" s="267">
        <v>1</v>
      </c>
      <c r="M849" s="267">
        <v>943.60789999999997</v>
      </c>
      <c r="N849" s="268">
        <v>943.60789999999997</v>
      </c>
      <c r="O849" s="269" t="s">
        <v>863</v>
      </c>
      <c r="P849" s="235" t="s">
        <v>4710</v>
      </c>
    </row>
    <row r="850" spans="1:16" ht="13.9" hidden="1" customHeight="1" outlineLevel="2" x14ac:dyDescent="0.2">
      <c r="A850" s="191">
        <v>0</v>
      </c>
      <c r="B850" s="191">
        <v>7</v>
      </c>
      <c r="C850" s="191">
        <v>5</v>
      </c>
      <c r="D850" s="192">
        <v>2</v>
      </c>
      <c r="E850" s="192">
        <v>0</v>
      </c>
      <c r="G850" s="278"/>
      <c r="H850" s="255" t="s">
        <v>182</v>
      </c>
      <c r="I850" s="256" t="s">
        <v>2150</v>
      </c>
      <c r="J850" s="257" t="s">
        <v>593</v>
      </c>
      <c r="K850" s="258"/>
      <c r="L850" s="259"/>
      <c r="M850" s="259"/>
      <c r="N850" s="260">
        <v>2514.1604000000002</v>
      </c>
      <c r="O850" s="261"/>
      <c r="P850" s="234"/>
    </row>
    <row r="851" spans="1:16" ht="13.9" hidden="1" customHeight="1" outlineLevel="3" x14ac:dyDescent="0.2">
      <c r="A851" s="191">
        <v>0</v>
      </c>
      <c r="B851" s="191">
        <v>7</v>
      </c>
      <c r="C851" s="191">
        <v>5</v>
      </c>
      <c r="D851" s="192">
        <v>2</v>
      </c>
      <c r="E851" s="192">
        <v>1</v>
      </c>
      <c r="G851" s="262" t="s">
        <v>14</v>
      </c>
      <c r="H851" s="263" t="s">
        <v>183</v>
      </c>
      <c r="I851" s="264" t="s">
        <v>2151</v>
      </c>
      <c r="J851" s="265" t="s">
        <v>593</v>
      </c>
      <c r="K851" s="266" t="s">
        <v>158</v>
      </c>
      <c r="L851" s="267">
        <v>1</v>
      </c>
      <c r="M851" s="267">
        <v>2514.1604000000002</v>
      </c>
      <c r="N851" s="268">
        <v>2514.1604000000002</v>
      </c>
      <c r="O851" s="269" t="s">
        <v>863</v>
      </c>
      <c r="P851" s="235" t="s">
        <v>4710</v>
      </c>
    </row>
    <row r="852" spans="1:16" ht="13.9" hidden="1" customHeight="1" outlineLevel="2" x14ac:dyDescent="0.2">
      <c r="A852" s="191">
        <v>0</v>
      </c>
      <c r="B852" s="191">
        <v>7</v>
      </c>
      <c r="C852" s="191">
        <v>5</v>
      </c>
      <c r="D852" s="192">
        <v>3</v>
      </c>
      <c r="E852" s="192">
        <v>0</v>
      </c>
      <c r="G852" s="278"/>
      <c r="H852" s="255" t="s">
        <v>182</v>
      </c>
      <c r="I852" s="256" t="s">
        <v>2152</v>
      </c>
      <c r="J852" s="257" t="s">
        <v>594</v>
      </c>
      <c r="K852" s="258"/>
      <c r="L852" s="259"/>
      <c r="M852" s="259"/>
      <c r="N852" s="260">
        <v>252</v>
      </c>
      <c r="O852" s="261"/>
      <c r="P852" s="234"/>
    </row>
    <row r="853" spans="1:16" ht="13.9" hidden="1" customHeight="1" outlineLevel="3" x14ac:dyDescent="0.2">
      <c r="A853" s="191">
        <v>0</v>
      </c>
      <c r="B853" s="191">
        <v>7</v>
      </c>
      <c r="C853" s="191">
        <v>5</v>
      </c>
      <c r="D853" s="192">
        <v>3</v>
      </c>
      <c r="E853" s="192">
        <v>1</v>
      </c>
      <c r="G853" s="262" t="s">
        <v>14</v>
      </c>
      <c r="H853" s="263" t="s">
        <v>183</v>
      </c>
      <c r="I853" s="264" t="s">
        <v>2153</v>
      </c>
      <c r="J853" s="265" t="s">
        <v>594</v>
      </c>
      <c r="K853" s="266" t="s">
        <v>158</v>
      </c>
      <c r="L853" s="267">
        <v>1</v>
      </c>
      <c r="M853" s="267">
        <v>252</v>
      </c>
      <c r="N853" s="268">
        <v>252</v>
      </c>
      <c r="O853" s="269" t="s">
        <v>866</v>
      </c>
      <c r="P853" s="235" t="s">
        <v>4710</v>
      </c>
    </row>
    <row r="854" spans="1:16" ht="13.9" hidden="1" customHeight="1" outlineLevel="2" x14ac:dyDescent="0.2">
      <c r="A854" s="191">
        <v>0</v>
      </c>
      <c r="B854" s="191">
        <v>7</v>
      </c>
      <c r="C854" s="191">
        <v>5</v>
      </c>
      <c r="D854" s="192">
        <v>4</v>
      </c>
      <c r="E854" s="192">
        <v>0</v>
      </c>
      <c r="G854" s="278"/>
      <c r="H854" s="255" t="s">
        <v>182</v>
      </c>
      <c r="I854" s="256" t="s">
        <v>2154</v>
      </c>
      <c r="J854" s="257" t="s">
        <v>199</v>
      </c>
      <c r="K854" s="258"/>
      <c r="L854" s="259"/>
      <c r="M854" s="259"/>
      <c r="N854" s="260">
        <v>50953</v>
      </c>
      <c r="O854" s="261"/>
      <c r="P854" s="234"/>
    </row>
    <row r="855" spans="1:16" ht="13.9" hidden="1" customHeight="1" outlineLevel="3" x14ac:dyDescent="0.2">
      <c r="A855" s="191">
        <v>0</v>
      </c>
      <c r="B855" s="191">
        <v>7</v>
      </c>
      <c r="C855" s="191">
        <v>5</v>
      </c>
      <c r="D855" s="192">
        <v>4</v>
      </c>
      <c r="E855" s="192">
        <v>1</v>
      </c>
      <c r="G855" s="262" t="s">
        <v>14</v>
      </c>
      <c r="H855" s="263" t="s">
        <v>183</v>
      </c>
      <c r="I855" s="264" t="s">
        <v>2155</v>
      </c>
      <c r="J855" s="265" t="s">
        <v>200</v>
      </c>
      <c r="K855" s="266" t="s">
        <v>158</v>
      </c>
      <c r="L855" s="267">
        <v>1</v>
      </c>
      <c r="M855" s="267">
        <v>50953</v>
      </c>
      <c r="N855" s="268">
        <v>50953</v>
      </c>
      <c r="O855" s="275" t="s">
        <v>1089</v>
      </c>
      <c r="P855" s="235" t="s">
        <v>4710</v>
      </c>
    </row>
    <row r="856" spans="1:16" ht="13.9" hidden="1" customHeight="1" outlineLevel="1" x14ac:dyDescent="0.2">
      <c r="A856" s="191">
        <v>0</v>
      </c>
      <c r="B856" s="191">
        <v>7</v>
      </c>
      <c r="C856" s="191">
        <v>6</v>
      </c>
      <c r="D856" s="192">
        <v>0</v>
      </c>
      <c r="E856" s="192">
        <v>1</v>
      </c>
      <c r="G856" s="247"/>
      <c r="H856" s="248" t="s">
        <v>34</v>
      </c>
      <c r="I856" s="249" t="s">
        <v>2156</v>
      </c>
      <c r="J856" s="250" t="s">
        <v>872</v>
      </c>
      <c r="K856" s="251"/>
      <c r="L856" s="252"/>
      <c r="M856" s="252"/>
      <c r="N856" s="253">
        <v>62630.867707647398</v>
      </c>
      <c r="O856" s="236"/>
      <c r="P856" s="239"/>
    </row>
    <row r="857" spans="1:16" ht="13.9" hidden="1" customHeight="1" outlineLevel="2" x14ac:dyDescent="0.2">
      <c r="A857" s="191">
        <v>0</v>
      </c>
      <c r="B857" s="191">
        <v>7</v>
      </c>
      <c r="C857" s="191">
        <v>6</v>
      </c>
      <c r="D857" s="192">
        <v>1</v>
      </c>
      <c r="E857" s="192">
        <v>0</v>
      </c>
      <c r="G857" s="278"/>
      <c r="H857" s="255" t="s">
        <v>182</v>
      </c>
      <c r="I857" s="256" t="s">
        <v>2157</v>
      </c>
      <c r="J857" s="257" t="s">
        <v>521</v>
      </c>
      <c r="K857" s="258"/>
      <c r="L857" s="259"/>
      <c r="M857" s="259"/>
      <c r="N857" s="260">
        <v>2324.1990000000001</v>
      </c>
      <c r="O857" s="261"/>
      <c r="P857" s="234"/>
    </row>
    <row r="858" spans="1:16" ht="13.9" hidden="1" customHeight="1" outlineLevel="3" x14ac:dyDescent="0.2">
      <c r="A858" s="191">
        <v>0</v>
      </c>
      <c r="B858" s="191">
        <v>7</v>
      </c>
      <c r="C858" s="191">
        <v>6</v>
      </c>
      <c r="D858" s="192">
        <v>1</v>
      </c>
      <c r="E858" s="192">
        <v>1</v>
      </c>
      <c r="G858" s="262" t="s">
        <v>14</v>
      </c>
      <c r="H858" s="263" t="s">
        <v>183</v>
      </c>
      <c r="I858" s="264" t="s">
        <v>2158</v>
      </c>
      <c r="J858" s="265" t="s">
        <v>865</v>
      </c>
      <c r="K858" s="266" t="s">
        <v>158</v>
      </c>
      <c r="L858" s="267">
        <v>1</v>
      </c>
      <c r="M858" s="267">
        <v>2324.1989999999996</v>
      </c>
      <c r="N858" s="268">
        <v>2324.1990000000001</v>
      </c>
      <c r="O858" s="269" t="s">
        <v>863</v>
      </c>
      <c r="P858" s="235" t="s">
        <v>4710</v>
      </c>
    </row>
    <row r="859" spans="1:16" ht="13.9" hidden="1" customHeight="1" outlineLevel="2" x14ac:dyDescent="0.2">
      <c r="A859" s="191">
        <v>0</v>
      </c>
      <c r="B859" s="191">
        <v>7</v>
      </c>
      <c r="C859" s="191">
        <v>6</v>
      </c>
      <c r="D859" s="192">
        <v>2</v>
      </c>
      <c r="E859" s="192">
        <v>0</v>
      </c>
      <c r="G859" s="278"/>
      <c r="H859" s="255" t="s">
        <v>182</v>
      </c>
      <c r="I859" s="256" t="s">
        <v>2159</v>
      </c>
      <c r="J859" s="257" t="s">
        <v>593</v>
      </c>
      <c r="K859" s="258"/>
      <c r="L859" s="259"/>
      <c r="M859" s="259"/>
      <c r="N859" s="260">
        <v>8292.5687076473696</v>
      </c>
      <c r="O859" s="261"/>
      <c r="P859" s="234"/>
    </row>
    <row r="860" spans="1:16" ht="13.9" hidden="1" customHeight="1" outlineLevel="3" x14ac:dyDescent="0.2">
      <c r="A860" s="191">
        <v>0</v>
      </c>
      <c r="B860" s="191">
        <v>7</v>
      </c>
      <c r="C860" s="191">
        <v>6</v>
      </c>
      <c r="D860" s="192">
        <v>2</v>
      </c>
      <c r="E860" s="192">
        <v>1</v>
      </c>
      <c r="G860" s="262" t="s">
        <v>14</v>
      </c>
      <c r="H860" s="263" t="s">
        <v>183</v>
      </c>
      <c r="I860" s="264" t="s">
        <v>2160</v>
      </c>
      <c r="J860" s="265" t="s">
        <v>593</v>
      </c>
      <c r="K860" s="266" t="s">
        <v>158</v>
      </c>
      <c r="L860" s="267">
        <v>1</v>
      </c>
      <c r="M860" s="267">
        <v>8292.5687076473714</v>
      </c>
      <c r="N860" s="268">
        <v>8292.5687076473696</v>
      </c>
      <c r="O860" s="269" t="s">
        <v>863</v>
      </c>
      <c r="P860" s="235" t="s">
        <v>4710</v>
      </c>
    </row>
    <row r="861" spans="1:16" ht="13.9" hidden="1" customHeight="1" outlineLevel="2" x14ac:dyDescent="0.2">
      <c r="A861" s="191">
        <v>0</v>
      </c>
      <c r="B861" s="191">
        <v>7</v>
      </c>
      <c r="C861" s="191">
        <v>6</v>
      </c>
      <c r="D861" s="192">
        <v>3</v>
      </c>
      <c r="E861" s="192">
        <v>0</v>
      </c>
      <c r="G861" s="278"/>
      <c r="H861" s="255" t="s">
        <v>182</v>
      </c>
      <c r="I861" s="256" t="s">
        <v>2161</v>
      </c>
      <c r="J861" s="257" t="s">
        <v>594</v>
      </c>
      <c r="K861" s="258"/>
      <c r="L861" s="259"/>
      <c r="M861" s="259"/>
      <c r="N861" s="260">
        <v>252</v>
      </c>
      <c r="O861" s="261"/>
      <c r="P861" s="234"/>
    </row>
    <row r="862" spans="1:16" ht="13.9" hidden="1" customHeight="1" outlineLevel="3" x14ac:dyDescent="0.2">
      <c r="A862" s="191">
        <v>0</v>
      </c>
      <c r="B862" s="191">
        <v>7</v>
      </c>
      <c r="C862" s="191">
        <v>6</v>
      </c>
      <c r="D862" s="192">
        <v>3</v>
      </c>
      <c r="E862" s="192">
        <v>1</v>
      </c>
      <c r="G862" s="262" t="s">
        <v>14</v>
      </c>
      <c r="H862" s="263" t="s">
        <v>183</v>
      </c>
      <c r="I862" s="264" t="s">
        <v>2162</v>
      </c>
      <c r="J862" s="265" t="s">
        <v>594</v>
      </c>
      <c r="K862" s="266" t="s">
        <v>158</v>
      </c>
      <c r="L862" s="267">
        <v>1</v>
      </c>
      <c r="M862" s="267">
        <v>252</v>
      </c>
      <c r="N862" s="268">
        <v>252</v>
      </c>
      <c r="O862" s="269" t="s">
        <v>866</v>
      </c>
      <c r="P862" s="235" t="s">
        <v>4710</v>
      </c>
    </row>
    <row r="863" spans="1:16" ht="13.9" hidden="1" customHeight="1" outlineLevel="2" x14ac:dyDescent="0.2">
      <c r="A863" s="191">
        <v>0</v>
      </c>
      <c r="B863" s="191">
        <v>7</v>
      </c>
      <c r="C863" s="191">
        <v>6</v>
      </c>
      <c r="D863" s="192">
        <v>4</v>
      </c>
      <c r="E863" s="192">
        <v>0</v>
      </c>
      <c r="G863" s="278"/>
      <c r="H863" s="255" t="s">
        <v>182</v>
      </c>
      <c r="I863" s="256" t="s">
        <v>2163</v>
      </c>
      <c r="J863" s="257" t="s">
        <v>199</v>
      </c>
      <c r="K863" s="258"/>
      <c r="L863" s="259"/>
      <c r="M863" s="259"/>
      <c r="N863" s="260">
        <v>51762.1</v>
      </c>
      <c r="O863" s="261"/>
      <c r="P863" s="234"/>
    </row>
    <row r="864" spans="1:16" ht="13.9" hidden="1" customHeight="1" outlineLevel="3" x14ac:dyDescent="0.2">
      <c r="A864" s="191">
        <v>0</v>
      </c>
      <c r="B864" s="191">
        <v>7</v>
      </c>
      <c r="C864" s="191">
        <v>6</v>
      </c>
      <c r="D864" s="192">
        <v>4</v>
      </c>
      <c r="E864" s="192">
        <v>1</v>
      </c>
      <c r="G864" s="262" t="s">
        <v>14</v>
      </c>
      <c r="H864" s="263" t="s">
        <v>183</v>
      </c>
      <c r="I864" s="264" t="s">
        <v>2164</v>
      </c>
      <c r="J864" s="265" t="s">
        <v>200</v>
      </c>
      <c r="K864" s="266" t="s">
        <v>158</v>
      </c>
      <c r="L864" s="267">
        <v>1</v>
      </c>
      <c r="M864" s="267">
        <v>51762.100000000006</v>
      </c>
      <c r="N864" s="268">
        <v>51762.1</v>
      </c>
      <c r="O864" s="275" t="s">
        <v>1089</v>
      </c>
      <c r="P864" s="235" t="s">
        <v>4710</v>
      </c>
    </row>
    <row r="865" spans="1:16" ht="13.9" hidden="1" customHeight="1" outlineLevel="1" x14ac:dyDescent="0.2">
      <c r="A865" s="191">
        <v>0</v>
      </c>
      <c r="B865" s="191">
        <v>7</v>
      </c>
      <c r="C865" s="191">
        <v>7</v>
      </c>
      <c r="D865" s="192">
        <v>0</v>
      </c>
      <c r="E865" s="192">
        <v>1</v>
      </c>
      <c r="G865" s="247"/>
      <c r="H865" s="248" t="s">
        <v>34</v>
      </c>
      <c r="I865" s="249" t="s">
        <v>2165</v>
      </c>
      <c r="J865" s="250" t="s">
        <v>873</v>
      </c>
      <c r="K865" s="251"/>
      <c r="L865" s="252"/>
      <c r="M865" s="252"/>
      <c r="N865" s="253">
        <v>68292.702774485297</v>
      </c>
      <c r="O865" s="236"/>
      <c r="P865" s="239"/>
    </row>
    <row r="866" spans="1:16" ht="13.9" hidden="1" customHeight="1" outlineLevel="2" x14ac:dyDescent="0.2">
      <c r="A866" s="191">
        <v>0</v>
      </c>
      <c r="B866" s="191">
        <v>7</v>
      </c>
      <c r="C866" s="191">
        <v>7</v>
      </c>
      <c r="D866" s="192">
        <v>1</v>
      </c>
      <c r="E866" s="192">
        <v>0</v>
      </c>
      <c r="G866" s="278"/>
      <c r="H866" s="255" t="s">
        <v>182</v>
      </c>
      <c r="I866" s="256" t="s">
        <v>2166</v>
      </c>
      <c r="J866" s="257" t="s">
        <v>521</v>
      </c>
      <c r="K866" s="258"/>
      <c r="L866" s="259"/>
      <c r="M866" s="259"/>
      <c r="N866" s="260">
        <v>1836.40446821347</v>
      </c>
      <c r="O866" s="261"/>
      <c r="P866" s="234"/>
    </row>
    <row r="867" spans="1:16" ht="13.9" hidden="1" customHeight="1" outlineLevel="3" x14ac:dyDescent="0.2">
      <c r="A867" s="191">
        <v>0</v>
      </c>
      <c r="B867" s="191">
        <v>7</v>
      </c>
      <c r="C867" s="191">
        <v>7</v>
      </c>
      <c r="D867" s="192">
        <v>1</v>
      </c>
      <c r="E867" s="192">
        <v>1</v>
      </c>
      <c r="G867" s="262" t="s">
        <v>14</v>
      </c>
      <c r="H867" s="263" t="s">
        <v>183</v>
      </c>
      <c r="I867" s="264" t="s">
        <v>2167</v>
      </c>
      <c r="J867" s="265" t="s">
        <v>865</v>
      </c>
      <c r="K867" s="266" t="s">
        <v>158</v>
      </c>
      <c r="L867" s="267">
        <v>1</v>
      </c>
      <c r="M867" s="267">
        <v>1836.404468213474</v>
      </c>
      <c r="N867" s="268">
        <v>1836.40446821347</v>
      </c>
      <c r="O867" s="269" t="s">
        <v>863</v>
      </c>
      <c r="P867" s="235" t="s">
        <v>4710</v>
      </c>
    </row>
    <row r="868" spans="1:16" ht="13.9" hidden="1" customHeight="1" outlineLevel="2" x14ac:dyDescent="0.2">
      <c r="A868" s="191">
        <v>0</v>
      </c>
      <c r="B868" s="191">
        <v>7</v>
      </c>
      <c r="C868" s="191">
        <v>7</v>
      </c>
      <c r="D868" s="192">
        <v>2</v>
      </c>
      <c r="E868" s="192">
        <v>0</v>
      </c>
      <c r="G868" s="278"/>
      <c r="H868" s="255" t="s">
        <v>182</v>
      </c>
      <c r="I868" s="256" t="s">
        <v>2168</v>
      </c>
      <c r="J868" s="257" t="s">
        <v>593</v>
      </c>
      <c r="K868" s="258"/>
      <c r="L868" s="259"/>
      <c r="M868" s="259"/>
      <c r="N868" s="260">
        <v>14442.198306271801</v>
      </c>
      <c r="O868" s="261"/>
      <c r="P868" s="234"/>
    </row>
    <row r="869" spans="1:16" ht="13.9" hidden="1" customHeight="1" outlineLevel="3" x14ac:dyDescent="0.2">
      <c r="A869" s="191">
        <v>0</v>
      </c>
      <c r="B869" s="191">
        <v>7</v>
      </c>
      <c r="C869" s="191">
        <v>7</v>
      </c>
      <c r="D869" s="192">
        <v>2</v>
      </c>
      <c r="E869" s="192">
        <v>1</v>
      </c>
      <c r="G869" s="262" t="s">
        <v>14</v>
      </c>
      <c r="H869" s="263" t="s">
        <v>183</v>
      </c>
      <c r="I869" s="264" t="s">
        <v>2169</v>
      </c>
      <c r="J869" s="265" t="s">
        <v>593</v>
      </c>
      <c r="K869" s="266" t="s">
        <v>158</v>
      </c>
      <c r="L869" s="267">
        <v>1</v>
      </c>
      <c r="M869" s="267">
        <v>14442.198306271848</v>
      </c>
      <c r="N869" s="268">
        <v>14442.198306271801</v>
      </c>
      <c r="O869" s="269" t="s">
        <v>863</v>
      </c>
      <c r="P869" s="235" t="s">
        <v>4710</v>
      </c>
    </row>
    <row r="870" spans="1:16" ht="13.9" hidden="1" customHeight="1" outlineLevel="2" x14ac:dyDescent="0.2">
      <c r="A870" s="191">
        <v>0</v>
      </c>
      <c r="B870" s="191">
        <v>7</v>
      </c>
      <c r="C870" s="191">
        <v>7</v>
      </c>
      <c r="D870" s="192">
        <v>3</v>
      </c>
      <c r="E870" s="192">
        <v>0</v>
      </c>
      <c r="G870" s="278"/>
      <c r="H870" s="255" t="s">
        <v>182</v>
      </c>
      <c r="I870" s="256" t="s">
        <v>2170</v>
      </c>
      <c r="J870" s="257" t="s">
        <v>594</v>
      </c>
      <c r="K870" s="258"/>
      <c r="L870" s="259"/>
      <c r="M870" s="259"/>
      <c r="N870" s="260">
        <v>252</v>
      </c>
      <c r="O870" s="261"/>
      <c r="P870" s="234"/>
    </row>
    <row r="871" spans="1:16" ht="13.9" hidden="1" customHeight="1" outlineLevel="3" x14ac:dyDescent="0.2">
      <c r="A871" s="191">
        <v>0</v>
      </c>
      <c r="B871" s="191">
        <v>7</v>
      </c>
      <c r="C871" s="191">
        <v>7</v>
      </c>
      <c r="D871" s="192">
        <v>3</v>
      </c>
      <c r="E871" s="192">
        <v>1</v>
      </c>
      <c r="G871" s="262" t="s">
        <v>14</v>
      </c>
      <c r="H871" s="263" t="s">
        <v>183</v>
      </c>
      <c r="I871" s="264" t="s">
        <v>2171</v>
      </c>
      <c r="J871" s="265" t="s">
        <v>594</v>
      </c>
      <c r="K871" s="266" t="s">
        <v>158</v>
      </c>
      <c r="L871" s="267">
        <v>1</v>
      </c>
      <c r="M871" s="267">
        <v>252</v>
      </c>
      <c r="N871" s="268">
        <v>252</v>
      </c>
      <c r="O871" s="269" t="s">
        <v>866</v>
      </c>
      <c r="P871" s="235" t="s">
        <v>4710</v>
      </c>
    </row>
    <row r="872" spans="1:16" ht="13.9" hidden="1" customHeight="1" outlineLevel="2" x14ac:dyDescent="0.2">
      <c r="A872" s="191">
        <v>0</v>
      </c>
      <c r="B872" s="191">
        <v>7</v>
      </c>
      <c r="C872" s="191">
        <v>7</v>
      </c>
      <c r="D872" s="192">
        <v>4</v>
      </c>
      <c r="E872" s="192">
        <v>0</v>
      </c>
      <c r="G872" s="278"/>
      <c r="H872" s="255" t="s">
        <v>182</v>
      </c>
      <c r="I872" s="256" t="s">
        <v>2172</v>
      </c>
      <c r="J872" s="257" t="s">
        <v>199</v>
      </c>
      <c r="K872" s="258"/>
      <c r="L872" s="259"/>
      <c r="M872" s="259"/>
      <c r="N872" s="260">
        <v>51762.1</v>
      </c>
      <c r="O872" s="261"/>
      <c r="P872" s="234"/>
    </row>
    <row r="873" spans="1:16" ht="13.9" hidden="1" customHeight="1" outlineLevel="3" x14ac:dyDescent="0.2">
      <c r="A873" s="191">
        <v>0</v>
      </c>
      <c r="B873" s="191">
        <v>7</v>
      </c>
      <c r="C873" s="191">
        <v>7</v>
      </c>
      <c r="D873" s="192">
        <v>4</v>
      </c>
      <c r="E873" s="192">
        <v>1</v>
      </c>
      <c r="G873" s="262" t="s">
        <v>14</v>
      </c>
      <c r="H873" s="263" t="s">
        <v>183</v>
      </c>
      <c r="I873" s="264" t="s">
        <v>2173</v>
      </c>
      <c r="J873" s="265" t="s">
        <v>200</v>
      </c>
      <c r="K873" s="266" t="s">
        <v>158</v>
      </c>
      <c r="L873" s="267">
        <v>1</v>
      </c>
      <c r="M873" s="267">
        <v>51762.100000000006</v>
      </c>
      <c r="N873" s="268">
        <v>51762.1</v>
      </c>
      <c r="O873" s="275" t="s">
        <v>1089</v>
      </c>
      <c r="P873" s="235" t="s">
        <v>4710</v>
      </c>
    </row>
    <row r="874" spans="1:16" ht="13.9" hidden="1" customHeight="1" outlineLevel="1" x14ac:dyDescent="0.2">
      <c r="A874" s="191">
        <v>0</v>
      </c>
      <c r="B874" s="191">
        <v>7</v>
      </c>
      <c r="C874" s="191">
        <v>8</v>
      </c>
      <c r="D874" s="192">
        <v>0</v>
      </c>
      <c r="E874" s="192">
        <v>1</v>
      </c>
      <c r="G874" s="247"/>
      <c r="H874" s="248" t="s">
        <v>34</v>
      </c>
      <c r="I874" s="249" t="s">
        <v>2174</v>
      </c>
      <c r="J874" s="250" t="s">
        <v>874</v>
      </c>
      <c r="K874" s="251"/>
      <c r="L874" s="252"/>
      <c r="M874" s="252"/>
      <c r="N874" s="253">
        <v>105736.117348628</v>
      </c>
      <c r="O874" s="236"/>
      <c r="P874" s="239"/>
    </row>
    <row r="875" spans="1:16" ht="13.9" hidden="1" customHeight="1" outlineLevel="2" x14ac:dyDescent="0.2">
      <c r="A875" s="191">
        <v>0</v>
      </c>
      <c r="B875" s="191">
        <v>7</v>
      </c>
      <c r="C875" s="191">
        <v>8</v>
      </c>
      <c r="D875" s="192">
        <v>1</v>
      </c>
      <c r="E875" s="192">
        <v>0</v>
      </c>
      <c r="G875" s="278"/>
      <c r="H875" s="255" t="s">
        <v>182</v>
      </c>
      <c r="I875" s="256" t="s">
        <v>2175</v>
      </c>
      <c r="J875" s="257" t="s">
        <v>521</v>
      </c>
      <c r="K875" s="258"/>
      <c r="L875" s="259"/>
      <c r="M875" s="259"/>
      <c r="N875" s="260">
        <v>1549.0139525003301</v>
      </c>
      <c r="O875" s="261"/>
      <c r="P875" s="234"/>
    </row>
    <row r="876" spans="1:16" ht="13.9" hidden="1" customHeight="1" outlineLevel="3" x14ac:dyDescent="0.2">
      <c r="A876" s="191">
        <v>0</v>
      </c>
      <c r="B876" s="191">
        <v>7</v>
      </c>
      <c r="C876" s="191">
        <v>8</v>
      </c>
      <c r="D876" s="192">
        <v>1</v>
      </c>
      <c r="E876" s="192">
        <v>1</v>
      </c>
      <c r="G876" s="262" t="s">
        <v>14</v>
      </c>
      <c r="H876" s="263" t="s">
        <v>183</v>
      </c>
      <c r="I876" s="264" t="s">
        <v>2176</v>
      </c>
      <c r="J876" s="265" t="s">
        <v>865</v>
      </c>
      <c r="K876" s="266" t="s">
        <v>158</v>
      </c>
      <c r="L876" s="267">
        <v>1</v>
      </c>
      <c r="M876" s="267">
        <v>1549.0139525003278</v>
      </c>
      <c r="N876" s="268">
        <v>1549.0139525003301</v>
      </c>
      <c r="O876" s="269" t="s">
        <v>863</v>
      </c>
      <c r="P876" s="235" t="s">
        <v>4710</v>
      </c>
    </row>
    <row r="877" spans="1:16" ht="13.9" hidden="1" customHeight="1" outlineLevel="2" x14ac:dyDescent="0.2">
      <c r="A877" s="191">
        <v>0</v>
      </c>
      <c r="B877" s="191">
        <v>7</v>
      </c>
      <c r="C877" s="191">
        <v>8</v>
      </c>
      <c r="D877" s="192">
        <v>2</v>
      </c>
      <c r="E877" s="192">
        <v>0</v>
      </c>
      <c r="G877" s="278"/>
      <c r="H877" s="255" t="s">
        <v>182</v>
      </c>
      <c r="I877" s="256" t="s">
        <v>2177</v>
      </c>
      <c r="J877" s="257" t="s">
        <v>593</v>
      </c>
      <c r="K877" s="258"/>
      <c r="L877" s="259"/>
      <c r="M877" s="259"/>
      <c r="N877" s="260">
        <v>74977.443396127797</v>
      </c>
      <c r="O877" s="261"/>
      <c r="P877" s="234"/>
    </row>
    <row r="878" spans="1:16" ht="13.9" hidden="1" customHeight="1" outlineLevel="3" x14ac:dyDescent="0.2">
      <c r="A878" s="191">
        <v>0</v>
      </c>
      <c r="B878" s="191">
        <v>7</v>
      </c>
      <c r="C878" s="191">
        <v>8</v>
      </c>
      <c r="D878" s="192">
        <v>2</v>
      </c>
      <c r="E878" s="192">
        <v>1</v>
      </c>
      <c r="G878" s="262" t="s">
        <v>14</v>
      </c>
      <c r="H878" s="263" t="s">
        <v>183</v>
      </c>
      <c r="I878" s="264" t="s">
        <v>2178</v>
      </c>
      <c r="J878" s="265" t="s">
        <v>593</v>
      </c>
      <c r="K878" s="266" t="s">
        <v>158</v>
      </c>
      <c r="L878" s="267">
        <v>1</v>
      </c>
      <c r="M878" s="267">
        <v>74977.443396127797</v>
      </c>
      <c r="N878" s="268">
        <v>74977.443396127797</v>
      </c>
      <c r="O878" s="269" t="s">
        <v>863</v>
      </c>
      <c r="P878" s="235" t="s">
        <v>4710</v>
      </c>
    </row>
    <row r="879" spans="1:16" ht="13.9" hidden="1" customHeight="1" outlineLevel="2" x14ac:dyDescent="0.2">
      <c r="A879" s="191">
        <v>0</v>
      </c>
      <c r="B879" s="191">
        <v>7</v>
      </c>
      <c r="C879" s="191">
        <v>8</v>
      </c>
      <c r="D879" s="192">
        <v>3</v>
      </c>
      <c r="E879" s="192">
        <v>0</v>
      </c>
      <c r="G879" s="278"/>
      <c r="H879" s="255" t="s">
        <v>182</v>
      </c>
      <c r="I879" s="256" t="s">
        <v>2179</v>
      </c>
      <c r="J879" s="257" t="s">
        <v>594</v>
      </c>
      <c r="K879" s="258"/>
      <c r="L879" s="259"/>
      <c r="M879" s="259"/>
      <c r="N879" s="260">
        <v>252</v>
      </c>
      <c r="O879" s="261"/>
      <c r="P879" s="234"/>
    </row>
    <row r="880" spans="1:16" ht="13.9" hidden="1" customHeight="1" outlineLevel="3" x14ac:dyDescent="0.2">
      <c r="A880" s="191">
        <v>0</v>
      </c>
      <c r="B880" s="191">
        <v>7</v>
      </c>
      <c r="C880" s="191">
        <v>8</v>
      </c>
      <c r="D880" s="192">
        <v>3</v>
      </c>
      <c r="E880" s="192">
        <v>1</v>
      </c>
      <c r="G880" s="262" t="s">
        <v>14</v>
      </c>
      <c r="H880" s="263" t="s">
        <v>183</v>
      </c>
      <c r="I880" s="264" t="s">
        <v>2180</v>
      </c>
      <c r="J880" s="265" t="s">
        <v>594</v>
      </c>
      <c r="K880" s="266" t="s">
        <v>158</v>
      </c>
      <c r="L880" s="267">
        <v>1</v>
      </c>
      <c r="M880" s="267">
        <v>252</v>
      </c>
      <c r="N880" s="268">
        <v>252</v>
      </c>
      <c r="O880" s="269" t="s">
        <v>866</v>
      </c>
      <c r="P880" s="235" t="s">
        <v>4710</v>
      </c>
    </row>
    <row r="881" spans="1:16" ht="13.9" hidden="1" customHeight="1" outlineLevel="2" x14ac:dyDescent="0.2">
      <c r="A881" s="191">
        <v>0</v>
      </c>
      <c r="B881" s="191">
        <v>7</v>
      </c>
      <c r="C881" s="191">
        <v>8</v>
      </c>
      <c r="D881" s="192">
        <v>4</v>
      </c>
      <c r="E881" s="192">
        <v>0</v>
      </c>
      <c r="G881" s="278"/>
      <c r="H881" s="255" t="s">
        <v>182</v>
      </c>
      <c r="I881" s="256" t="s">
        <v>2181</v>
      </c>
      <c r="J881" s="257" t="s">
        <v>199</v>
      </c>
      <c r="K881" s="258"/>
      <c r="L881" s="259"/>
      <c r="M881" s="259"/>
      <c r="N881" s="260">
        <v>28957.66</v>
      </c>
      <c r="O881" s="261"/>
      <c r="P881" s="234"/>
    </row>
    <row r="882" spans="1:16" ht="13.9" hidden="1" customHeight="1" outlineLevel="3" x14ac:dyDescent="0.2">
      <c r="A882" s="191">
        <v>0</v>
      </c>
      <c r="B882" s="191">
        <v>7</v>
      </c>
      <c r="C882" s="191">
        <v>8</v>
      </c>
      <c r="D882" s="192">
        <v>4</v>
      </c>
      <c r="E882" s="192">
        <v>1</v>
      </c>
      <c r="G882" s="262" t="s">
        <v>14</v>
      </c>
      <c r="H882" s="263" t="s">
        <v>183</v>
      </c>
      <c r="I882" s="264" t="s">
        <v>2182</v>
      </c>
      <c r="J882" s="265" t="s">
        <v>200</v>
      </c>
      <c r="K882" s="266" t="s">
        <v>158</v>
      </c>
      <c r="L882" s="267">
        <v>1</v>
      </c>
      <c r="M882" s="267">
        <v>28957.66</v>
      </c>
      <c r="N882" s="268">
        <v>28957.66</v>
      </c>
      <c r="O882" s="275" t="s">
        <v>1089</v>
      </c>
      <c r="P882" s="235" t="s">
        <v>4710</v>
      </c>
    </row>
    <row r="883" spans="1:16" ht="13.9" hidden="1" customHeight="1" outlineLevel="1" x14ac:dyDescent="0.2">
      <c r="A883" s="191">
        <v>0</v>
      </c>
      <c r="B883" s="191">
        <v>7</v>
      </c>
      <c r="C883" s="191">
        <v>9</v>
      </c>
      <c r="D883" s="192">
        <v>0</v>
      </c>
      <c r="E883" s="192">
        <v>1</v>
      </c>
      <c r="G883" s="247"/>
      <c r="H883" s="248" t="s">
        <v>34</v>
      </c>
      <c r="I883" s="249" t="s">
        <v>2183</v>
      </c>
      <c r="J883" s="250" t="s">
        <v>875</v>
      </c>
      <c r="K883" s="251"/>
      <c r="L883" s="252"/>
      <c r="M883" s="252"/>
      <c r="N883" s="253">
        <v>161488.91655904599</v>
      </c>
      <c r="O883" s="236"/>
      <c r="P883" s="239"/>
    </row>
    <row r="884" spans="1:16" ht="13.9" hidden="1" customHeight="1" outlineLevel="2" x14ac:dyDescent="0.2">
      <c r="A884" s="191">
        <v>0</v>
      </c>
      <c r="B884" s="191">
        <v>7</v>
      </c>
      <c r="C884" s="191">
        <v>9</v>
      </c>
      <c r="D884" s="192">
        <v>1</v>
      </c>
      <c r="E884" s="192">
        <v>0</v>
      </c>
      <c r="G884" s="278"/>
      <c r="H884" s="255" t="s">
        <v>182</v>
      </c>
      <c r="I884" s="256" t="s">
        <v>2184</v>
      </c>
      <c r="J884" s="257" t="s">
        <v>521</v>
      </c>
      <c r="K884" s="258"/>
      <c r="L884" s="259"/>
      <c r="M884" s="259"/>
      <c r="N884" s="260">
        <v>75503.946584484002</v>
      </c>
      <c r="O884" s="261"/>
      <c r="P884" s="234"/>
    </row>
    <row r="885" spans="1:16" ht="13.9" hidden="1" customHeight="1" outlineLevel="3" x14ac:dyDescent="0.2">
      <c r="A885" s="191">
        <v>0</v>
      </c>
      <c r="B885" s="191">
        <v>7</v>
      </c>
      <c r="C885" s="191">
        <v>9</v>
      </c>
      <c r="D885" s="192">
        <v>1</v>
      </c>
      <c r="E885" s="192">
        <v>1</v>
      </c>
      <c r="G885" s="262" t="s">
        <v>14</v>
      </c>
      <c r="H885" s="263" t="s">
        <v>183</v>
      </c>
      <c r="I885" s="264" t="s">
        <v>2185</v>
      </c>
      <c r="J885" s="265" t="s">
        <v>865</v>
      </c>
      <c r="K885" s="266" t="s">
        <v>158</v>
      </c>
      <c r="L885" s="267">
        <v>1</v>
      </c>
      <c r="M885" s="267">
        <v>75503.946584484002</v>
      </c>
      <c r="N885" s="268">
        <v>75503.946584484002</v>
      </c>
      <c r="O885" s="269" t="s">
        <v>863</v>
      </c>
      <c r="P885" s="235" t="s">
        <v>4710</v>
      </c>
    </row>
    <row r="886" spans="1:16" ht="13.9" hidden="1" customHeight="1" outlineLevel="2" x14ac:dyDescent="0.2">
      <c r="A886" s="191">
        <v>0</v>
      </c>
      <c r="B886" s="191">
        <v>7</v>
      </c>
      <c r="C886" s="191">
        <v>9</v>
      </c>
      <c r="D886" s="192">
        <v>2</v>
      </c>
      <c r="E886" s="192">
        <v>0</v>
      </c>
      <c r="G886" s="278"/>
      <c r="H886" s="255" t="s">
        <v>182</v>
      </c>
      <c r="I886" s="256" t="s">
        <v>2186</v>
      </c>
      <c r="J886" s="257" t="s">
        <v>593</v>
      </c>
      <c r="K886" s="258"/>
      <c r="L886" s="259"/>
      <c r="M886" s="259"/>
      <c r="N886" s="260">
        <v>65692.2299745622</v>
      </c>
      <c r="O886" s="261"/>
      <c r="P886" s="234"/>
    </row>
    <row r="887" spans="1:16" ht="13.9" hidden="1" customHeight="1" outlineLevel="3" x14ac:dyDescent="0.2">
      <c r="A887" s="191">
        <v>0</v>
      </c>
      <c r="B887" s="191">
        <v>7</v>
      </c>
      <c r="C887" s="191">
        <v>9</v>
      </c>
      <c r="D887" s="192">
        <v>2</v>
      </c>
      <c r="E887" s="192">
        <v>1</v>
      </c>
      <c r="G887" s="262" t="s">
        <v>14</v>
      </c>
      <c r="H887" s="263" t="s">
        <v>183</v>
      </c>
      <c r="I887" s="264" t="s">
        <v>2187</v>
      </c>
      <c r="J887" s="265" t="s">
        <v>593</v>
      </c>
      <c r="K887" s="266" t="s">
        <v>158</v>
      </c>
      <c r="L887" s="267">
        <v>1</v>
      </c>
      <c r="M887" s="267">
        <v>65692.229974562186</v>
      </c>
      <c r="N887" s="268">
        <v>65692.2299745622</v>
      </c>
      <c r="O887" s="269" t="s">
        <v>863</v>
      </c>
      <c r="P887" s="235" t="s">
        <v>4710</v>
      </c>
    </row>
    <row r="888" spans="1:16" ht="13.9" hidden="1" customHeight="1" outlineLevel="2" x14ac:dyDescent="0.2">
      <c r="A888" s="191">
        <v>0</v>
      </c>
      <c r="B888" s="191">
        <v>7</v>
      </c>
      <c r="C888" s="191">
        <v>9</v>
      </c>
      <c r="D888" s="192">
        <v>3</v>
      </c>
      <c r="E888" s="192">
        <v>0</v>
      </c>
      <c r="G888" s="278"/>
      <c r="H888" s="255" t="s">
        <v>182</v>
      </c>
      <c r="I888" s="256" t="s">
        <v>2188</v>
      </c>
      <c r="J888" s="257" t="s">
        <v>594</v>
      </c>
      <c r="K888" s="258"/>
      <c r="L888" s="259"/>
      <c r="M888" s="259"/>
      <c r="N888" s="260">
        <v>252</v>
      </c>
      <c r="O888" s="261"/>
      <c r="P888" s="234"/>
    </row>
    <row r="889" spans="1:16" ht="13.9" hidden="1" customHeight="1" outlineLevel="3" x14ac:dyDescent="0.2">
      <c r="A889" s="191">
        <v>0</v>
      </c>
      <c r="B889" s="191">
        <v>7</v>
      </c>
      <c r="C889" s="191">
        <v>9</v>
      </c>
      <c r="D889" s="192">
        <v>3</v>
      </c>
      <c r="E889" s="192">
        <v>1</v>
      </c>
      <c r="G889" s="262" t="s">
        <v>14</v>
      </c>
      <c r="H889" s="263" t="s">
        <v>183</v>
      </c>
      <c r="I889" s="264" t="s">
        <v>2189</v>
      </c>
      <c r="J889" s="265" t="s">
        <v>594</v>
      </c>
      <c r="K889" s="266" t="s">
        <v>158</v>
      </c>
      <c r="L889" s="267">
        <v>1</v>
      </c>
      <c r="M889" s="267">
        <v>252</v>
      </c>
      <c r="N889" s="268">
        <v>252</v>
      </c>
      <c r="O889" s="269" t="s">
        <v>866</v>
      </c>
      <c r="P889" s="235" t="s">
        <v>4710</v>
      </c>
    </row>
    <row r="890" spans="1:16" ht="13.9" hidden="1" customHeight="1" outlineLevel="2" x14ac:dyDescent="0.2">
      <c r="A890" s="191">
        <v>0</v>
      </c>
      <c r="B890" s="191">
        <v>7</v>
      </c>
      <c r="C890" s="191">
        <v>9</v>
      </c>
      <c r="D890" s="192">
        <v>4</v>
      </c>
      <c r="E890" s="192">
        <v>0</v>
      </c>
      <c r="G890" s="278"/>
      <c r="H890" s="255" t="s">
        <v>182</v>
      </c>
      <c r="I890" s="256" t="s">
        <v>2190</v>
      </c>
      <c r="J890" s="257" t="s">
        <v>199</v>
      </c>
      <c r="K890" s="258"/>
      <c r="L890" s="259"/>
      <c r="M890" s="259"/>
      <c r="N890" s="260">
        <v>20040.740000000002</v>
      </c>
      <c r="O890" s="261"/>
      <c r="P890" s="234"/>
    </row>
    <row r="891" spans="1:16" ht="13.9" hidden="1" customHeight="1" outlineLevel="3" x14ac:dyDescent="0.2">
      <c r="A891" s="191">
        <v>0</v>
      </c>
      <c r="B891" s="191">
        <v>7</v>
      </c>
      <c r="C891" s="191">
        <v>9</v>
      </c>
      <c r="D891" s="192">
        <v>4</v>
      </c>
      <c r="E891" s="192">
        <v>1</v>
      </c>
      <c r="G891" s="262" t="s">
        <v>14</v>
      </c>
      <c r="H891" s="263" t="s">
        <v>183</v>
      </c>
      <c r="I891" s="264" t="s">
        <v>2191</v>
      </c>
      <c r="J891" s="265" t="s">
        <v>200</v>
      </c>
      <c r="K891" s="266" t="s">
        <v>158</v>
      </c>
      <c r="L891" s="267">
        <v>1</v>
      </c>
      <c r="M891" s="267">
        <v>20040.739999999998</v>
      </c>
      <c r="N891" s="268">
        <v>20040.740000000002</v>
      </c>
      <c r="O891" s="275" t="s">
        <v>1089</v>
      </c>
      <c r="P891" s="235" t="s">
        <v>4710</v>
      </c>
    </row>
    <row r="892" spans="1:16" ht="13.9" hidden="1" customHeight="1" outlineLevel="1" x14ac:dyDescent="0.2">
      <c r="A892" s="191">
        <v>0</v>
      </c>
      <c r="B892" s="191">
        <v>7</v>
      </c>
      <c r="C892" s="191">
        <v>10</v>
      </c>
      <c r="D892" s="192">
        <v>0</v>
      </c>
      <c r="E892" s="192">
        <v>1</v>
      </c>
      <c r="G892" s="247"/>
      <c r="H892" s="248" t="s">
        <v>34</v>
      </c>
      <c r="I892" s="249" t="s">
        <v>2192</v>
      </c>
      <c r="J892" s="250" t="s">
        <v>876</v>
      </c>
      <c r="K892" s="251"/>
      <c r="L892" s="252"/>
      <c r="M892" s="252"/>
      <c r="N892" s="253">
        <v>615624.03766277805</v>
      </c>
      <c r="O892" s="236"/>
      <c r="P892" s="239"/>
    </row>
    <row r="893" spans="1:16" ht="13.9" hidden="1" customHeight="1" outlineLevel="2" x14ac:dyDescent="0.2">
      <c r="A893" s="191">
        <v>0</v>
      </c>
      <c r="B893" s="191">
        <v>7</v>
      </c>
      <c r="C893" s="191">
        <v>10</v>
      </c>
      <c r="D893" s="192">
        <v>1</v>
      </c>
      <c r="E893" s="192">
        <v>0</v>
      </c>
      <c r="G893" s="278"/>
      <c r="H893" s="255" t="s">
        <v>182</v>
      </c>
      <c r="I893" s="256" t="s">
        <v>2193</v>
      </c>
      <c r="J893" s="257" t="s">
        <v>521</v>
      </c>
      <c r="K893" s="258"/>
      <c r="L893" s="259"/>
      <c r="M893" s="259"/>
      <c r="N893" s="260">
        <v>201471.08802380101</v>
      </c>
      <c r="O893" s="261"/>
      <c r="P893" s="234"/>
    </row>
    <row r="894" spans="1:16" ht="13.9" hidden="1" customHeight="1" outlineLevel="3" x14ac:dyDescent="0.2">
      <c r="A894" s="191">
        <v>0</v>
      </c>
      <c r="B894" s="191">
        <v>7</v>
      </c>
      <c r="C894" s="191">
        <v>10</v>
      </c>
      <c r="D894" s="192">
        <v>1</v>
      </c>
      <c r="E894" s="192">
        <v>1</v>
      </c>
      <c r="G894" s="262" t="s">
        <v>14</v>
      </c>
      <c r="H894" s="263" t="s">
        <v>183</v>
      </c>
      <c r="I894" s="264" t="s">
        <v>2194</v>
      </c>
      <c r="J894" s="265" t="s">
        <v>865</v>
      </c>
      <c r="K894" s="266" t="s">
        <v>158</v>
      </c>
      <c r="L894" s="267">
        <v>1</v>
      </c>
      <c r="M894" s="267">
        <v>201471.08802380069</v>
      </c>
      <c r="N894" s="268">
        <v>201471.08802380101</v>
      </c>
      <c r="O894" s="269" t="s">
        <v>863</v>
      </c>
      <c r="P894" s="235" t="s">
        <v>4710</v>
      </c>
    </row>
    <row r="895" spans="1:16" ht="13.9" hidden="1" customHeight="1" outlineLevel="2" x14ac:dyDescent="0.2">
      <c r="A895" s="191">
        <v>0</v>
      </c>
      <c r="B895" s="191">
        <v>7</v>
      </c>
      <c r="C895" s="191">
        <v>10</v>
      </c>
      <c r="D895" s="192">
        <v>2</v>
      </c>
      <c r="E895" s="192">
        <v>0</v>
      </c>
      <c r="G895" s="278"/>
      <c r="H895" s="255" t="s">
        <v>182</v>
      </c>
      <c r="I895" s="256" t="s">
        <v>2195</v>
      </c>
      <c r="J895" s="257" t="s">
        <v>593</v>
      </c>
      <c r="K895" s="258"/>
      <c r="L895" s="259"/>
      <c r="M895" s="259"/>
      <c r="N895" s="260">
        <v>270753.84963897802</v>
      </c>
      <c r="O895" s="261"/>
      <c r="P895" s="234"/>
    </row>
    <row r="896" spans="1:16" ht="13.9" hidden="1" customHeight="1" outlineLevel="3" x14ac:dyDescent="0.2">
      <c r="A896" s="191">
        <v>0</v>
      </c>
      <c r="B896" s="191">
        <v>7</v>
      </c>
      <c r="C896" s="191">
        <v>10</v>
      </c>
      <c r="D896" s="192">
        <v>2</v>
      </c>
      <c r="E896" s="192">
        <v>1</v>
      </c>
      <c r="G896" s="262" t="s">
        <v>14</v>
      </c>
      <c r="H896" s="263" t="s">
        <v>183</v>
      </c>
      <c r="I896" s="264" t="s">
        <v>2196</v>
      </c>
      <c r="J896" s="265" t="s">
        <v>593</v>
      </c>
      <c r="K896" s="266" t="s">
        <v>158</v>
      </c>
      <c r="L896" s="267">
        <v>1</v>
      </c>
      <c r="M896" s="267">
        <v>270753.84963897767</v>
      </c>
      <c r="N896" s="268">
        <v>270753.84963897802</v>
      </c>
      <c r="O896" s="269" t="s">
        <v>863</v>
      </c>
      <c r="P896" s="235" t="s">
        <v>4710</v>
      </c>
    </row>
    <row r="897" spans="1:16" ht="13.9" hidden="1" customHeight="1" outlineLevel="2" x14ac:dyDescent="0.2">
      <c r="A897" s="191">
        <v>0</v>
      </c>
      <c r="B897" s="191">
        <v>7</v>
      </c>
      <c r="C897" s="191">
        <v>10</v>
      </c>
      <c r="D897" s="192">
        <v>3</v>
      </c>
      <c r="E897" s="192">
        <v>0</v>
      </c>
      <c r="G897" s="278"/>
      <c r="H897" s="255" t="s">
        <v>182</v>
      </c>
      <c r="I897" s="256" t="s">
        <v>2197</v>
      </c>
      <c r="J897" s="257" t="s">
        <v>594</v>
      </c>
      <c r="K897" s="258"/>
      <c r="L897" s="259"/>
      <c r="M897" s="259"/>
      <c r="N897" s="260">
        <v>2016</v>
      </c>
      <c r="O897" s="261"/>
      <c r="P897" s="234"/>
    </row>
    <row r="898" spans="1:16" ht="13.9" hidden="1" customHeight="1" outlineLevel="3" x14ac:dyDescent="0.2">
      <c r="A898" s="191">
        <v>0</v>
      </c>
      <c r="B898" s="191">
        <v>7</v>
      </c>
      <c r="C898" s="191">
        <v>10</v>
      </c>
      <c r="D898" s="192">
        <v>3</v>
      </c>
      <c r="E898" s="192">
        <v>1</v>
      </c>
      <c r="G898" s="262" t="s">
        <v>14</v>
      </c>
      <c r="H898" s="263" t="s">
        <v>183</v>
      </c>
      <c r="I898" s="264" t="s">
        <v>2198</v>
      </c>
      <c r="J898" s="265" t="s">
        <v>594</v>
      </c>
      <c r="K898" s="266" t="s">
        <v>158</v>
      </c>
      <c r="L898" s="267">
        <v>1</v>
      </c>
      <c r="M898" s="267">
        <v>2016</v>
      </c>
      <c r="N898" s="268">
        <v>2016</v>
      </c>
      <c r="O898" s="269" t="s">
        <v>866</v>
      </c>
      <c r="P898" s="235" t="s">
        <v>4710</v>
      </c>
    </row>
    <row r="899" spans="1:16" ht="13.9" hidden="1" customHeight="1" outlineLevel="2" x14ac:dyDescent="0.2">
      <c r="A899" s="191">
        <v>0</v>
      </c>
      <c r="B899" s="191">
        <v>7</v>
      </c>
      <c r="C899" s="191">
        <v>10</v>
      </c>
      <c r="D899" s="192">
        <v>4</v>
      </c>
      <c r="E899" s="192">
        <v>0</v>
      </c>
      <c r="G899" s="278"/>
      <c r="H899" s="255" t="s">
        <v>182</v>
      </c>
      <c r="I899" s="256" t="s">
        <v>2199</v>
      </c>
      <c r="J899" s="257" t="s">
        <v>522</v>
      </c>
      <c r="K899" s="258"/>
      <c r="L899" s="259"/>
      <c r="M899" s="259"/>
      <c r="N899" s="260">
        <v>600.86</v>
      </c>
      <c r="O899" s="261"/>
      <c r="P899" s="234"/>
    </row>
    <row r="900" spans="1:16" ht="13.9" hidden="1" customHeight="1" outlineLevel="3" x14ac:dyDescent="0.2">
      <c r="A900" s="191">
        <v>0</v>
      </c>
      <c r="B900" s="191">
        <v>7</v>
      </c>
      <c r="C900" s="191">
        <v>10</v>
      </c>
      <c r="D900" s="192">
        <v>4</v>
      </c>
      <c r="E900" s="192">
        <v>1</v>
      </c>
      <c r="G900" s="262" t="s">
        <v>14</v>
      </c>
      <c r="H900" s="263" t="s">
        <v>183</v>
      </c>
      <c r="I900" s="264" t="s">
        <v>2200</v>
      </c>
      <c r="J900" s="265" t="s">
        <v>522</v>
      </c>
      <c r="K900" s="266" t="s">
        <v>158</v>
      </c>
      <c r="L900" s="267">
        <v>1</v>
      </c>
      <c r="M900" s="267">
        <v>600.86</v>
      </c>
      <c r="N900" s="268">
        <v>600.86</v>
      </c>
      <c r="O900" s="269" t="s">
        <v>867</v>
      </c>
      <c r="P900" s="235" t="s">
        <v>4710</v>
      </c>
    </row>
    <row r="901" spans="1:16" ht="13.9" hidden="1" customHeight="1" outlineLevel="2" x14ac:dyDescent="0.2">
      <c r="A901" s="191">
        <v>0</v>
      </c>
      <c r="B901" s="191">
        <v>7</v>
      </c>
      <c r="C901" s="191">
        <v>10</v>
      </c>
      <c r="D901" s="192">
        <v>5</v>
      </c>
      <c r="E901" s="192">
        <v>0</v>
      </c>
      <c r="G901" s="278"/>
      <c r="H901" s="255" t="s">
        <v>182</v>
      </c>
      <c r="I901" s="256" t="s">
        <v>2201</v>
      </c>
      <c r="J901" s="257" t="s">
        <v>199</v>
      </c>
      <c r="K901" s="258"/>
      <c r="L901" s="259"/>
      <c r="M901" s="259"/>
      <c r="N901" s="260">
        <v>140782.24</v>
      </c>
      <c r="O901" s="261"/>
      <c r="P901" s="234"/>
    </row>
    <row r="902" spans="1:16" ht="13.9" hidden="1" customHeight="1" outlineLevel="3" x14ac:dyDescent="0.2">
      <c r="A902" s="191">
        <v>0</v>
      </c>
      <c r="B902" s="191">
        <v>7</v>
      </c>
      <c r="C902" s="191">
        <v>10</v>
      </c>
      <c r="D902" s="192">
        <v>5</v>
      </c>
      <c r="E902" s="192">
        <v>1</v>
      </c>
      <c r="G902" s="262" t="s">
        <v>14</v>
      </c>
      <c r="H902" s="263" t="s">
        <v>183</v>
      </c>
      <c r="I902" s="264" t="s">
        <v>2202</v>
      </c>
      <c r="J902" s="265" t="s">
        <v>200</v>
      </c>
      <c r="K902" s="266" t="s">
        <v>158</v>
      </c>
      <c r="L902" s="267">
        <v>1</v>
      </c>
      <c r="M902" s="267">
        <v>140782.24000000002</v>
      </c>
      <c r="N902" s="268">
        <v>140782.24</v>
      </c>
      <c r="O902" s="275" t="s">
        <v>1089</v>
      </c>
      <c r="P902" s="235" t="s">
        <v>4710</v>
      </c>
    </row>
    <row r="903" spans="1:16" ht="13.9" hidden="1" customHeight="1" outlineLevel="1" x14ac:dyDescent="0.2">
      <c r="A903" s="191">
        <v>0</v>
      </c>
      <c r="B903" s="191">
        <v>7</v>
      </c>
      <c r="C903" s="191">
        <v>11</v>
      </c>
      <c r="D903" s="192">
        <v>0</v>
      </c>
      <c r="E903" s="192">
        <v>1</v>
      </c>
      <c r="G903" s="247"/>
      <c r="H903" s="248" t="s">
        <v>34</v>
      </c>
      <c r="I903" s="249" t="s">
        <v>2203</v>
      </c>
      <c r="J903" s="250" t="s">
        <v>877</v>
      </c>
      <c r="K903" s="251"/>
      <c r="L903" s="252"/>
      <c r="M903" s="252"/>
      <c r="N903" s="253">
        <v>578435.10566785198</v>
      </c>
      <c r="O903" s="236"/>
      <c r="P903" s="239"/>
    </row>
    <row r="904" spans="1:16" ht="13.9" hidden="1" customHeight="1" outlineLevel="2" x14ac:dyDescent="0.2">
      <c r="A904" s="191">
        <v>0</v>
      </c>
      <c r="B904" s="191">
        <v>7</v>
      </c>
      <c r="C904" s="191">
        <v>11</v>
      </c>
      <c r="D904" s="192">
        <v>1</v>
      </c>
      <c r="E904" s="192">
        <v>0</v>
      </c>
      <c r="G904" s="278"/>
      <c r="H904" s="255" t="s">
        <v>182</v>
      </c>
      <c r="I904" s="256" t="s">
        <v>2204</v>
      </c>
      <c r="J904" s="257" t="s">
        <v>521</v>
      </c>
      <c r="K904" s="258"/>
      <c r="L904" s="259"/>
      <c r="M904" s="259"/>
      <c r="N904" s="260">
        <v>116667.34070267501</v>
      </c>
      <c r="O904" s="261"/>
      <c r="P904" s="234"/>
    </row>
    <row r="905" spans="1:16" ht="13.9" hidden="1" customHeight="1" outlineLevel="3" x14ac:dyDescent="0.2">
      <c r="A905" s="191">
        <v>0</v>
      </c>
      <c r="B905" s="191">
        <v>7</v>
      </c>
      <c r="C905" s="191">
        <v>11</v>
      </c>
      <c r="D905" s="192">
        <v>1</v>
      </c>
      <c r="E905" s="192">
        <v>1</v>
      </c>
      <c r="G905" s="262" t="s">
        <v>14</v>
      </c>
      <c r="H905" s="263" t="s">
        <v>183</v>
      </c>
      <c r="I905" s="264" t="s">
        <v>2205</v>
      </c>
      <c r="J905" s="265" t="s">
        <v>865</v>
      </c>
      <c r="K905" s="266" t="s">
        <v>158</v>
      </c>
      <c r="L905" s="267">
        <v>1</v>
      </c>
      <c r="M905" s="267">
        <v>116667.34070267536</v>
      </c>
      <c r="N905" s="268">
        <v>116667.34070267501</v>
      </c>
      <c r="O905" s="269" t="s">
        <v>863</v>
      </c>
      <c r="P905" s="235" t="s">
        <v>4710</v>
      </c>
    </row>
    <row r="906" spans="1:16" ht="13.9" hidden="1" customHeight="1" outlineLevel="2" x14ac:dyDescent="0.2">
      <c r="A906" s="191">
        <v>0</v>
      </c>
      <c r="B906" s="191">
        <v>7</v>
      </c>
      <c r="C906" s="191">
        <v>11</v>
      </c>
      <c r="D906" s="192">
        <v>2</v>
      </c>
      <c r="E906" s="192">
        <v>0</v>
      </c>
      <c r="G906" s="278"/>
      <c r="H906" s="255" t="s">
        <v>182</v>
      </c>
      <c r="I906" s="256" t="s">
        <v>2206</v>
      </c>
      <c r="J906" s="257" t="s">
        <v>593</v>
      </c>
      <c r="K906" s="258"/>
      <c r="L906" s="259"/>
      <c r="M906" s="259"/>
      <c r="N906" s="260">
        <v>67666.724965176807</v>
      </c>
      <c r="O906" s="261"/>
      <c r="P906" s="234"/>
    </row>
    <row r="907" spans="1:16" ht="13.9" hidden="1" customHeight="1" outlineLevel="3" x14ac:dyDescent="0.2">
      <c r="A907" s="191">
        <v>0</v>
      </c>
      <c r="B907" s="191">
        <v>7</v>
      </c>
      <c r="C907" s="191">
        <v>11</v>
      </c>
      <c r="D907" s="192">
        <v>2</v>
      </c>
      <c r="E907" s="192">
        <v>1</v>
      </c>
      <c r="G907" s="262" t="s">
        <v>14</v>
      </c>
      <c r="H907" s="263" t="s">
        <v>183</v>
      </c>
      <c r="I907" s="264" t="s">
        <v>2207</v>
      </c>
      <c r="J907" s="265" t="s">
        <v>593</v>
      </c>
      <c r="K907" s="266" t="s">
        <v>158</v>
      </c>
      <c r="L907" s="267">
        <v>1</v>
      </c>
      <c r="M907" s="267">
        <v>67666.724965176836</v>
      </c>
      <c r="N907" s="268">
        <v>67666.724965176807</v>
      </c>
      <c r="O907" s="269" t="s">
        <v>863</v>
      </c>
      <c r="P907" s="235" t="s">
        <v>4710</v>
      </c>
    </row>
    <row r="908" spans="1:16" ht="13.9" hidden="1" customHeight="1" outlineLevel="2" x14ac:dyDescent="0.2">
      <c r="A908" s="191">
        <v>0</v>
      </c>
      <c r="B908" s="191">
        <v>7</v>
      </c>
      <c r="C908" s="191">
        <v>11</v>
      </c>
      <c r="D908" s="192">
        <v>3</v>
      </c>
      <c r="E908" s="192">
        <v>0</v>
      </c>
      <c r="G908" s="278"/>
      <c r="H908" s="255" t="s">
        <v>182</v>
      </c>
      <c r="I908" s="256" t="s">
        <v>2208</v>
      </c>
      <c r="J908" s="257" t="s">
        <v>594</v>
      </c>
      <c r="K908" s="258"/>
      <c r="L908" s="259"/>
      <c r="M908" s="259"/>
      <c r="N908" s="260">
        <v>5544</v>
      </c>
      <c r="O908" s="261"/>
      <c r="P908" s="234"/>
    </row>
    <row r="909" spans="1:16" ht="13.9" hidden="1" customHeight="1" outlineLevel="3" x14ac:dyDescent="0.2">
      <c r="A909" s="191">
        <v>0</v>
      </c>
      <c r="B909" s="191">
        <v>7</v>
      </c>
      <c r="C909" s="191">
        <v>11</v>
      </c>
      <c r="D909" s="192">
        <v>3</v>
      </c>
      <c r="E909" s="192">
        <v>1</v>
      </c>
      <c r="G909" s="262" t="s">
        <v>14</v>
      </c>
      <c r="H909" s="263" t="s">
        <v>183</v>
      </c>
      <c r="I909" s="264" t="s">
        <v>2209</v>
      </c>
      <c r="J909" s="265" t="s">
        <v>594</v>
      </c>
      <c r="K909" s="266" t="s">
        <v>158</v>
      </c>
      <c r="L909" s="267">
        <v>1</v>
      </c>
      <c r="M909" s="267">
        <v>5544</v>
      </c>
      <c r="N909" s="268">
        <v>5544</v>
      </c>
      <c r="O909" s="269" t="s">
        <v>866</v>
      </c>
      <c r="P909" s="235" t="s">
        <v>4710</v>
      </c>
    </row>
    <row r="910" spans="1:16" ht="13.9" hidden="1" customHeight="1" outlineLevel="2" x14ac:dyDescent="0.2">
      <c r="A910" s="191">
        <v>0</v>
      </c>
      <c r="B910" s="191">
        <v>7</v>
      </c>
      <c r="C910" s="191">
        <v>11</v>
      </c>
      <c r="D910" s="192">
        <v>4</v>
      </c>
      <c r="E910" s="192">
        <v>0</v>
      </c>
      <c r="G910" s="278"/>
      <c r="H910" s="255" t="s">
        <v>182</v>
      </c>
      <c r="I910" s="256" t="s">
        <v>2210</v>
      </c>
      <c r="J910" s="257" t="s">
        <v>522</v>
      </c>
      <c r="K910" s="258"/>
      <c r="L910" s="259"/>
      <c r="M910" s="259"/>
      <c r="N910" s="260">
        <v>1201.72</v>
      </c>
      <c r="O910" s="261"/>
      <c r="P910" s="234"/>
    </row>
    <row r="911" spans="1:16" ht="13.9" hidden="1" customHeight="1" outlineLevel="3" x14ac:dyDescent="0.2">
      <c r="A911" s="191">
        <v>0</v>
      </c>
      <c r="B911" s="191">
        <v>7</v>
      </c>
      <c r="C911" s="191">
        <v>11</v>
      </c>
      <c r="D911" s="192">
        <v>4</v>
      </c>
      <c r="E911" s="192">
        <v>1</v>
      </c>
      <c r="G911" s="262" t="s">
        <v>14</v>
      </c>
      <c r="H911" s="263" t="s">
        <v>183</v>
      </c>
      <c r="I911" s="264" t="s">
        <v>2211</v>
      </c>
      <c r="J911" s="265" t="s">
        <v>522</v>
      </c>
      <c r="K911" s="266" t="s">
        <v>158</v>
      </c>
      <c r="L911" s="267">
        <v>1</v>
      </c>
      <c r="M911" s="267">
        <v>1201.72</v>
      </c>
      <c r="N911" s="268">
        <v>1201.72</v>
      </c>
      <c r="O911" s="269" t="s">
        <v>867</v>
      </c>
      <c r="P911" s="235" t="s">
        <v>4710</v>
      </c>
    </row>
    <row r="912" spans="1:16" ht="13.9" hidden="1" customHeight="1" outlineLevel="2" x14ac:dyDescent="0.2">
      <c r="A912" s="191">
        <v>0</v>
      </c>
      <c r="B912" s="191">
        <v>7</v>
      </c>
      <c r="C912" s="191">
        <v>11</v>
      </c>
      <c r="D912" s="192">
        <v>5</v>
      </c>
      <c r="E912" s="192">
        <v>0</v>
      </c>
      <c r="G912" s="278"/>
      <c r="H912" s="255" t="s">
        <v>182</v>
      </c>
      <c r="I912" s="256" t="s">
        <v>2212</v>
      </c>
      <c r="J912" s="257" t="s">
        <v>199</v>
      </c>
      <c r="K912" s="258"/>
      <c r="L912" s="259"/>
      <c r="M912" s="259"/>
      <c r="N912" s="260">
        <v>387355.32</v>
      </c>
      <c r="O912" s="261"/>
      <c r="P912" s="234"/>
    </row>
    <row r="913" spans="1:16" ht="13.9" hidden="1" customHeight="1" outlineLevel="3" x14ac:dyDescent="0.2">
      <c r="A913" s="191">
        <v>0</v>
      </c>
      <c r="B913" s="191">
        <v>7</v>
      </c>
      <c r="C913" s="191">
        <v>11</v>
      </c>
      <c r="D913" s="192">
        <v>5</v>
      </c>
      <c r="E913" s="192">
        <v>1</v>
      </c>
      <c r="G913" s="262" t="s">
        <v>14</v>
      </c>
      <c r="H913" s="263" t="s">
        <v>183</v>
      </c>
      <c r="I913" s="264" t="s">
        <v>2213</v>
      </c>
      <c r="J913" s="265" t="s">
        <v>200</v>
      </c>
      <c r="K913" s="266" t="s">
        <v>158</v>
      </c>
      <c r="L913" s="267">
        <v>1</v>
      </c>
      <c r="M913" s="267">
        <v>387355.32</v>
      </c>
      <c r="N913" s="268">
        <v>387355.32</v>
      </c>
      <c r="O913" s="275" t="s">
        <v>1089</v>
      </c>
      <c r="P913" s="235" t="s">
        <v>4710</v>
      </c>
    </row>
    <row r="914" spans="1:16" ht="13.9" hidden="1" customHeight="1" outlineLevel="1" x14ac:dyDescent="0.2">
      <c r="A914" s="191">
        <v>0</v>
      </c>
      <c r="B914" s="191">
        <v>7</v>
      </c>
      <c r="C914" s="191">
        <v>12</v>
      </c>
      <c r="D914" s="192">
        <v>0</v>
      </c>
      <c r="E914" s="192">
        <v>1</v>
      </c>
      <c r="G914" s="247"/>
      <c r="H914" s="248" t="s">
        <v>34</v>
      </c>
      <c r="I914" s="249" t="s">
        <v>2214</v>
      </c>
      <c r="J914" s="250" t="s">
        <v>878</v>
      </c>
      <c r="K914" s="251"/>
      <c r="L914" s="252"/>
      <c r="M914" s="252"/>
      <c r="N914" s="253">
        <v>108194.941435812</v>
      </c>
      <c r="O914" s="236"/>
      <c r="P914" s="239"/>
    </row>
    <row r="915" spans="1:16" ht="13.9" hidden="1" customHeight="1" outlineLevel="2" x14ac:dyDescent="0.2">
      <c r="A915" s="191">
        <v>0</v>
      </c>
      <c r="B915" s="191">
        <v>7</v>
      </c>
      <c r="C915" s="191">
        <v>12</v>
      </c>
      <c r="D915" s="192">
        <v>1</v>
      </c>
      <c r="E915" s="192">
        <v>0</v>
      </c>
      <c r="G915" s="278"/>
      <c r="H915" s="255" t="s">
        <v>182</v>
      </c>
      <c r="I915" s="256" t="s">
        <v>2215</v>
      </c>
      <c r="J915" s="257" t="s">
        <v>521</v>
      </c>
      <c r="K915" s="258"/>
      <c r="L915" s="259"/>
      <c r="M915" s="259"/>
      <c r="N915" s="260">
        <v>60914.022071385298</v>
      </c>
      <c r="O915" s="261"/>
      <c r="P915" s="234"/>
    </row>
    <row r="916" spans="1:16" ht="13.9" hidden="1" customHeight="1" outlineLevel="3" x14ac:dyDescent="0.2">
      <c r="A916" s="191">
        <v>0</v>
      </c>
      <c r="B916" s="191">
        <v>7</v>
      </c>
      <c r="C916" s="191">
        <v>12</v>
      </c>
      <c r="D916" s="192">
        <v>1</v>
      </c>
      <c r="E916" s="192">
        <v>1</v>
      </c>
      <c r="G916" s="262" t="s">
        <v>14</v>
      </c>
      <c r="H916" s="263" t="s">
        <v>183</v>
      </c>
      <c r="I916" s="264" t="s">
        <v>2216</v>
      </c>
      <c r="J916" s="265" t="s">
        <v>865</v>
      </c>
      <c r="K916" s="266" t="s">
        <v>158</v>
      </c>
      <c r="L916" s="267">
        <v>1</v>
      </c>
      <c r="M916" s="267">
        <v>60914.022071385312</v>
      </c>
      <c r="N916" s="268">
        <v>60914.022071385298</v>
      </c>
      <c r="O916" s="269" t="s">
        <v>863</v>
      </c>
      <c r="P916" s="235" t="s">
        <v>4710</v>
      </c>
    </row>
    <row r="917" spans="1:16" ht="13.9" hidden="1" customHeight="1" outlineLevel="2" x14ac:dyDescent="0.2">
      <c r="A917" s="191">
        <v>0</v>
      </c>
      <c r="B917" s="191">
        <v>7</v>
      </c>
      <c r="C917" s="191">
        <v>12</v>
      </c>
      <c r="D917" s="192">
        <v>2</v>
      </c>
      <c r="E917" s="192">
        <v>0</v>
      </c>
      <c r="G917" s="278"/>
      <c r="H917" s="255" t="s">
        <v>182</v>
      </c>
      <c r="I917" s="256" t="s">
        <v>2217</v>
      </c>
      <c r="J917" s="257" t="s">
        <v>593</v>
      </c>
      <c r="K917" s="258"/>
      <c r="L917" s="259"/>
      <c r="M917" s="259"/>
      <c r="N917" s="260">
        <v>30037.239364426601</v>
      </c>
      <c r="O917" s="261"/>
      <c r="P917" s="234"/>
    </row>
    <row r="918" spans="1:16" ht="13.9" hidden="1" customHeight="1" outlineLevel="3" x14ac:dyDescent="0.2">
      <c r="A918" s="191">
        <v>0</v>
      </c>
      <c r="B918" s="191">
        <v>7</v>
      </c>
      <c r="C918" s="191">
        <v>12</v>
      </c>
      <c r="D918" s="192">
        <v>2</v>
      </c>
      <c r="E918" s="192">
        <v>1</v>
      </c>
      <c r="G918" s="262" t="s">
        <v>14</v>
      </c>
      <c r="H918" s="263" t="s">
        <v>183</v>
      </c>
      <c r="I918" s="264" t="s">
        <v>2218</v>
      </c>
      <c r="J918" s="265" t="s">
        <v>593</v>
      </c>
      <c r="K918" s="266" t="s">
        <v>158</v>
      </c>
      <c r="L918" s="267">
        <v>1</v>
      </c>
      <c r="M918" s="267">
        <v>30037.239364426649</v>
      </c>
      <c r="N918" s="268">
        <v>30037.239364426601</v>
      </c>
      <c r="O918" s="269" t="s">
        <v>863</v>
      </c>
      <c r="P918" s="235" t="s">
        <v>4710</v>
      </c>
    </row>
    <row r="919" spans="1:16" ht="13.9" hidden="1" customHeight="1" outlineLevel="2" x14ac:dyDescent="0.2">
      <c r="A919" s="191">
        <v>0</v>
      </c>
      <c r="B919" s="191">
        <v>7</v>
      </c>
      <c r="C919" s="191">
        <v>12</v>
      </c>
      <c r="D919" s="192">
        <v>3</v>
      </c>
      <c r="E919" s="192">
        <v>0</v>
      </c>
      <c r="G919" s="278"/>
      <c r="H919" s="255" t="s">
        <v>182</v>
      </c>
      <c r="I919" s="256" t="s">
        <v>2219</v>
      </c>
      <c r="J919" s="257" t="s">
        <v>594</v>
      </c>
      <c r="K919" s="258"/>
      <c r="L919" s="259"/>
      <c r="M919" s="259"/>
      <c r="N919" s="260">
        <v>252</v>
      </c>
      <c r="O919" s="261"/>
      <c r="P919" s="234"/>
    </row>
    <row r="920" spans="1:16" ht="13.9" hidden="1" customHeight="1" outlineLevel="3" x14ac:dyDescent="0.2">
      <c r="A920" s="191">
        <v>0</v>
      </c>
      <c r="B920" s="191">
        <v>7</v>
      </c>
      <c r="C920" s="191">
        <v>12</v>
      </c>
      <c r="D920" s="192">
        <v>3</v>
      </c>
      <c r="E920" s="192">
        <v>1</v>
      </c>
      <c r="G920" s="262" t="s">
        <v>14</v>
      </c>
      <c r="H920" s="263" t="s">
        <v>183</v>
      </c>
      <c r="I920" s="264" t="s">
        <v>2220</v>
      </c>
      <c r="J920" s="265" t="s">
        <v>594</v>
      </c>
      <c r="K920" s="266" t="s">
        <v>158</v>
      </c>
      <c r="L920" s="267">
        <v>1</v>
      </c>
      <c r="M920" s="267">
        <v>252</v>
      </c>
      <c r="N920" s="268">
        <v>252</v>
      </c>
      <c r="O920" s="269" t="s">
        <v>866</v>
      </c>
      <c r="P920" s="235" t="s">
        <v>4710</v>
      </c>
    </row>
    <row r="921" spans="1:16" ht="13.9" hidden="1" customHeight="1" outlineLevel="2" x14ac:dyDescent="0.2">
      <c r="A921" s="191">
        <v>0</v>
      </c>
      <c r="B921" s="191">
        <v>7</v>
      </c>
      <c r="C921" s="191">
        <v>12</v>
      </c>
      <c r="D921" s="192">
        <v>4</v>
      </c>
      <c r="E921" s="192">
        <v>0</v>
      </c>
      <c r="G921" s="278"/>
      <c r="H921" s="255" t="s">
        <v>182</v>
      </c>
      <c r="I921" s="256" t="s">
        <v>2221</v>
      </c>
      <c r="J921" s="257" t="s">
        <v>199</v>
      </c>
      <c r="K921" s="258"/>
      <c r="L921" s="259"/>
      <c r="M921" s="259"/>
      <c r="N921" s="260">
        <v>16991.68</v>
      </c>
      <c r="O921" s="261"/>
      <c r="P921" s="234"/>
    </row>
    <row r="922" spans="1:16" ht="13.9" hidden="1" customHeight="1" outlineLevel="3" x14ac:dyDescent="0.2">
      <c r="A922" s="191">
        <v>0</v>
      </c>
      <c r="B922" s="191">
        <v>7</v>
      </c>
      <c r="C922" s="191">
        <v>12</v>
      </c>
      <c r="D922" s="192">
        <v>4</v>
      </c>
      <c r="E922" s="192">
        <v>1</v>
      </c>
      <c r="G922" s="262" t="s">
        <v>14</v>
      </c>
      <c r="H922" s="263" t="s">
        <v>183</v>
      </c>
      <c r="I922" s="264" t="s">
        <v>2222</v>
      </c>
      <c r="J922" s="265" t="s">
        <v>200</v>
      </c>
      <c r="K922" s="266" t="s">
        <v>158</v>
      </c>
      <c r="L922" s="267">
        <v>1</v>
      </c>
      <c r="M922" s="267">
        <v>16991.68</v>
      </c>
      <c r="N922" s="268">
        <v>16991.68</v>
      </c>
      <c r="O922" s="275" t="s">
        <v>1089</v>
      </c>
      <c r="P922" s="235" t="s">
        <v>4710</v>
      </c>
    </row>
    <row r="923" spans="1:16" ht="13.9" hidden="1" customHeight="1" outlineLevel="1" x14ac:dyDescent="0.2">
      <c r="A923" s="191">
        <v>0</v>
      </c>
      <c r="B923" s="191">
        <v>7</v>
      </c>
      <c r="C923" s="191">
        <v>13</v>
      </c>
      <c r="D923" s="192">
        <v>0</v>
      </c>
      <c r="E923" s="192">
        <v>1</v>
      </c>
      <c r="G923" s="247"/>
      <c r="H923" s="248" t="s">
        <v>34</v>
      </c>
      <c r="I923" s="249" t="s">
        <v>2223</v>
      </c>
      <c r="J923" s="250" t="s">
        <v>879</v>
      </c>
      <c r="K923" s="251"/>
      <c r="L923" s="252"/>
      <c r="M923" s="252"/>
      <c r="N923" s="253">
        <v>61518.190304438598</v>
      </c>
      <c r="O923" s="236"/>
      <c r="P923" s="239"/>
    </row>
    <row r="924" spans="1:16" ht="13.9" hidden="1" customHeight="1" outlineLevel="2" x14ac:dyDescent="0.2">
      <c r="A924" s="191">
        <v>0</v>
      </c>
      <c r="B924" s="191">
        <v>7</v>
      </c>
      <c r="C924" s="191">
        <v>13</v>
      </c>
      <c r="D924" s="192">
        <v>1</v>
      </c>
      <c r="E924" s="192">
        <v>0</v>
      </c>
      <c r="G924" s="278"/>
      <c r="H924" s="255" t="s">
        <v>182</v>
      </c>
      <c r="I924" s="256" t="s">
        <v>2224</v>
      </c>
      <c r="J924" s="257" t="s">
        <v>521</v>
      </c>
      <c r="K924" s="258"/>
      <c r="L924" s="259"/>
      <c r="M924" s="259"/>
      <c r="N924" s="260">
        <v>25503.495244944301</v>
      </c>
      <c r="O924" s="261"/>
      <c r="P924" s="234"/>
    </row>
    <row r="925" spans="1:16" ht="13.9" hidden="1" customHeight="1" outlineLevel="3" x14ac:dyDescent="0.2">
      <c r="A925" s="191">
        <v>0</v>
      </c>
      <c r="B925" s="191">
        <v>7</v>
      </c>
      <c r="C925" s="191">
        <v>13</v>
      </c>
      <c r="D925" s="192">
        <v>1</v>
      </c>
      <c r="E925" s="192">
        <v>1</v>
      </c>
      <c r="G925" s="262" t="s">
        <v>14</v>
      </c>
      <c r="H925" s="263" t="s">
        <v>183</v>
      </c>
      <c r="I925" s="264" t="s">
        <v>2225</v>
      </c>
      <c r="J925" s="265" t="s">
        <v>865</v>
      </c>
      <c r="K925" s="266" t="s">
        <v>158</v>
      </c>
      <c r="L925" s="267">
        <v>1</v>
      </c>
      <c r="M925" s="267">
        <v>25503.495244944253</v>
      </c>
      <c r="N925" s="268">
        <v>25503.495244944301</v>
      </c>
      <c r="O925" s="269" t="s">
        <v>863</v>
      </c>
      <c r="P925" s="235" t="s">
        <v>4710</v>
      </c>
    </row>
    <row r="926" spans="1:16" ht="13.9" hidden="1" customHeight="1" outlineLevel="2" x14ac:dyDescent="0.2">
      <c r="A926" s="191">
        <v>0</v>
      </c>
      <c r="B926" s="191">
        <v>7</v>
      </c>
      <c r="C926" s="191">
        <v>13</v>
      </c>
      <c r="D926" s="192">
        <v>2</v>
      </c>
      <c r="E926" s="192">
        <v>0</v>
      </c>
      <c r="G926" s="278"/>
      <c r="H926" s="255" t="s">
        <v>182</v>
      </c>
      <c r="I926" s="256" t="s">
        <v>2226</v>
      </c>
      <c r="J926" s="257" t="s">
        <v>593</v>
      </c>
      <c r="K926" s="258"/>
      <c r="L926" s="259"/>
      <c r="M926" s="259"/>
      <c r="N926" s="260">
        <v>19592.295059494299</v>
      </c>
      <c r="O926" s="261"/>
      <c r="P926" s="234"/>
    </row>
    <row r="927" spans="1:16" ht="13.9" hidden="1" customHeight="1" outlineLevel="3" x14ac:dyDescent="0.2">
      <c r="A927" s="191">
        <v>0</v>
      </c>
      <c r="B927" s="191">
        <v>7</v>
      </c>
      <c r="C927" s="191">
        <v>13</v>
      </c>
      <c r="D927" s="192">
        <v>2</v>
      </c>
      <c r="E927" s="192">
        <v>1</v>
      </c>
      <c r="G927" s="262" t="s">
        <v>14</v>
      </c>
      <c r="H927" s="263" t="s">
        <v>183</v>
      </c>
      <c r="I927" s="264" t="s">
        <v>2227</v>
      </c>
      <c r="J927" s="265" t="s">
        <v>593</v>
      </c>
      <c r="K927" s="266" t="s">
        <v>158</v>
      </c>
      <c r="L927" s="267">
        <v>1</v>
      </c>
      <c r="M927" s="267">
        <v>19592.295059494318</v>
      </c>
      <c r="N927" s="268">
        <v>19592.295059494299</v>
      </c>
      <c r="O927" s="269" t="s">
        <v>863</v>
      </c>
      <c r="P927" s="235" t="s">
        <v>4710</v>
      </c>
    </row>
    <row r="928" spans="1:16" ht="13.9" hidden="1" customHeight="1" outlineLevel="2" x14ac:dyDescent="0.2">
      <c r="A928" s="191">
        <v>0</v>
      </c>
      <c r="B928" s="191">
        <v>7</v>
      </c>
      <c r="C928" s="191">
        <v>13</v>
      </c>
      <c r="D928" s="192">
        <v>3</v>
      </c>
      <c r="E928" s="192">
        <v>0</v>
      </c>
      <c r="G928" s="278"/>
      <c r="H928" s="255" t="s">
        <v>182</v>
      </c>
      <c r="I928" s="256" t="s">
        <v>2228</v>
      </c>
      <c r="J928" s="257" t="s">
        <v>594</v>
      </c>
      <c r="K928" s="258"/>
      <c r="L928" s="259"/>
      <c r="M928" s="259"/>
      <c r="N928" s="260">
        <v>252</v>
      </c>
      <c r="O928" s="261"/>
      <c r="P928" s="234"/>
    </row>
    <row r="929" spans="1:16" ht="13.9" hidden="1" customHeight="1" outlineLevel="3" x14ac:dyDescent="0.2">
      <c r="A929" s="191">
        <v>0</v>
      </c>
      <c r="B929" s="191">
        <v>7</v>
      </c>
      <c r="C929" s="191">
        <v>13</v>
      </c>
      <c r="D929" s="192">
        <v>3</v>
      </c>
      <c r="E929" s="192">
        <v>1</v>
      </c>
      <c r="G929" s="262" t="s">
        <v>14</v>
      </c>
      <c r="H929" s="263" t="s">
        <v>183</v>
      </c>
      <c r="I929" s="264" t="s">
        <v>2229</v>
      </c>
      <c r="J929" s="265" t="s">
        <v>594</v>
      </c>
      <c r="K929" s="266" t="s">
        <v>158</v>
      </c>
      <c r="L929" s="267">
        <v>1</v>
      </c>
      <c r="M929" s="267">
        <v>252</v>
      </c>
      <c r="N929" s="268">
        <v>252</v>
      </c>
      <c r="O929" s="269" t="s">
        <v>866</v>
      </c>
      <c r="P929" s="235" t="s">
        <v>4710</v>
      </c>
    </row>
    <row r="930" spans="1:16" ht="13.9" hidden="1" customHeight="1" outlineLevel="2" x14ac:dyDescent="0.2">
      <c r="A930" s="191">
        <v>0</v>
      </c>
      <c r="B930" s="191">
        <v>7</v>
      </c>
      <c r="C930" s="191">
        <v>13</v>
      </c>
      <c r="D930" s="192">
        <v>4</v>
      </c>
      <c r="E930" s="192">
        <v>0</v>
      </c>
      <c r="G930" s="278"/>
      <c r="H930" s="255" t="s">
        <v>182</v>
      </c>
      <c r="I930" s="256" t="s">
        <v>2230</v>
      </c>
      <c r="J930" s="257" t="s">
        <v>199</v>
      </c>
      <c r="K930" s="258"/>
      <c r="L930" s="259"/>
      <c r="M930" s="259"/>
      <c r="N930" s="260">
        <v>16170.4</v>
      </c>
      <c r="O930" s="261"/>
      <c r="P930" s="234"/>
    </row>
    <row r="931" spans="1:16" ht="13.9" hidden="1" customHeight="1" outlineLevel="3" x14ac:dyDescent="0.2">
      <c r="A931" s="191">
        <v>0</v>
      </c>
      <c r="B931" s="191">
        <v>7</v>
      </c>
      <c r="C931" s="191">
        <v>13</v>
      </c>
      <c r="D931" s="192">
        <v>4</v>
      </c>
      <c r="E931" s="192">
        <v>1</v>
      </c>
      <c r="G931" s="262" t="s">
        <v>14</v>
      </c>
      <c r="H931" s="263" t="s">
        <v>183</v>
      </c>
      <c r="I931" s="264" t="s">
        <v>2231</v>
      </c>
      <c r="J931" s="265" t="s">
        <v>200</v>
      </c>
      <c r="K931" s="266" t="s">
        <v>158</v>
      </c>
      <c r="L931" s="267">
        <v>1</v>
      </c>
      <c r="M931" s="267">
        <v>16170.400000000001</v>
      </c>
      <c r="N931" s="268">
        <v>16170.4</v>
      </c>
      <c r="O931" s="275" t="s">
        <v>1089</v>
      </c>
      <c r="P931" s="235" t="s">
        <v>4710</v>
      </c>
    </row>
    <row r="932" spans="1:16" ht="13.9" hidden="1" customHeight="1" outlineLevel="1" x14ac:dyDescent="0.2">
      <c r="A932" s="191">
        <v>0</v>
      </c>
      <c r="B932" s="191">
        <v>7</v>
      </c>
      <c r="C932" s="191">
        <v>14</v>
      </c>
      <c r="D932" s="192">
        <v>0</v>
      </c>
      <c r="E932" s="192">
        <v>1</v>
      </c>
      <c r="G932" s="247"/>
      <c r="H932" s="248" t="s">
        <v>34</v>
      </c>
      <c r="I932" s="249" t="s">
        <v>2232</v>
      </c>
      <c r="J932" s="250" t="s">
        <v>880</v>
      </c>
      <c r="K932" s="251"/>
      <c r="L932" s="252"/>
      <c r="M932" s="252"/>
      <c r="N932" s="253">
        <v>508248.73751072597</v>
      </c>
      <c r="O932" s="236"/>
      <c r="P932" s="239"/>
    </row>
    <row r="933" spans="1:16" ht="13.9" hidden="1" customHeight="1" outlineLevel="2" x14ac:dyDescent="0.2">
      <c r="A933" s="191">
        <v>0</v>
      </c>
      <c r="B933" s="191">
        <v>7</v>
      </c>
      <c r="C933" s="191">
        <v>14</v>
      </c>
      <c r="D933" s="192">
        <v>1</v>
      </c>
      <c r="E933" s="192">
        <v>0</v>
      </c>
      <c r="G933" s="278"/>
      <c r="H933" s="255" t="s">
        <v>182</v>
      </c>
      <c r="I933" s="256" t="s">
        <v>2233</v>
      </c>
      <c r="J933" s="257" t="s">
        <v>521</v>
      </c>
      <c r="K933" s="258"/>
      <c r="L933" s="259"/>
      <c r="M933" s="259"/>
      <c r="N933" s="260">
        <v>165838.40289917501</v>
      </c>
      <c r="O933" s="261"/>
      <c r="P933" s="234"/>
    </row>
    <row r="934" spans="1:16" ht="13.9" hidden="1" customHeight="1" outlineLevel="3" x14ac:dyDescent="0.2">
      <c r="A934" s="191">
        <v>0</v>
      </c>
      <c r="B934" s="191">
        <v>7</v>
      </c>
      <c r="C934" s="191">
        <v>14</v>
      </c>
      <c r="D934" s="192">
        <v>1</v>
      </c>
      <c r="E934" s="192">
        <v>1</v>
      </c>
      <c r="G934" s="262" t="s">
        <v>14</v>
      </c>
      <c r="H934" s="263" t="s">
        <v>183</v>
      </c>
      <c r="I934" s="264" t="s">
        <v>2234</v>
      </c>
      <c r="J934" s="265" t="s">
        <v>865</v>
      </c>
      <c r="K934" s="266" t="s">
        <v>158</v>
      </c>
      <c r="L934" s="267">
        <v>1</v>
      </c>
      <c r="M934" s="267">
        <v>165838.40289917515</v>
      </c>
      <c r="N934" s="268">
        <v>165838.40289917501</v>
      </c>
      <c r="O934" s="269" t="s">
        <v>863</v>
      </c>
      <c r="P934" s="235" t="s">
        <v>4710</v>
      </c>
    </row>
    <row r="935" spans="1:16" ht="13.9" hidden="1" customHeight="1" outlineLevel="2" x14ac:dyDescent="0.2">
      <c r="A935" s="191">
        <v>0</v>
      </c>
      <c r="B935" s="191">
        <v>7</v>
      </c>
      <c r="C935" s="191">
        <v>14</v>
      </c>
      <c r="D935" s="192">
        <v>2</v>
      </c>
      <c r="E935" s="192">
        <v>0</v>
      </c>
      <c r="G935" s="278"/>
      <c r="H935" s="255" t="s">
        <v>182</v>
      </c>
      <c r="I935" s="256" t="s">
        <v>2235</v>
      </c>
      <c r="J935" s="257" t="s">
        <v>593</v>
      </c>
      <c r="K935" s="258"/>
      <c r="L935" s="259"/>
      <c r="M935" s="259"/>
      <c r="N935" s="260">
        <v>277434.45461155102</v>
      </c>
      <c r="O935" s="261"/>
      <c r="P935" s="234"/>
    </row>
    <row r="936" spans="1:16" ht="13.9" hidden="1" customHeight="1" outlineLevel="3" x14ac:dyDescent="0.2">
      <c r="A936" s="191">
        <v>0</v>
      </c>
      <c r="B936" s="191">
        <v>7</v>
      </c>
      <c r="C936" s="191">
        <v>14</v>
      </c>
      <c r="D936" s="192">
        <v>2</v>
      </c>
      <c r="E936" s="192">
        <v>1</v>
      </c>
      <c r="G936" s="262" t="s">
        <v>14</v>
      </c>
      <c r="H936" s="263" t="s">
        <v>183</v>
      </c>
      <c r="I936" s="264" t="s">
        <v>2236</v>
      </c>
      <c r="J936" s="265" t="s">
        <v>593</v>
      </c>
      <c r="K936" s="266" t="s">
        <v>158</v>
      </c>
      <c r="L936" s="267">
        <v>1</v>
      </c>
      <c r="M936" s="267">
        <v>277434.45461155119</v>
      </c>
      <c r="N936" s="268">
        <v>277434.45461155102</v>
      </c>
      <c r="O936" s="269" t="s">
        <v>863</v>
      </c>
      <c r="P936" s="235" t="s">
        <v>4710</v>
      </c>
    </row>
    <row r="937" spans="1:16" ht="13.9" hidden="1" customHeight="1" outlineLevel="2" x14ac:dyDescent="0.2">
      <c r="A937" s="191">
        <v>0</v>
      </c>
      <c r="B937" s="191">
        <v>7</v>
      </c>
      <c r="C937" s="191">
        <v>14</v>
      </c>
      <c r="D937" s="192">
        <v>3</v>
      </c>
      <c r="E937" s="192">
        <v>0</v>
      </c>
      <c r="G937" s="278"/>
      <c r="H937" s="255" t="s">
        <v>182</v>
      </c>
      <c r="I937" s="256" t="s">
        <v>2237</v>
      </c>
      <c r="J937" s="257" t="s">
        <v>594</v>
      </c>
      <c r="K937" s="258"/>
      <c r="L937" s="259"/>
      <c r="M937" s="259"/>
      <c r="N937" s="260">
        <v>252</v>
      </c>
      <c r="O937" s="261"/>
      <c r="P937" s="234"/>
    </row>
    <row r="938" spans="1:16" ht="13.9" hidden="1" customHeight="1" outlineLevel="3" x14ac:dyDescent="0.2">
      <c r="A938" s="191">
        <v>0</v>
      </c>
      <c r="B938" s="191">
        <v>7</v>
      </c>
      <c r="C938" s="191">
        <v>14</v>
      </c>
      <c r="D938" s="192">
        <v>3</v>
      </c>
      <c r="E938" s="192">
        <v>1</v>
      </c>
      <c r="G938" s="262" t="s">
        <v>14</v>
      </c>
      <c r="H938" s="263" t="s">
        <v>183</v>
      </c>
      <c r="I938" s="264" t="s">
        <v>2238</v>
      </c>
      <c r="J938" s="265" t="s">
        <v>594</v>
      </c>
      <c r="K938" s="266" t="s">
        <v>158</v>
      </c>
      <c r="L938" s="267">
        <v>1</v>
      </c>
      <c r="M938" s="267">
        <v>252</v>
      </c>
      <c r="N938" s="268">
        <v>252</v>
      </c>
      <c r="O938" s="269" t="s">
        <v>866</v>
      </c>
      <c r="P938" s="235" t="s">
        <v>4710</v>
      </c>
    </row>
    <row r="939" spans="1:16" ht="13.9" hidden="1" customHeight="1" outlineLevel="2" x14ac:dyDescent="0.2">
      <c r="A939" s="191">
        <v>0</v>
      </c>
      <c r="B939" s="191">
        <v>7</v>
      </c>
      <c r="C939" s="191">
        <v>14</v>
      </c>
      <c r="D939" s="192">
        <v>4</v>
      </c>
      <c r="E939" s="192">
        <v>0</v>
      </c>
      <c r="G939" s="278"/>
      <c r="H939" s="255" t="s">
        <v>182</v>
      </c>
      <c r="I939" s="256" t="s">
        <v>2239</v>
      </c>
      <c r="J939" s="257" t="s">
        <v>522</v>
      </c>
      <c r="K939" s="258"/>
      <c r="L939" s="259"/>
      <c r="M939" s="259"/>
      <c r="N939" s="260">
        <v>60448.12</v>
      </c>
      <c r="O939" s="261"/>
      <c r="P939" s="234"/>
    </row>
    <row r="940" spans="1:16" ht="13.9" hidden="1" customHeight="1" outlineLevel="3" x14ac:dyDescent="0.2">
      <c r="A940" s="191">
        <v>0</v>
      </c>
      <c r="B940" s="191">
        <v>7</v>
      </c>
      <c r="C940" s="191">
        <v>14</v>
      </c>
      <c r="D940" s="192">
        <v>4</v>
      </c>
      <c r="E940" s="192">
        <v>1</v>
      </c>
      <c r="G940" s="262" t="s">
        <v>14</v>
      </c>
      <c r="H940" s="263" t="s">
        <v>183</v>
      </c>
      <c r="I940" s="264" t="s">
        <v>2240</v>
      </c>
      <c r="J940" s="265" t="s">
        <v>522</v>
      </c>
      <c r="K940" s="266" t="s">
        <v>158</v>
      </c>
      <c r="L940" s="267">
        <v>1</v>
      </c>
      <c r="M940" s="267">
        <v>60448.12</v>
      </c>
      <c r="N940" s="268">
        <v>60448.12</v>
      </c>
      <c r="O940" s="269" t="s">
        <v>867</v>
      </c>
      <c r="P940" s="235" t="s">
        <v>4710</v>
      </c>
    </row>
    <row r="941" spans="1:16" ht="13.9" hidden="1" customHeight="1" outlineLevel="2" x14ac:dyDescent="0.2">
      <c r="A941" s="191">
        <v>0</v>
      </c>
      <c r="B941" s="191">
        <v>7</v>
      </c>
      <c r="C941" s="191">
        <v>14</v>
      </c>
      <c r="D941" s="192">
        <v>5</v>
      </c>
      <c r="E941" s="192">
        <v>0</v>
      </c>
      <c r="G941" s="278"/>
      <c r="H941" s="255" t="s">
        <v>182</v>
      </c>
      <c r="I941" s="256" t="s">
        <v>2241</v>
      </c>
      <c r="J941" s="257" t="s">
        <v>199</v>
      </c>
      <c r="K941" s="258"/>
      <c r="L941" s="259"/>
      <c r="M941" s="259"/>
      <c r="N941" s="260">
        <v>4275.76</v>
      </c>
      <c r="O941" s="261"/>
      <c r="P941" s="234"/>
    </row>
    <row r="942" spans="1:16" ht="13.9" hidden="1" customHeight="1" outlineLevel="3" x14ac:dyDescent="0.2">
      <c r="A942" s="191">
        <v>0</v>
      </c>
      <c r="B942" s="191">
        <v>7</v>
      </c>
      <c r="C942" s="191">
        <v>14</v>
      </c>
      <c r="D942" s="192">
        <v>5</v>
      </c>
      <c r="E942" s="192">
        <v>1</v>
      </c>
      <c r="G942" s="262" t="s">
        <v>14</v>
      </c>
      <c r="H942" s="263" t="s">
        <v>183</v>
      </c>
      <c r="I942" s="264" t="s">
        <v>2242</v>
      </c>
      <c r="J942" s="265" t="s">
        <v>200</v>
      </c>
      <c r="K942" s="266" t="s">
        <v>158</v>
      </c>
      <c r="L942" s="267">
        <v>1</v>
      </c>
      <c r="M942" s="267">
        <v>4275.76</v>
      </c>
      <c r="N942" s="268">
        <v>4275.76</v>
      </c>
      <c r="O942" s="275" t="s">
        <v>1089</v>
      </c>
      <c r="P942" s="235" t="s">
        <v>4710</v>
      </c>
    </row>
    <row r="943" spans="1:16" ht="13.9" customHeight="1" collapsed="1" x14ac:dyDescent="0.2">
      <c r="A943" s="191">
        <v>0</v>
      </c>
      <c r="B943" s="191">
        <v>8</v>
      </c>
      <c r="C943" s="191">
        <v>0</v>
      </c>
      <c r="D943" s="192">
        <v>5</v>
      </c>
      <c r="E943" s="192">
        <v>1</v>
      </c>
      <c r="F943" s="193"/>
      <c r="G943" s="305"/>
      <c r="H943" s="241" t="s">
        <v>181</v>
      </c>
      <c r="I943" s="242" t="s">
        <v>2243</v>
      </c>
      <c r="J943" s="243" t="s">
        <v>201</v>
      </c>
      <c r="K943" s="244"/>
      <c r="L943" s="245"/>
      <c r="M943" s="245"/>
      <c r="N943" s="246">
        <v>2726218.0507999999</v>
      </c>
      <c r="O943" s="284">
        <v>162.76249327897199</v>
      </c>
      <c r="P943" s="237"/>
    </row>
    <row r="944" spans="1:16" ht="13.9" hidden="1" customHeight="1" outlineLevel="1" x14ac:dyDescent="0.2">
      <c r="A944" s="191">
        <v>0</v>
      </c>
      <c r="B944" s="191">
        <v>8</v>
      </c>
      <c r="C944" s="191">
        <v>1</v>
      </c>
      <c r="D944" s="192">
        <v>0</v>
      </c>
      <c r="E944" s="192">
        <v>1</v>
      </c>
      <c r="G944" s="247"/>
      <c r="H944" s="248" t="s">
        <v>34</v>
      </c>
      <c r="I944" s="249" t="s">
        <v>2244</v>
      </c>
      <c r="J944" s="250" t="s">
        <v>912</v>
      </c>
      <c r="K944" s="251"/>
      <c r="L944" s="252"/>
      <c r="M944" s="252"/>
      <c r="N944" s="253">
        <v>95954.486999999994</v>
      </c>
      <c r="O944" s="236"/>
      <c r="P944" s="239"/>
    </row>
    <row r="945" spans="1:16" ht="13.9" hidden="1" customHeight="1" outlineLevel="2" x14ac:dyDescent="0.2">
      <c r="A945" s="191">
        <v>0</v>
      </c>
      <c r="B945" s="191">
        <v>8</v>
      </c>
      <c r="C945" s="191">
        <v>1</v>
      </c>
      <c r="D945" s="192">
        <v>1</v>
      </c>
      <c r="E945" s="192">
        <v>0</v>
      </c>
      <c r="G945" s="254"/>
      <c r="H945" s="255" t="s">
        <v>182</v>
      </c>
      <c r="I945" s="256" t="s">
        <v>2245</v>
      </c>
      <c r="J945" s="257" t="s">
        <v>595</v>
      </c>
      <c r="K945" s="258"/>
      <c r="L945" s="259"/>
      <c r="M945" s="259"/>
      <c r="N945" s="260">
        <v>16802</v>
      </c>
      <c r="O945" s="261"/>
      <c r="P945" s="234"/>
    </row>
    <row r="946" spans="1:16" ht="13.9" hidden="1" customHeight="1" outlineLevel="3" x14ac:dyDescent="0.2">
      <c r="A946" s="191">
        <v>0</v>
      </c>
      <c r="B946" s="191">
        <v>8</v>
      </c>
      <c r="C946" s="191">
        <v>1</v>
      </c>
      <c r="D946" s="192">
        <v>1</v>
      </c>
      <c r="E946" s="192">
        <v>1</v>
      </c>
      <c r="G946" s="304" t="s">
        <v>201</v>
      </c>
      <c r="H946" s="263" t="s">
        <v>183</v>
      </c>
      <c r="I946" s="264" t="s">
        <v>2246</v>
      </c>
      <c r="J946" s="265" t="s">
        <v>595</v>
      </c>
      <c r="K946" s="266" t="s">
        <v>158</v>
      </c>
      <c r="L946" s="267">
        <v>1</v>
      </c>
      <c r="M946" s="267">
        <v>16802</v>
      </c>
      <c r="N946" s="268">
        <v>16802</v>
      </c>
      <c r="O946" s="269" t="s">
        <v>588</v>
      </c>
      <c r="P946" s="235" t="s">
        <v>4710</v>
      </c>
    </row>
    <row r="947" spans="1:16" ht="13.9" hidden="1" customHeight="1" outlineLevel="2" x14ac:dyDescent="0.2">
      <c r="A947" s="191">
        <v>0</v>
      </c>
      <c r="B947" s="191">
        <v>8</v>
      </c>
      <c r="C947" s="191">
        <v>1</v>
      </c>
      <c r="D947" s="192">
        <v>2</v>
      </c>
      <c r="E947" s="192">
        <v>0</v>
      </c>
      <c r="G947" s="254"/>
      <c r="H947" s="255" t="s">
        <v>182</v>
      </c>
      <c r="I947" s="256" t="s">
        <v>2247</v>
      </c>
      <c r="J947" s="257" t="s">
        <v>596</v>
      </c>
      <c r="K947" s="258"/>
      <c r="L947" s="259"/>
      <c r="M947" s="259"/>
      <c r="N947" s="260">
        <v>2892.59</v>
      </c>
      <c r="O947" s="261"/>
      <c r="P947" s="234"/>
    </row>
    <row r="948" spans="1:16" ht="13.9" hidden="1" customHeight="1" outlineLevel="3" x14ac:dyDescent="0.2">
      <c r="A948" s="191">
        <v>0</v>
      </c>
      <c r="B948" s="191">
        <v>8</v>
      </c>
      <c r="C948" s="191">
        <v>1</v>
      </c>
      <c r="D948" s="192">
        <v>2</v>
      </c>
      <c r="E948" s="192">
        <v>1</v>
      </c>
      <c r="G948" s="304" t="s">
        <v>201</v>
      </c>
      <c r="H948" s="263" t="s">
        <v>183</v>
      </c>
      <c r="I948" s="264" t="s">
        <v>2248</v>
      </c>
      <c r="J948" s="265" t="s">
        <v>596</v>
      </c>
      <c r="K948" s="266" t="s">
        <v>158</v>
      </c>
      <c r="L948" s="267">
        <v>1</v>
      </c>
      <c r="M948" s="267">
        <v>2892.59</v>
      </c>
      <c r="N948" s="268">
        <v>2892.59</v>
      </c>
      <c r="O948" s="269" t="s">
        <v>588</v>
      </c>
      <c r="P948" s="235" t="s">
        <v>4710</v>
      </c>
    </row>
    <row r="949" spans="1:16" ht="13.9" hidden="1" customHeight="1" outlineLevel="2" x14ac:dyDescent="0.2">
      <c r="A949" s="191">
        <v>0</v>
      </c>
      <c r="B949" s="191">
        <v>8</v>
      </c>
      <c r="C949" s="191">
        <v>1</v>
      </c>
      <c r="D949" s="192">
        <v>3</v>
      </c>
      <c r="E949" s="192">
        <v>0</v>
      </c>
      <c r="G949" s="254"/>
      <c r="H949" s="255" t="s">
        <v>182</v>
      </c>
      <c r="I949" s="256" t="s">
        <v>2249</v>
      </c>
      <c r="J949" s="257" t="s">
        <v>928</v>
      </c>
      <c r="K949" s="258"/>
      <c r="L949" s="259"/>
      <c r="M949" s="259"/>
      <c r="N949" s="260">
        <v>66734.2</v>
      </c>
      <c r="O949" s="261"/>
      <c r="P949" s="234"/>
    </row>
    <row r="950" spans="1:16" ht="13.9" hidden="1" customHeight="1" outlineLevel="3" x14ac:dyDescent="0.2">
      <c r="A950" s="191">
        <v>0</v>
      </c>
      <c r="B950" s="191">
        <v>8</v>
      </c>
      <c r="C950" s="191">
        <v>1</v>
      </c>
      <c r="D950" s="192">
        <v>3</v>
      </c>
      <c r="E950" s="192">
        <v>1</v>
      </c>
      <c r="G950" s="304" t="s">
        <v>201</v>
      </c>
      <c r="H950" s="263" t="s">
        <v>183</v>
      </c>
      <c r="I950" s="264" t="s">
        <v>2250</v>
      </c>
      <c r="J950" s="265" t="s">
        <v>928</v>
      </c>
      <c r="K950" s="266" t="s">
        <v>158</v>
      </c>
      <c r="L950" s="267">
        <v>1</v>
      </c>
      <c r="M950" s="267">
        <v>66734.2</v>
      </c>
      <c r="N950" s="268">
        <v>66734.2</v>
      </c>
      <c r="O950" s="269" t="s">
        <v>588</v>
      </c>
      <c r="P950" s="235" t="s">
        <v>4710</v>
      </c>
    </row>
    <row r="951" spans="1:16" ht="13.9" hidden="1" customHeight="1" outlineLevel="2" x14ac:dyDescent="0.2">
      <c r="A951" s="191">
        <v>0</v>
      </c>
      <c r="B951" s="191">
        <v>8</v>
      </c>
      <c r="C951" s="191">
        <v>1</v>
      </c>
      <c r="D951" s="192">
        <v>4</v>
      </c>
      <c r="E951" s="192">
        <v>0</v>
      </c>
      <c r="G951" s="254"/>
      <c r="H951" s="255" t="s">
        <v>182</v>
      </c>
      <c r="I951" s="256" t="s">
        <v>2251</v>
      </c>
      <c r="J951" s="257" t="s">
        <v>597</v>
      </c>
      <c r="K951" s="258"/>
      <c r="L951" s="259"/>
      <c r="M951" s="259"/>
      <c r="N951" s="260">
        <v>0</v>
      </c>
      <c r="O951" s="261"/>
      <c r="P951" s="234"/>
    </row>
    <row r="952" spans="1:16" ht="13.9" hidden="1" customHeight="1" outlineLevel="3" x14ac:dyDescent="0.2">
      <c r="A952" s="191">
        <v>0</v>
      </c>
      <c r="B952" s="191">
        <v>8</v>
      </c>
      <c r="C952" s="191">
        <v>1</v>
      </c>
      <c r="D952" s="192">
        <v>4</v>
      </c>
      <c r="E952" s="192">
        <v>1</v>
      </c>
      <c r="G952" s="304" t="s">
        <v>201</v>
      </c>
      <c r="H952" s="263" t="s">
        <v>183</v>
      </c>
      <c r="I952" s="264" t="s">
        <v>2252</v>
      </c>
      <c r="J952" s="265" t="s">
        <v>597</v>
      </c>
      <c r="K952" s="266" t="s">
        <v>158</v>
      </c>
      <c r="L952" s="267">
        <v>1</v>
      </c>
      <c r="M952" s="267">
        <v>0</v>
      </c>
      <c r="N952" s="268">
        <v>0</v>
      </c>
      <c r="O952" s="269" t="s">
        <v>926</v>
      </c>
      <c r="P952" s="235" t="s">
        <v>4710</v>
      </c>
    </row>
    <row r="953" spans="1:16" ht="13.9" hidden="1" customHeight="1" outlineLevel="2" x14ac:dyDescent="0.2">
      <c r="A953" s="191">
        <v>0</v>
      </c>
      <c r="B953" s="191">
        <v>8</v>
      </c>
      <c r="C953" s="191">
        <v>1</v>
      </c>
      <c r="D953" s="192">
        <v>5</v>
      </c>
      <c r="E953" s="192">
        <v>0</v>
      </c>
      <c r="G953" s="254"/>
      <c r="H953" s="255" t="s">
        <v>182</v>
      </c>
      <c r="I953" s="256" t="s">
        <v>2253</v>
      </c>
      <c r="J953" s="257" t="s">
        <v>523</v>
      </c>
      <c r="K953" s="258"/>
      <c r="L953" s="259"/>
      <c r="M953" s="259"/>
      <c r="N953" s="260">
        <v>5602.7969999999996</v>
      </c>
      <c r="O953" s="261"/>
      <c r="P953" s="234"/>
    </row>
    <row r="954" spans="1:16" ht="13.9" hidden="1" customHeight="1" outlineLevel="3" x14ac:dyDescent="0.2">
      <c r="A954" s="191">
        <v>0</v>
      </c>
      <c r="B954" s="191">
        <v>8</v>
      </c>
      <c r="C954" s="191">
        <v>1</v>
      </c>
      <c r="D954" s="192">
        <v>5</v>
      </c>
      <c r="E954" s="192">
        <v>1</v>
      </c>
      <c r="G954" s="304" t="s">
        <v>201</v>
      </c>
      <c r="H954" s="263" t="s">
        <v>183</v>
      </c>
      <c r="I954" s="264" t="s">
        <v>2254</v>
      </c>
      <c r="J954" s="265" t="s">
        <v>523</v>
      </c>
      <c r="K954" s="266" t="s">
        <v>158</v>
      </c>
      <c r="L954" s="267">
        <v>1</v>
      </c>
      <c r="M954" s="267">
        <v>5602.7970000000005</v>
      </c>
      <c r="N954" s="268">
        <v>5602.7969999999996</v>
      </c>
      <c r="O954" s="269" t="s">
        <v>588</v>
      </c>
      <c r="P954" s="235" t="s">
        <v>4710</v>
      </c>
    </row>
    <row r="955" spans="1:16" ht="13.9" hidden="1" customHeight="1" outlineLevel="2" x14ac:dyDescent="0.2">
      <c r="A955" s="191">
        <v>0</v>
      </c>
      <c r="B955" s="191">
        <v>8</v>
      </c>
      <c r="C955" s="191">
        <v>1</v>
      </c>
      <c r="D955" s="192">
        <v>6</v>
      </c>
      <c r="E955" s="192">
        <v>0</v>
      </c>
      <c r="G955" s="254"/>
      <c r="H955" s="255" t="s">
        <v>182</v>
      </c>
      <c r="I955" s="256" t="s">
        <v>2255</v>
      </c>
      <c r="J955" s="257" t="s">
        <v>522</v>
      </c>
      <c r="K955" s="258"/>
      <c r="L955" s="259"/>
      <c r="M955" s="259"/>
      <c r="N955" s="260">
        <v>0</v>
      </c>
      <c r="O955" s="261"/>
      <c r="P955" s="234"/>
    </row>
    <row r="956" spans="1:16" ht="13.9" hidden="1" customHeight="1" outlineLevel="3" x14ac:dyDescent="0.2">
      <c r="A956" s="191">
        <v>0</v>
      </c>
      <c r="B956" s="191">
        <v>8</v>
      </c>
      <c r="C956" s="191">
        <v>1</v>
      </c>
      <c r="D956" s="192">
        <v>6</v>
      </c>
      <c r="E956" s="192">
        <v>1</v>
      </c>
      <c r="G956" s="304" t="s">
        <v>201</v>
      </c>
      <c r="H956" s="263" t="s">
        <v>183</v>
      </c>
      <c r="I956" s="264" t="s">
        <v>2256</v>
      </c>
      <c r="J956" s="265" t="s">
        <v>522</v>
      </c>
      <c r="K956" s="266" t="s">
        <v>158</v>
      </c>
      <c r="L956" s="267">
        <v>1</v>
      </c>
      <c r="M956" s="267">
        <v>0</v>
      </c>
      <c r="N956" s="268">
        <v>0</v>
      </c>
      <c r="O956" s="269" t="s">
        <v>588</v>
      </c>
      <c r="P956" s="235" t="s">
        <v>4710</v>
      </c>
    </row>
    <row r="957" spans="1:16" ht="13.9" hidden="1" customHeight="1" outlineLevel="2" x14ac:dyDescent="0.2">
      <c r="A957" s="191">
        <v>0</v>
      </c>
      <c r="B957" s="191">
        <v>8</v>
      </c>
      <c r="C957" s="191">
        <v>1</v>
      </c>
      <c r="D957" s="192">
        <v>7</v>
      </c>
      <c r="E957" s="192">
        <v>0</v>
      </c>
      <c r="G957" s="254"/>
      <c r="H957" s="255" t="s">
        <v>182</v>
      </c>
      <c r="I957" s="256" t="s">
        <v>2257</v>
      </c>
      <c r="J957" s="257" t="s">
        <v>11</v>
      </c>
      <c r="K957" s="258"/>
      <c r="L957" s="259"/>
      <c r="M957" s="259"/>
      <c r="N957" s="260">
        <v>3922.9</v>
      </c>
      <c r="O957" s="261"/>
      <c r="P957" s="234"/>
    </row>
    <row r="958" spans="1:16" ht="13.9" hidden="1" customHeight="1" outlineLevel="3" x14ac:dyDescent="0.2">
      <c r="A958" s="191">
        <v>0</v>
      </c>
      <c r="B958" s="191">
        <v>8</v>
      </c>
      <c r="C958" s="191">
        <v>1</v>
      </c>
      <c r="D958" s="192">
        <v>7</v>
      </c>
      <c r="E958" s="192">
        <v>1</v>
      </c>
      <c r="G958" s="304" t="s">
        <v>201</v>
      </c>
      <c r="H958" s="263" t="s">
        <v>183</v>
      </c>
      <c r="I958" s="264" t="s">
        <v>2258</v>
      </c>
      <c r="J958" s="265" t="s">
        <v>202</v>
      </c>
      <c r="K958" s="266" t="s">
        <v>158</v>
      </c>
      <c r="L958" s="267">
        <v>1</v>
      </c>
      <c r="M958" s="267">
        <v>3922.9</v>
      </c>
      <c r="N958" s="268">
        <v>3922.9</v>
      </c>
      <c r="O958" s="279" t="s">
        <v>598</v>
      </c>
      <c r="P958" s="235" t="s">
        <v>4710</v>
      </c>
    </row>
    <row r="959" spans="1:16" ht="13.9" hidden="1" customHeight="1" outlineLevel="1" x14ac:dyDescent="0.2">
      <c r="A959" s="191">
        <v>0</v>
      </c>
      <c r="B959" s="191">
        <v>8</v>
      </c>
      <c r="C959" s="191">
        <v>2</v>
      </c>
      <c r="D959" s="192">
        <v>0</v>
      </c>
      <c r="E959" s="192">
        <v>1</v>
      </c>
      <c r="G959" s="247"/>
      <c r="H959" s="248" t="s">
        <v>34</v>
      </c>
      <c r="I959" s="249" t="s">
        <v>2259</v>
      </c>
      <c r="J959" s="250" t="s">
        <v>913</v>
      </c>
      <c r="K959" s="251"/>
      <c r="L959" s="252"/>
      <c r="M959" s="252"/>
      <c r="N959" s="253">
        <v>138596.63500000001</v>
      </c>
      <c r="O959" s="236"/>
      <c r="P959" s="239"/>
    </row>
    <row r="960" spans="1:16" ht="13.9" hidden="1" customHeight="1" outlineLevel="2" x14ac:dyDescent="0.2">
      <c r="A960" s="191">
        <v>0</v>
      </c>
      <c r="B960" s="191">
        <v>8</v>
      </c>
      <c r="C960" s="191">
        <v>2</v>
      </c>
      <c r="D960" s="192">
        <v>1</v>
      </c>
      <c r="E960" s="192">
        <v>0</v>
      </c>
      <c r="G960" s="254"/>
      <c r="H960" s="255" t="s">
        <v>182</v>
      </c>
      <c r="I960" s="256" t="s">
        <v>2260</v>
      </c>
      <c r="J960" s="257" t="s">
        <v>595</v>
      </c>
      <c r="K960" s="258"/>
      <c r="L960" s="259"/>
      <c r="M960" s="259"/>
      <c r="N960" s="260">
        <v>6776</v>
      </c>
      <c r="O960" s="261"/>
      <c r="P960" s="234"/>
    </row>
    <row r="961" spans="1:16" ht="13.9" hidden="1" customHeight="1" outlineLevel="3" x14ac:dyDescent="0.2">
      <c r="A961" s="191">
        <v>0</v>
      </c>
      <c r="B961" s="191">
        <v>8</v>
      </c>
      <c r="C961" s="191">
        <v>2</v>
      </c>
      <c r="D961" s="192">
        <v>1</v>
      </c>
      <c r="E961" s="192">
        <v>1</v>
      </c>
      <c r="G961" s="304" t="s">
        <v>201</v>
      </c>
      <c r="H961" s="263" t="s">
        <v>183</v>
      </c>
      <c r="I961" s="264" t="s">
        <v>2261</v>
      </c>
      <c r="J961" s="265" t="s">
        <v>595</v>
      </c>
      <c r="K961" s="266" t="s">
        <v>158</v>
      </c>
      <c r="L961" s="267">
        <v>1</v>
      </c>
      <c r="M961" s="267">
        <v>6776</v>
      </c>
      <c r="N961" s="268">
        <v>6776</v>
      </c>
      <c r="O961" s="269" t="s">
        <v>588</v>
      </c>
      <c r="P961" s="235" t="s">
        <v>4710</v>
      </c>
    </row>
    <row r="962" spans="1:16" ht="13.9" hidden="1" customHeight="1" outlineLevel="2" x14ac:dyDescent="0.2">
      <c r="A962" s="191">
        <v>0</v>
      </c>
      <c r="B962" s="191">
        <v>8</v>
      </c>
      <c r="C962" s="191">
        <v>2</v>
      </c>
      <c r="D962" s="192">
        <v>2</v>
      </c>
      <c r="E962" s="192">
        <v>0</v>
      </c>
      <c r="G962" s="254"/>
      <c r="H962" s="255" t="s">
        <v>182</v>
      </c>
      <c r="I962" s="256" t="s">
        <v>2262</v>
      </c>
      <c r="J962" s="257" t="s">
        <v>596</v>
      </c>
      <c r="K962" s="258"/>
      <c r="L962" s="259"/>
      <c r="M962" s="259"/>
      <c r="N962" s="260">
        <v>2329.23</v>
      </c>
      <c r="O962" s="261"/>
      <c r="P962" s="234"/>
    </row>
    <row r="963" spans="1:16" ht="13.9" hidden="1" customHeight="1" outlineLevel="3" x14ac:dyDescent="0.2">
      <c r="A963" s="191">
        <v>0</v>
      </c>
      <c r="B963" s="191">
        <v>8</v>
      </c>
      <c r="C963" s="191">
        <v>2</v>
      </c>
      <c r="D963" s="192">
        <v>2</v>
      </c>
      <c r="E963" s="192">
        <v>1</v>
      </c>
      <c r="G963" s="304" t="s">
        <v>201</v>
      </c>
      <c r="H963" s="263" t="s">
        <v>183</v>
      </c>
      <c r="I963" s="264" t="s">
        <v>2263</v>
      </c>
      <c r="J963" s="265" t="s">
        <v>596</v>
      </c>
      <c r="K963" s="266" t="s">
        <v>158</v>
      </c>
      <c r="L963" s="267">
        <v>1</v>
      </c>
      <c r="M963" s="267">
        <v>2329.23</v>
      </c>
      <c r="N963" s="268">
        <v>2329.23</v>
      </c>
      <c r="O963" s="269" t="s">
        <v>588</v>
      </c>
      <c r="P963" s="235" t="s">
        <v>4710</v>
      </c>
    </row>
    <row r="964" spans="1:16" ht="13.9" hidden="1" customHeight="1" outlineLevel="2" x14ac:dyDescent="0.2">
      <c r="A964" s="191">
        <v>0</v>
      </c>
      <c r="B964" s="191">
        <v>8</v>
      </c>
      <c r="C964" s="191">
        <v>2</v>
      </c>
      <c r="D964" s="192">
        <v>3</v>
      </c>
      <c r="E964" s="192">
        <v>0</v>
      </c>
      <c r="G964" s="254"/>
      <c r="H964" s="255" t="s">
        <v>182</v>
      </c>
      <c r="I964" s="256" t="s">
        <v>2264</v>
      </c>
      <c r="J964" s="257" t="s">
        <v>928</v>
      </c>
      <c r="K964" s="258"/>
      <c r="L964" s="259"/>
      <c r="M964" s="259"/>
      <c r="N964" s="260">
        <v>116980.6</v>
      </c>
      <c r="O964" s="261"/>
      <c r="P964" s="234"/>
    </row>
    <row r="965" spans="1:16" ht="13.9" hidden="1" customHeight="1" outlineLevel="3" x14ac:dyDescent="0.2">
      <c r="A965" s="191">
        <v>0</v>
      </c>
      <c r="B965" s="191">
        <v>8</v>
      </c>
      <c r="C965" s="191">
        <v>2</v>
      </c>
      <c r="D965" s="192">
        <v>3</v>
      </c>
      <c r="E965" s="192">
        <v>1</v>
      </c>
      <c r="G965" s="304" t="s">
        <v>201</v>
      </c>
      <c r="H965" s="263" t="s">
        <v>183</v>
      </c>
      <c r="I965" s="264" t="s">
        <v>2265</v>
      </c>
      <c r="J965" s="265" t="s">
        <v>928</v>
      </c>
      <c r="K965" s="266" t="s">
        <v>158</v>
      </c>
      <c r="L965" s="267">
        <v>1</v>
      </c>
      <c r="M965" s="267">
        <v>116980.6</v>
      </c>
      <c r="N965" s="268">
        <v>116980.6</v>
      </c>
      <c r="O965" s="269" t="s">
        <v>588</v>
      </c>
      <c r="P965" s="235" t="s">
        <v>4710</v>
      </c>
    </row>
    <row r="966" spans="1:16" ht="13.9" hidden="1" customHeight="1" outlineLevel="2" x14ac:dyDescent="0.2">
      <c r="A966" s="191">
        <v>0</v>
      </c>
      <c r="B966" s="191">
        <v>8</v>
      </c>
      <c r="C966" s="191">
        <v>2</v>
      </c>
      <c r="D966" s="192">
        <v>4</v>
      </c>
      <c r="E966" s="192">
        <v>0</v>
      </c>
      <c r="G966" s="254"/>
      <c r="H966" s="255" t="s">
        <v>182</v>
      </c>
      <c r="I966" s="256" t="s">
        <v>2266</v>
      </c>
      <c r="J966" s="257" t="s">
        <v>597</v>
      </c>
      <c r="K966" s="258"/>
      <c r="L966" s="259"/>
      <c r="M966" s="259"/>
      <c r="N966" s="260">
        <v>0</v>
      </c>
      <c r="O966" s="261"/>
      <c r="P966" s="234"/>
    </row>
    <row r="967" spans="1:16" ht="13.9" hidden="1" customHeight="1" outlineLevel="3" x14ac:dyDescent="0.2">
      <c r="A967" s="191">
        <v>0</v>
      </c>
      <c r="B967" s="191">
        <v>8</v>
      </c>
      <c r="C967" s="191">
        <v>2</v>
      </c>
      <c r="D967" s="192">
        <v>4</v>
      </c>
      <c r="E967" s="192">
        <v>1</v>
      </c>
      <c r="G967" s="304" t="s">
        <v>201</v>
      </c>
      <c r="H967" s="263" t="s">
        <v>183</v>
      </c>
      <c r="I967" s="264" t="s">
        <v>2267</v>
      </c>
      <c r="J967" s="265" t="s">
        <v>597</v>
      </c>
      <c r="K967" s="266" t="s">
        <v>158</v>
      </c>
      <c r="L967" s="267">
        <v>1</v>
      </c>
      <c r="M967" s="267"/>
      <c r="N967" s="268">
        <v>0</v>
      </c>
      <c r="O967" s="269" t="s">
        <v>926</v>
      </c>
      <c r="P967" s="235" t="s">
        <v>4710</v>
      </c>
    </row>
    <row r="968" spans="1:16" ht="13.9" hidden="1" customHeight="1" outlineLevel="2" x14ac:dyDescent="0.2">
      <c r="A968" s="191">
        <v>0</v>
      </c>
      <c r="B968" s="191">
        <v>8</v>
      </c>
      <c r="C968" s="191">
        <v>2</v>
      </c>
      <c r="D968" s="192">
        <v>5</v>
      </c>
      <c r="E968" s="192">
        <v>0</v>
      </c>
      <c r="G968" s="254"/>
      <c r="H968" s="255" t="s">
        <v>182</v>
      </c>
      <c r="I968" s="256" t="s">
        <v>2268</v>
      </c>
      <c r="J968" s="257" t="s">
        <v>523</v>
      </c>
      <c r="K968" s="258"/>
      <c r="L968" s="259"/>
      <c r="M968" s="259"/>
      <c r="N968" s="260">
        <v>8505.0550000000003</v>
      </c>
      <c r="O968" s="261"/>
      <c r="P968" s="234"/>
    </row>
    <row r="969" spans="1:16" ht="13.9" hidden="1" customHeight="1" outlineLevel="3" x14ac:dyDescent="0.2">
      <c r="A969" s="191">
        <v>0</v>
      </c>
      <c r="B969" s="191">
        <v>8</v>
      </c>
      <c r="C969" s="191">
        <v>2</v>
      </c>
      <c r="D969" s="192">
        <v>5</v>
      </c>
      <c r="E969" s="192">
        <v>1</v>
      </c>
      <c r="G969" s="304" t="s">
        <v>201</v>
      </c>
      <c r="H969" s="263" t="s">
        <v>183</v>
      </c>
      <c r="I969" s="264" t="s">
        <v>2269</v>
      </c>
      <c r="J969" s="265" t="s">
        <v>523</v>
      </c>
      <c r="K969" s="266" t="s">
        <v>158</v>
      </c>
      <c r="L969" s="267">
        <v>1</v>
      </c>
      <c r="M969" s="267">
        <v>8505.0550000000003</v>
      </c>
      <c r="N969" s="268">
        <v>8505.0550000000003</v>
      </c>
      <c r="O969" s="269" t="s">
        <v>588</v>
      </c>
      <c r="P969" s="235" t="s">
        <v>4710</v>
      </c>
    </row>
    <row r="970" spans="1:16" ht="13.9" hidden="1" customHeight="1" outlineLevel="2" x14ac:dyDescent="0.2">
      <c r="A970" s="191">
        <v>0</v>
      </c>
      <c r="B970" s="191">
        <v>8</v>
      </c>
      <c r="C970" s="191">
        <v>2</v>
      </c>
      <c r="D970" s="192">
        <v>6</v>
      </c>
      <c r="E970" s="192">
        <v>0</v>
      </c>
      <c r="G970" s="254"/>
      <c r="H970" s="255" t="s">
        <v>182</v>
      </c>
      <c r="I970" s="256" t="s">
        <v>2270</v>
      </c>
      <c r="J970" s="257" t="s">
        <v>522</v>
      </c>
      <c r="K970" s="258"/>
      <c r="L970" s="259"/>
      <c r="M970" s="259"/>
      <c r="N970" s="260">
        <v>0</v>
      </c>
      <c r="O970" s="261"/>
      <c r="P970" s="234"/>
    </row>
    <row r="971" spans="1:16" ht="13.9" hidden="1" customHeight="1" outlineLevel="3" x14ac:dyDescent="0.2">
      <c r="A971" s="191">
        <v>0</v>
      </c>
      <c r="B971" s="191">
        <v>8</v>
      </c>
      <c r="C971" s="191">
        <v>2</v>
      </c>
      <c r="D971" s="192">
        <v>6</v>
      </c>
      <c r="E971" s="192">
        <v>1</v>
      </c>
      <c r="G971" s="304" t="s">
        <v>201</v>
      </c>
      <c r="H971" s="263" t="s">
        <v>183</v>
      </c>
      <c r="I971" s="264" t="s">
        <v>2271</v>
      </c>
      <c r="J971" s="265" t="s">
        <v>522</v>
      </c>
      <c r="K971" s="266" t="s">
        <v>158</v>
      </c>
      <c r="L971" s="267">
        <v>1</v>
      </c>
      <c r="M971" s="267"/>
      <c r="N971" s="268">
        <v>0</v>
      </c>
      <c r="O971" s="269" t="s">
        <v>588</v>
      </c>
      <c r="P971" s="235" t="s">
        <v>4710</v>
      </c>
    </row>
    <row r="972" spans="1:16" ht="13.9" hidden="1" customHeight="1" outlineLevel="2" x14ac:dyDescent="0.2">
      <c r="A972" s="191">
        <v>0</v>
      </c>
      <c r="B972" s="191">
        <v>8</v>
      </c>
      <c r="C972" s="191">
        <v>2</v>
      </c>
      <c r="D972" s="192">
        <v>7</v>
      </c>
      <c r="E972" s="192">
        <v>0</v>
      </c>
      <c r="G972" s="254"/>
      <c r="H972" s="255" t="s">
        <v>182</v>
      </c>
      <c r="I972" s="256" t="s">
        <v>2272</v>
      </c>
      <c r="J972" s="257" t="s">
        <v>11</v>
      </c>
      <c r="K972" s="258"/>
      <c r="L972" s="259"/>
      <c r="M972" s="259"/>
      <c r="N972" s="260">
        <v>4005.75</v>
      </c>
      <c r="O972" s="261"/>
      <c r="P972" s="234"/>
    </row>
    <row r="973" spans="1:16" ht="13.9" hidden="1" customHeight="1" outlineLevel="3" x14ac:dyDescent="0.2">
      <c r="A973" s="191">
        <v>0</v>
      </c>
      <c r="B973" s="191">
        <v>8</v>
      </c>
      <c r="C973" s="191">
        <v>2</v>
      </c>
      <c r="D973" s="192">
        <v>7</v>
      </c>
      <c r="E973" s="192">
        <v>1</v>
      </c>
      <c r="G973" s="304" t="s">
        <v>201</v>
      </c>
      <c r="H973" s="263" t="s">
        <v>183</v>
      </c>
      <c r="I973" s="264" t="s">
        <v>2273</v>
      </c>
      <c r="J973" s="265" t="s">
        <v>202</v>
      </c>
      <c r="K973" s="266" t="s">
        <v>158</v>
      </c>
      <c r="L973" s="267">
        <v>1</v>
      </c>
      <c r="M973" s="267">
        <v>4005.75</v>
      </c>
      <c r="N973" s="268">
        <v>4005.75</v>
      </c>
      <c r="O973" s="279" t="s">
        <v>598</v>
      </c>
      <c r="P973" s="235" t="s">
        <v>4710</v>
      </c>
    </row>
    <row r="974" spans="1:16" ht="13.9" hidden="1" customHeight="1" outlineLevel="1" x14ac:dyDescent="0.2">
      <c r="A974" s="191">
        <v>0</v>
      </c>
      <c r="B974" s="191">
        <v>8</v>
      </c>
      <c r="C974" s="191">
        <v>3</v>
      </c>
      <c r="D974" s="192">
        <v>0</v>
      </c>
      <c r="E974" s="192">
        <v>1</v>
      </c>
      <c r="G974" s="247"/>
      <c r="H974" s="248" t="s">
        <v>34</v>
      </c>
      <c r="I974" s="249" t="s">
        <v>2274</v>
      </c>
      <c r="J974" s="250" t="s">
        <v>914</v>
      </c>
      <c r="K974" s="251"/>
      <c r="L974" s="252"/>
      <c r="M974" s="252"/>
      <c r="N974" s="253">
        <v>206623.302</v>
      </c>
      <c r="O974" s="236"/>
      <c r="P974" s="239"/>
    </row>
    <row r="975" spans="1:16" ht="13.9" hidden="1" customHeight="1" outlineLevel="2" x14ac:dyDescent="0.2">
      <c r="A975" s="191">
        <v>0</v>
      </c>
      <c r="B975" s="191">
        <v>8</v>
      </c>
      <c r="C975" s="191">
        <v>3</v>
      </c>
      <c r="D975" s="192">
        <v>1</v>
      </c>
      <c r="E975" s="192">
        <v>0</v>
      </c>
      <c r="G975" s="254"/>
      <c r="H975" s="255" t="s">
        <v>182</v>
      </c>
      <c r="I975" s="256" t="s">
        <v>2275</v>
      </c>
      <c r="J975" s="257" t="s">
        <v>595</v>
      </c>
      <c r="K975" s="258"/>
      <c r="L975" s="259"/>
      <c r="M975" s="259"/>
      <c r="N975" s="260">
        <v>5453.5</v>
      </c>
      <c r="O975" s="261"/>
      <c r="P975" s="234"/>
    </row>
    <row r="976" spans="1:16" ht="13.9" hidden="1" customHeight="1" outlineLevel="3" x14ac:dyDescent="0.2">
      <c r="A976" s="191">
        <v>0</v>
      </c>
      <c r="B976" s="191">
        <v>8</v>
      </c>
      <c r="C976" s="191">
        <v>3</v>
      </c>
      <c r="D976" s="192">
        <v>1</v>
      </c>
      <c r="E976" s="192">
        <v>1</v>
      </c>
      <c r="G976" s="304" t="s">
        <v>201</v>
      </c>
      <c r="H976" s="263" t="s">
        <v>183</v>
      </c>
      <c r="I976" s="264" t="s">
        <v>2276</v>
      </c>
      <c r="J976" s="265" t="s">
        <v>595</v>
      </c>
      <c r="K976" s="266" t="s">
        <v>158</v>
      </c>
      <c r="L976" s="267">
        <v>1</v>
      </c>
      <c r="M976" s="267">
        <v>5453.5</v>
      </c>
      <c r="N976" s="268">
        <v>5453.5</v>
      </c>
      <c r="O976" s="269" t="s">
        <v>588</v>
      </c>
      <c r="P976" s="235" t="s">
        <v>4710</v>
      </c>
    </row>
    <row r="977" spans="1:16" ht="13.9" hidden="1" customHeight="1" outlineLevel="2" x14ac:dyDescent="0.2">
      <c r="A977" s="191">
        <v>0</v>
      </c>
      <c r="B977" s="191">
        <v>8</v>
      </c>
      <c r="C977" s="191">
        <v>3</v>
      </c>
      <c r="D977" s="192">
        <v>2</v>
      </c>
      <c r="E977" s="192">
        <v>0</v>
      </c>
      <c r="G977" s="254"/>
      <c r="H977" s="255" t="s">
        <v>182</v>
      </c>
      <c r="I977" s="256" t="s">
        <v>2277</v>
      </c>
      <c r="J977" s="257" t="s">
        <v>596</v>
      </c>
      <c r="K977" s="258"/>
      <c r="L977" s="259"/>
      <c r="M977" s="259"/>
      <c r="N977" s="260">
        <v>2033.84</v>
      </c>
      <c r="O977" s="261"/>
      <c r="P977" s="234"/>
    </row>
    <row r="978" spans="1:16" ht="13.9" hidden="1" customHeight="1" outlineLevel="3" x14ac:dyDescent="0.2">
      <c r="A978" s="191">
        <v>0</v>
      </c>
      <c r="B978" s="191">
        <v>8</v>
      </c>
      <c r="C978" s="191">
        <v>3</v>
      </c>
      <c r="D978" s="192">
        <v>2</v>
      </c>
      <c r="E978" s="192">
        <v>1</v>
      </c>
      <c r="G978" s="304" t="s">
        <v>201</v>
      </c>
      <c r="H978" s="263" t="s">
        <v>183</v>
      </c>
      <c r="I978" s="264" t="s">
        <v>2278</v>
      </c>
      <c r="J978" s="265" t="s">
        <v>596</v>
      </c>
      <c r="K978" s="266" t="s">
        <v>158</v>
      </c>
      <c r="L978" s="267">
        <v>1</v>
      </c>
      <c r="M978" s="267">
        <v>2033.84</v>
      </c>
      <c r="N978" s="268">
        <v>2033.84</v>
      </c>
      <c r="O978" s="269" t="s">
        <v>588</v>
      </c>
      <c r="P978" s="235" t="s">
        <v>4710</v>
      </c>
    </row>
    <row r="979" spans="1:16" ht="13.9" hidden="1" customHeight="1" outlineLevel="2" x14ac:dyDescent="0.2">
      <c r="A979" s="191">
        <v>0</v>
      </c>
      <c r="B979" s="191">
        <v>8</v>
      </c>
      <c r="C979" s="191">
        <v>3</v>
      </c>
      <c r="D979" s="192">
        <v>3</v>
      </c>
      <c r="E979" s="192">
        <v>0</v>
      </c>
      <c r="G979" s="254"/>
      <c r="H979" s="255" t="s">
        <v>182</v>
      </c>
      <c r="I979" s="256" t="s">
        <v>2279</v>
      </c>
      <c r="J979" s="257" t="s">
        <v>928</v>
      </c>
      <c r="K979" s="258"/>
      <c r="L979" s="259"/>
      <c r="M979" s="259"/>
      <c r="N979" s="260">
        <v>187329.8</v>
      </c>
      <c r="O979" s="261"/>
      <c r="P979" s="234"/>
    </row>
    <row r="980" spans="1:16" ht="13.9" hidden="1" customHeight="1" outlineLevel="3" x14ac:dyDescent="0.2">
      <c r="A980" s="191">
        <v>0</v>
      </c>
      <c r="B980" s="191">
        <v>8</v>
      </c>
      <c r="C980" s="191">
        <v>3</v>
      </c>
      <c r="D980" s="192">
        <v>3</v>
      </c>
      <c r="E980" s="192">
        <v>1</v>
      </c>
      <c r="G980" s="304" t="s">
        <v>201</v>
      </c>
      <c r="H980" s="263" t="s">
        <v>183</v>
      </c>
      <c r="I980" s="264" t="s">
        <v>2280</v>
      </c>
      <c r="J980" s="265" t="s">
        <v>928</v>
      </c>
      <c r="K980" s="266" t="s">
        <v>158</v>
      </c>
      <c r="L980" s="267">
        <v>1</v>
      </c>
      <c r="M980" s="267">
        <v>187329.8</v>
      </c>
      <c r="N980" s="268">
        <v>187329.8</v>
      </c>
      <c r="O980" s="269" t="s">
        <v>588</v>
      </c>
      <c r="P980" s="235" t="s">
        <v>4710</v>
      </c>
    </row>
    <row r="981" spans="1:16" ht="13.9" hidden="1" customHeight="1" outlineLevel="2" x14ac:dyDescent="0.2">
      <c r="A981" s="191">
        <v>0</v>
      </c>
      <c r="B981" s="191">
        <v>8</v>
      </c>
      <c r="C981" s="191">
        <v>3</v>
      </c>
      <c r="D981" s="192">
        <v>4</v>
      </c>
      <c r="E981" s="192">
        <v>0</v>
      </c>
      <c r="G981" s="254"/>
      <c r="H981" s="255" t="s">
        <v>182</v>
      </c>
      <c r="I981" s="256" t="s">
        <v>2281</v>
      </c>
      <c r="J981" s="257" t="s">
        <v>597</v>
      </c>
      <c r="K981" s="258"/>
      <c r="L981" s="259"/>
      <c r="M981" s="259"/>
      <c r="N981" s="260">
        <v>0</v>
      </c>
      <c r="O981" s="261"/>
      <c r="P981" s="234"/>
    </row>
    <row r="982" spans="1:16" ht="13.9" hidden="1" customHeight="1" outlineLevel="3" x14ac:dyDescent="0.2">
      <c r="A982" s="191">
        <v>0</v>
      </c>
      <c r="B982" s="191">
        <v>8</v>
      </c>
      <c r="C982" s="191">
        <v>3</v>
      </c>
      <c r="D982" s="192">
        <v>4</v>
      </c>
      <c r="E982" s="192">
        <v>1</v>
      </c>
      <c r="G982" s="304" t="s">
        <v>201</v>
      </c>
      <c r="H982" s="263" t="s">
        <v>183</v>
      </c>
      <c r="I982" s="264" t="s">
        <v>2282</v>
      </c>
      <c r="J982" s="265" t="s">
        <v>597</v>
      </c>
      <c r="K982" s="266" t="s">
        <v>158</v>
      </c>
      <c r="L982" s="267">
        <v>1</v>
      </c>
      <c r="M982" s="267">
        <v>0</v>
      </c>
      <c r="N982" s="268">
        <v>0</v>
      </c>
      <c r="O982" s="269" t="s">
        <v>926</v>
      </c>
      <c r="P982" s="235" t="s">
        <v>4710</v>
      </c>
    </row>
    <row r="983" spans="1:16" ht="13.9" hidden="1" customHeight="1" outlineLevel="2" x14ac:dyDescent="0.2">
      <c r="A983" s="191">
        <v>0</v>
      </c>
      <c r="B983" s="191">
        <v>8</v>
      </c>
      <c r="C983" s="191">
        <v>3</v>
      </c>
      <c r="D983" s="192">
        <v>5</v>
      </c>
      <c r="E983" s="192">
        <v>0</v>
      </c>
      <c r="G983" s="254"/>
      <c r="H983" s="255" t="s">
        <v>182</v>
      </c>
      <c r="I983" s="256" t="s">
        <v>2283</v>
      </c>
      <c r="J983" s="257" t="s">
        <v>523</v>
      </c>
      <c r="K983" s="258"/>
      <c r="L983" s="259"/>
      <c r="M983" s="259"/>
      <c r="N983" s="260">
        <v>7413.6620000000003</v>
      </c>
      <c r="O983" s="261"/>
      <c r="P983" s="234"/>
    </row>
    <row r="984" spans="1:16" ht="13.9" hidden="1" customHeight="1" outlineLevel="3" x14ac:dyDescent="0.2">
      <c r="A984" s="191">
        <v>0</v>
      </c>
      <c r="B984" s="191">
        <v>8</v>
      </c>
      <c r="C984" s="191">
        <v>3</v>
      </c>
      <c r="D984" s="192">
        <v>5</v>
      </c>
      <c r="E984" s="192">
        <v>1</v>
      </c>
      <c r="G984" s="304" t="s">
        <v>201</v>
      </c>
      <c r="H984" s="263" t="s">
        <v>183</v>
      </c>
      <c r="I984" s="264" t="s">
        <v>2284</v>
      </c>
      <c r="J984" s="265" t="s">
        <v>523</v>
      </c>
      <c r="K984" s="266" t="s">
        <v>158</v>
      </c>
      <c r="L984" s="267">
        <v>1</v>
      </c>
      <c r="M984" s="267">
        <v>7413.6620000000012</v>
      </c>
      <c r="N984" s="268">
        <v>7413.6620000000003</v>
      </c>
      <c r="O984" s="269" t="s">
        <v>588</v>
      </c>
      <c r="P984" s="235" t="s">
        <v>4710</v>
      </c>
    </row>
    <row r="985" spans="1:16" ht="13.9" hidden="1" customHeight="1" outlineLevel="2" x14ac:dyDescent="0.2">
      <c r="A985" s="191">
        <v>0</v>
      </c>
      <c r="B985" s="191">
        <v>8</v>
      </c>
      <c r="C985" s="191">
        <v>3</v>
      </c>
      <c r="D985" s="192">
        <v>6</v>
      </c>
      <c r="E985" s="192">
        <v>0</v>
      </c>
      <c r="G985" s="254"/>
      <c r="H985" s="255" t="s">
        <v>182</v>
      </c>
      <c r="I985" s="256" t="s">
        <v>2285</v>
      </c>
      <c r="J985" s="257" t="s">
        <v>522</v>
      </c>
      <c r="K985" s="258"/>
      <c r="L985" s="259"/>
      <c r="M985" s="259"/>
      <c r="N985" s="260">
        <v>0</v>
      </c>
      <c r="O985" s="261"/>
      <c r="P985" s="234"/>
    </row>
    <row r="986" spans="1:16" ht="13.9" hidden="1" customHeight="1" outlineLevel="3" x14ac:dyDescent="0.2">
      <c r="A986" s="191">
        <v>0</v>
      </c>
      <c r="B986" s="191">
        <v>8</v>
      </c>
      <c r="C986" s="191">
        <v>3</v>
      </c>
      <c r="D986" s="192">
        <v>6</v>
      </c>
      <c r="E986" s="192">
        <v>1</v>
      </c>
      <c r="G986" s="304" t="s">
        <v>201</v>
      </c>
      <c r="H986" s="263" t="s">
        <v>183</v>
      </c>
      <c r="I986" s="264" t="s">
        <v>2286</v>
      </c>
      <c r="J986" s="265" t="s">
        <v>522</v>
      </c>
      <c r="K986" s="266" t="s">
        <v>158</v>
      </c>
      <c r="L986" s="267">
        <v>1</v>
      </c>
      <c r="M986" s="267">
        <v>0</v>
      </c>
      <c r="N986" s="268">
        <v>0</v>
      </c>
      <c r="O986" s="269" t="s">
        <v>588</v>
      </c>
      <c r="P986" s="235" t="s">
        <v>4710</v>
      </c>
    </row>
    <row r="987" spans="1:16" ht="13.9" hidden="1" customHeight="1" outlineLevel="2" x14ac:dyDescent="0.2">
      <c r="A987" s="191">
        <v>0</v>
      </c>
      <c r="B987" s="191">
        <v>8</v>
      </c>
      <c r="C987" s="191">
        <v>3</v>
      </c>
      <c r="D987" s="192">
        <v>7</v>
      </c>
      <c r="E987" s="192">
        <v>0</v>
      </c>
      <c r="G987" s="254"/>
      <c r="H987" s="255" t="s">
        <v>182</v>
      </c>
      <c r="I987" s="256" t="s">
        <v>2287</v>
      </c>
      <c r="J987" s="257" t="s">
        <v>11</v>
      </c>
      <c r="K987" s="258"/>
      <c r="L987" s="259"/>
      <c r="M987" s="259"/>
      <c r="N987" s="260">
        <v>4392.5</v>
      </c>
      <c r="O987" s="261"/>
      <c r="P987" s="234"/>
    </row>
    <row r="988" spans="1:16" ht="13.9" hidden="1" customHeight="1" outlineLevel="3" x14ac:dyDescent="0.2">
      <c r="A988" s="191">
        <v>0</v>
      </c>
      <c r="B988" s="191">
        <v>8</v>
      </c>
      <c r="C988" s="191">
        <v>3</v>
      </c>
      <c r="D988" s="192">
        <v>7</v>
      </c>
      <c r="E988" s="192">
        <v>1</v>
      </c>
      <c r="G988" s="304" t="s">
        <v>201</v>
      </c>
      <c r="H988" s="263" t="s">
        <v>183</v>
      </c>
      <c r="I988" s="264" t="s">
        <v>2288</v>
      </c>
      <c r="J988" s="265" t="s">
        <v>202</v>
      </c>
      <c r="K988" s="266" t="s">
        <v>158</v>
      </c>
      <c r="L988" s="267">
        <v>1</v>
      </c>
      <c r="M988" s="267">
        <v>4392.5</v>
      </c>
      <c r="N988" s="268">
        <v>4392.5</v>
      </c>
      <c r="O988" s="279" t="s">
        <v>598</v>
      </c>
      <c r="P988" s="235" t="s">
        <v>4710</v>
      </c>
    </row>
    <row r="989" spans="1:16" ht="13.9" hidden="1" customHeight="1" outlineLevel="1" x14ac:dyDescent="0.2">
      <c r="A989" s="191">
        <v>0</v>
      </c>
      <c r="B989" s="191">
        <v>8</v>
      </c>
      <c r="C989" s="191">
        <v>4</v>
      </c>
      <c r="D989" s="192">
        <v>0</v>
      </c>
      <c r="E989" s="192">
        <v>1</v>
      </c>
      <c r="G989" s="247"/>
      <c r="H989" s="248" t="s">
        <v>34</v>
      </c>
      <c r="I989" s="249" t="s">
        <v>2289</v>
      </c>
      <c r="J989" s="250" t="s">
        <v>915</v>
      </c>
      <c r="K989" s="251"/>
      <c r="L989" s="252"/>
      <c r="M989" s="252"/>
      <c r="N989" s="253">
        <v>219050.859</v>
      </c>
      <c r="O989" s="236"/>
      <c r="P989" s="239"/>
    </row>
    <row r="990" spans="1:16" ht="13.9" hidden="1" customHeight="1" outlineLevel="2" x14ac:dyDescent="0.2">
      <c r="A990" s="191">
        <v>0</v>
      </c>
      <c r="B990" s="191">
        <v>8</v>
      </c>
      <c r="C990" s="191">
        <v>4</v>
      </c>
      <c r="D990" s="192">
        <v>1</v>
      </c>
      <c r="E990" s="192">
        <v>0</v>
      </c>
      <c r="G990" s="254"/>
      <c r="H990" s="255" t="s">
        <v>182</v>
      </c>
      <c r="I990" s="256" t="s">
        <v>2290</v>
      </c>
      <c r="J990" s="257" t="s">
        <v>595</v>
      </c>
      <c r="K990" s="258"/>
      <c r="L990" s="259"/>
      <c r="M990" s="259"/>
      <c r="N990" s="260">
        <v>5453.5</v>
      </c>
      <c r="O990" s="261"/>
      <c r="P990" s="234"/>
    </row>
    <row r="991" spans="1:16" ht="13.9" hidden="1" customHeight="1" outlineLevel="3" x14ac:dyDescent="0.2">
      <c r="A991" s="191">
        <v>0</v>
      </c>
      <c r="B991" s="191">
        <v>8</v>
      </c>
      <c r="C991" s="191">
        <v>4</v>
      </c>
      <c r="D991" s="192">
        <v>1</v>
      </c>
      <c r="E991" s="192">
        <v>1</v>
      </c>
      <c r="G991" s="304" t="s">
        <v>201</v>
      </c>
      <c r="H991" s="263" t="s">
        <v>183</v>
      </c>
      <c r="I991" s="264" t="s">
        <v>2291</v>
      </c>
      <c r="J991" s="265" t="s">
        <v>595</v>
      </c>
      <c r="K991" s="266" t="s">
        <v>158</v>
      </c>
      <c r="L991" s="267">
        <v>1</v>
      </c>
      <c r="M991" s="267">
        <v>5453.5</v>
      </c>
      <c r="N991" s="268">
        <v>5453.5</v>
      </c>
      <c r="O991" s="269" t="s">
        <v>588</v>
      </c>
      <c r="P991" s="235" t="s">
        <v>4710</v>
      </c>
    </row>
    <row r="992" spans="1:16" ht="13.9" hidden="1" customHeight="1" outlineLevel="2" x14ac:dyDescent="0.2">
      <c r="A992" s="191">
        <v>0</v>
      </c>
      <c r="B992" s="191">
        <v>8</v>
      </c>
      <c r="C992" s="191">
        <v>4</v>
      </c>
      <c r="D992" s="192">
        <v>2</v>
      </c>
      <c r="E992" s="192">
        <v>0</v>
      </c>
      <c r="G992" s="254"/>
      <c r="H992" s="255" t="s">
        <v>182</v>
      </c>
      <c r="I992" s="256" t="s">
        <v>2292</v>
      </c>
      <c r="J992" s="257" t="s">
        <v>596</v>
      </c>
      <c r="K992" s="258"/>
      <c r="L992" s="259"/>
      <c r="M992" s="259"/>
      <c r="N992" s="260">
        <v>2028.04</v>
      </c>
      <c r="O992" s="261"/>
      <c r="P992" s="234"/>
    </row>
    <row r="993" spans="1:16" ht="13.9" hidden="1" customHeight="1" outlineLevel="3" x14ac:dyDescent="0.2">
      <c r="A993" s="191">
        <v>0</v>
      </c>
      <c r="B993" s="191">
        <v>8</v>
      </c>
      <c r="C993" s="191">
        <v>4</v>
      </c>
      <c r="D993" s="192">
        <v>2</v>
      </c>
      <c r="E993" s="192">
        <v>1</v>
      </c>
      <c r="G993" s="304" t="s">
        <v>201</v>
      </c>
      <c r="H993" s="263" t="s">
        <v>183</v>
      </c>
      <c r="I993" s="264" t="s">
        <v>2293</v>
      </c>
      <c r="J993" s="265" t="s">
        <v>596</v>
      </c>
      <c r="K993" s="266" t="s">
        <v>158</v>
      </c>
      <c r="L993" s="267">
        <v>1</v>
      </c>
      <c r="M993" s="267">
        <v>2028.04</v>
      </c>
      <c r="N993" s="268">
        <v>2028.04</v>
      </c>
      <c r="O993" s="269" t="s">
        <v>588</v>
      </c>
      <c r="P993" s="235" t="s">
        <v>4710</v>
      </c>
    </row>
    <row r="994" spans="1:16" ht="13.9" hidden="1" customHeight="1" outlineLevel="2" x14ac:dyDescent="0.2">
      <c r="A994" s="191">
        <v>0</v>
      </c>
      <c r="B994" s="191">
        <v>8</v>
      </c>
      <c r="C994" s="191">
        <v>4</v>
      </c>
      <c r="D994" s="192">
        <v>3</v>
      </c>
      <c r="E994" s="192">
        <v>0</v>
      </c>
      <c r="G994" s="254"/>
      <c r="H994" s="255" t="s">
        <v>182</v>
      </c>
      <c r="I994" s="256" t="s">
        <v>2294</v>
      </c>
      <c r="J994" s="257" t="s">
        <v>928</v>
      </c>
      <c r="K994" s="258"/>
      <c r="L994" s="259"/>
      <c r="M994" s="259"/>
      <c r="N994" s="260">
        <v>199625.60000000001</v>
      </c>
      <c r="O994" s="261"/>
      <c r="P994" s="234"/>
    </row>
    <row r="995" spans="1:16" ht="13.9" hidden="1" customHeight="1" outlineLevel="3" x14ac:dyDescent="0.2">
      <c r="A995" s="191">
        <v>0</v>
      </c>
      <c r="B995" s="191">
        <v>8</v>
      </c>
      <c r="C995" s="191">
        <v>4</v>
      </c>
      <c r="D995" s="192">
        <v>3</v>
      </c>
      <c r="E995" s="192">
        <v>1</v>
      </c>
      <c r="G995" s="304" t="s">
        <v>201</v>
      </c>
      <c r="H995" s="263" t="s">
        <v>183</v>
      </c>
      <c r="I995" s="264" t="s">
        <v>2295</v>
      </c>
      <c r="J995" s="265" t="s">
        <v>928</v>
      </c>
      <c r="K995" s="266" t="s">
        <v>158</v>
      </c>
      <c r="L995" s="267">
        <v>1</v>
      </c>
      <c r="M995" s="267">
        <v>199625.60000000001</v>
      </c>
      <c r="N995" s="268">
        <v>199625.60000000001</v>
      </c>
      <c r="O995" s="269" t="s">
        <v>588</v>
      </c>
      <c r="P995" s="235" t="s">
        <v>4710</v>
      </c>
    </row>
    <row r="996" spans="1:16" ht="13.9" hidden="1" customHeight="1" outlineLevel="2" x14ac:dyDescent="0.2">
      <c r="A996" s="191">
        <v>0</v>
      </c>
      <c r="B996" s="191">
        <v>8</v>
      </c>
      <c r="C996" s="191">
        <v>4</v>
      </c>
      <c r="D996" s="192">
        <v>4</v>
      </c>
      <c r="E996" s="192">
        <v>0</v>
      </c>
      <c r="G996" s="254"/>
      <c r="H996" s="255" t="s">
        <v>182</v>
      </c>
      <c r="I996" s="256" t="s">
        <v>2296</v>
      </c>
      <c r="J996" s="257" t="s">
        <v>597</v>
      </c>
      <c r="K996" s="258"/>
      <c r="L996" s="259"/>
      <c r="M996" s="259"/>
      <c r="N996" s="260">
        <v>0</v>
      </c>
      <c r="O996" s="261"/>
      <c r="P996" s="234"/>
    </row>
    <row r="997" spans="1:16" ht="13.9" hidden="1" customHeight="1" outlineLevel="3" x14ac:dyDescent="0.2">
      <c r="A997" s="191">
        <v>0</v>
      </c>
      <c r="B997" s="191">
        <v>8</v>
      </c>
      <c r="C997" s="191">
        <v>4</v>
      </c>
      <c r="D997" s="192">
        <v>4</v>
      </c>
      <c r="E997" s="192">
        <v>1</v>
      </c>
      <c r="G997" s="304" t="s">
        <v>201</v>
      </c>
      <c r="H997" s="263" t="s">
        <v>183</v>
      </c>
      <c r="I997" s="264" t="s">
        <v>2297</v>
      </c>
      <c r="J997" s="265" t="s">
        <v>597</v>
      </c>
      <c r="K997" s="266" t="s">
        <v>158</v>
      </c>
      <c r="L997" s="267">
        <v>1</v>
      </c>
      <c r="M997" s="267"/>
      <c r="N997" s="268">
        <v>0</v>
      </c>
      <c r="O997" s="269" t="s">
        <v>926</v>
      </c>
      <c r="P997" s="235" t="s">
        <v>4710</v>
      </c>
    </row>
    <row r="998" spans="1:16" ht="13.9" hidden="1" customHeight="1" outlineLevel="2" x14ac:dyDescent="0.2">
      <c r="A998" s="191">
        <v>0</v>
      </c>
      <c r="B998" s="191">
        <v>8</v>
      </c>
      <c r="C998" s="191">
        <v>4</v>
      </c>
      <c r="D998" s="192">
        <v>5</v>
      </c>
      <c r="E998" s="192">
        <v>0</v>
      </c>
      <c r="G998" s="254"/>
      <c r="H998" s="255" t="s">
        <v>182</v>
      </c>
      <c r="I998" s="256" t="s">
        <v>2298</v>
      </c>
      <c r="J998" s="257" t="s">
        <v>523</v>
      </c>
      <c r="K998" s="258"/>
      <c r="L998" s="259"/>
      <c r="M998" s="259"/>
      <c r="N998" s="260">
        <v>7551.2190000000001</v>
      </c>
      <c r="O998" s="261"/>
      <c r="P998" s="234"/>
    </row>
    <row r="999" spans="1:16" ht="13.9" hidden="1" customHeight="1" outlineLevel="3" x14ac:dyDescent="0.2">
      <c r="A999" s="191">
        <v>0</v>
      </c>
      <c r="B999" s="191">
        <v>8</v>
      </c>
      <c r="C999" s="191">
        <v>4</v>
      </c>
      <c r="D999" s="192">
        <v>5</v>
      </c>
      <c r="E999" s="192">
        <v>1</v>
      </c>
      <c r="G999" s="304" t="s">
        <v>201</v>
      </c>
      <c r="H999" s="263" t="s">
        <v>183</v>
      </c>
      <c r="I999" s="264" t="s">
        <v>2299</v>
      </c>
      <c r="J999" s="265" t="s">
        <v>523</v>
      </c>
      <c r="K999" s="266" t="s">
        <v>158</v>
      </c>
      <c r="L999" s="267">
        <v>1</v>
      </c>
      <c r="M999" s="267">
        <v>7551.2189999999982</v>
      </c>
      <c r="N999" s="268">
        <v>7551.2190000000001</v>
      </c>
      <c r="O999" s="269" t="s">
        <v>588</v>
      </c>
      <c r="P999" s="235" t="s">
        <v>4710</v>
      </c>
    </row>
    <row r="1000" spans="1:16" ht="13.9" hidden="1" customHeight="1" outlineLevel="2" x14ac:dyDescent="0.2">
      <c r="A1000" s="191">
        <v>0</v>
      </c>
      <c r="B1000" s="191">
        <v>8</v>
      </c>
      <c r="C1000" s="191">
        <v>4</v>
      </c>
      <c r="D1000" s="192">
        <v>6</v>
      </c>
      <c r="E1000" s="192">
        <v>0</v>
      </c>
      <c r="G1000" s="254"/>
      <c r="H1000" s="255" t="s">
        <v>182</v>
      </c>
      <c r="I1000" s="256" t="s">
        <v>2300</v>
      </c>
      <c r="J1000" s="257" t="s">
        <v>522</v>
      </c>
      <c r="K1000" s="258"/>
      <c r="L1000" s="259"/>
      <c r="M1000" s="259"/>
      <c r="N1000" s="260">
        <v>0</v>
      </c>
      <c r="O1000" s="261"/>
      <c r="P1000" s="234"/>
    </row>
    <row r="1001" spans="1:16" ht="13.9" hidden="1" customHeight="1" outlineLevel="3" x14ac:dyDescent="0.2">
      <c r="A1001" s="191">
        <v>0</v>
      </c>
      <c r="B1001" s="191">
        <v>8</v>
      </c>
      <c r="C1001" s="191">
        <v>4</v>
      </c>
      <c r="D1001" s="192">
        <v>6</v>
      </c>
      <c r="E1001" s="192">
        <v>1</v>
      </c>
      <c r="G1001" s="304" t="s">
        <v>201</v>
      </c>
      <c r="H1001" s="263" t="s">
        <v>183</v>
      </c>
      <c r="I1001" s="264" t="s">
        <v>2301</v>
      </c>
      <c r="J1001" s="265" t="s">
        <v>522</v>
      </c>
      <c r="K1001" s="266" t="s">
        <v>158</v>
      </c>
      <c r="L1001" s="267">
        <v>1</v>
      </c>
      <c r="M1001" s="267"/>
      <c r="N1001" s="268">
        <v>0</v>
      </c>
      <c r="O1001" s="269" t="s">
        <v>588</v>
      </c>
      <c r="P1001" s="235" t="s">
        <v>4710</v>
      </c>
    </row>
    <row r="1002" spans="1:16" ht="13.9" hidden="1" customHeight="1" outlineLevel="2" x14ac:dyDescent="0.2">
      <c r="A1002" s="191">
        <v>0</v>
      </c>
      <c r="B1002" s="191">
        <v>8</v>
      </c>
      <c r="C1002" s="191">
        <v>4</v>
      </c>
      <c r="D1002" s="192">
        <v>7</v>
      </c>
      <c r="E1002" s="192">
        <v>0</v>
      </c>
      <c r="G1002" s="254"/>
      <c r="H1002" s="255" t="s">
        <v>182</v>
      </c>
      <c r="I1002" s="256" t="s">
        <v>2302</v>
      </c>
      <c r="J1002" s="257" t="s">
        <v>11</v>
      </c>
      <c r="K1002" s="258"/>
      <c r="L1002" s="259"/>
      <c r="M1002" s="259"/>
      <c r="N1002" s="260">
        <v>4392.5</v>
      </c>
      <c r="O1002" s="261"/>
      <c r="P1002" s="234"/>
    </row>
    <row r="1003" spans="1:16" ht="13.9" hidden="1" customHeight="1" outlineLevel="3" x14ac:dyDescent="0.2">
      <c r="A1003" s="191">
        <v>0</v>
      </c>
      <c r="B1003" s="191">
        <v>8</v>
      </c>
      <c r="C1003" s="191">
        <v>4</v>
      </c>
      <c r="D1003" s="192">
        <v>7</v>
      </c>
      <c r="E1003" s="192">
        <v>1</v>
      </c>
      <c r="G1003" s="304" t="s">
        <v>201</v>
      </c>
      <c r="H1003" s="263" t="s">
        <v>183</v>
      </c>
      <c r="I1003" s="264" t="s">
        <v>2303</v>
      </c>
      <c r="J1003" s="265" t="s">
        <v>202</v>
      </c>
      <c r="K1003" s="266" t="s">
        <v>158</v>
      </c>
      <c r="L1003" s="267">
        <v>1</v>
      </c>
      <c r="M1003" s="267">
        <v>4392.5</v>
      </c>
      <c r="N1003" s="268">
        <v>4392.5</v>
      </c>
      <c r="O1003" s="279" t="s">
        <v>598</v>
      </c>
      <c r="P1003" s="235" t="s">
        <v>4710</v>
      </c>
    </row>
    <row r="1004" spans="1:16" ht="13.9" hidden="1" customHeight="1" outlineLevel="1" x14ac:dyDescent="0.2">
      <c r="A1004" s="191">
        <v>0</v>
      </c>
      <c r="B1004" s="191">
        <v>8</v>
      </c>
      <c r="C1004" s="191">
        <v>5</v>
      </c>
      <c r="D1004" s="192">
        <v>0</v>
      </c>
      <c r="E1004" s="192">
        <v>1</v>
      </c>
      <c r="G1004" s="247"/>
      <c r="H1004" s="248" t="s">
        <v>34</v>
      </c>
      <c r="I1004" s="249" t="s">
        <v>2304</v>
      </c>
      <c r="J1004" s="250" t="s">
        <v>916</v>
      </c>
      <c r="K1004" s="251"/>
      <c r="L1004" s="252"/>
      <c r="M1004" s="252"/>
      <c r="N1004" s="253">
        <v>228438.611</v>
      </c>
      <c r="O1004" s="236"/>
      <c r="P1004" s="239"/>
    </row>
    <row r="1005" spans="1:16" ht="13.9" hidden="1" customHeight="1" outlineLevel="2" x14ac:dyDescent="0.2">
      <c r="A1005" s="191">
        <v>0</v>
      </c>
      <c r="B1005" s="191">
        <v>8</v>
      </c>
      <c r="C1005" s="191">
        <v>5</v>
      </c>
      <c r="D1005" s="192">
        <v>1</v>
      </c>
      <c r="E1005" s="192">
        <v>0</v>
      </c>
      <c r="G1005" s="254"/>
      <c r="H1005" s="255" t="s">
        <v>182</v>
      </c>
      <c r="I1005" s="256" t="s">
        <v>2305</v>
      </c>
      <c r="J1005" s="257" t="s">
        <v>595</v>
      </c>
      <c r="K1005" s="258"/>
      <c r="L1005" s="259"/>
      <c r="M1005" s="259"/>
      <c r="N1005" s="260">
        <v>18467.89</v>
      </c>
      <c r="O1005" s="261"/>
      <c r="P1005" s="234"/>
    </row>
    <row r="1006" spans="1:16" ht="13.9" hidden="1" customHeight="1" outlineLevel="3" x14ac:dyDescent="0.2">
      <c r="A1006" s="191">
        <v>0</v>
      </c>
      <c r="B1006" s="191">
        <v>8</v>
      </c>
      <c r="C1006" s="191">
        <v>5</v>
      </c>
      <c r="D1006" s="192">
        <v>1</v>
      </c>
      <c r="E1006" s="192">
        <v>1</v>
      </c>
      <c r="G1006" s="304" t="s">
        <v>201</v>
      </c>
      <c r="H1006" s="263" t="s">
        <v>183</v>
      </c>
      <c r="I1006" s="264" t="s">
        <v>2306</v>
      </c>
      <c r="J1006" s="265" t="s">
        <v>595</v>
      </c>
      <c r="K1006" s="266" t="s">
        <v>158</v>
      </c>
      <c r="L1006" s="267">
        <v>1</v>
      </c>
      <c r="M1006" s="267">
        <v>18467.89</v>
      </c>
      <c r="N1006" s="268">
        <v>18467.89</v>
      </c>
      <c r="O1006" s="269" t="s">
        <v>588</v>
      </c>
      <c r="P1006" s="235" t="s">
        <v>4710</v>
      </c>
    </row>
    <row r="1007" spans="1:16" ht="13.9" hidden="1" customHeight="1" outlineLevel="2" x14ac:dyDescent="0.2">
      <c r="A1007" s="191">
        <v>0</v>
      </c>
      <c r="B1007" s="191">
        <v>8</v>
      </c>
      <c r="C1007" s="191">
        <v>5</v>
      </c>
      <c r="D1007" s="192">
        <v>2</v>
      </c>
      <c r="E1007" s="192">
        <v>0</v>
      </c>
      <c r="G1007" s="254"/>
      <c r="H1007" s="255" t="s">
        <v>182</v>
      </c>
      <c r="I1007" s="256" t="s">
        <v>2307</v>
      </c>
      <c r="J1007" s="257" t="s">
        <v>596</v>
      </c>
      <c r="K1007" s="258"/>
      <c r="L1007" s="259"/>
      <c r="M1007" s="259"/>
      <c r="N1007" s="260">
        <v>2092.54</v>
      </c>
      <c r="O1007" s="261"/>
      <c r="P1007" s="234"/>
    </row>
    <row r="1008" spans="1:16" ht="13.9" hidden="1" customHeight="1" outlineLevel="3" x14ac:dyDescent="0.2">
      <c r="A1008" s="191">
        <v>0</v>
      </c>
      <c r="B1008" s="191">
        <v>8</v>
      </c>
      <c r="C1008" s="191">
        <v>5</v>
      </c>
      <c r="D1008" s="192">
        <v>2</v>
      </c>
      <c r="E1008" s="192">
        <v>1</v>
      </c>
      <c r="G1008" s="304" t="s">
        <v>201</v>
      </c>
      <c r="H1008" s="263" t="s">
        <v>183</v>
      </c>
      <c r="I1008" s="264" t="s">
        <v>2308</v>
      </c>
      <c r="J1008" s="265" t="s">
        <v>596</v>
      </c>
      <c r="K1008" s="266" t="s">
        <v>158</v>
      </c>
      <c r="L1008" s="267">
        <v>1</v>
      </c>
      <c r="M1008" s="267">
        <v>2092.54</v>
      </c>
      <c r="N1008" s="268">
        <v>2092.54</v>
      </c>
      <c r="O1008" s="269" t="s">
        <v>588</v>
      </c>
      <c r="P1008" s="235" t="s">
        <v>4710</v>
      </c>
    </row>
    <row r="1009" spans="1:16" ht="13.9" hidden="1" customHeight="1" outlineLevel="2" x14ac:dyDescent="0.2">
      <c r="A1009" s="191">
        <v>0</v>
      </c>
      <c r="B1009" s="191">
        <v>8</v>
      </c>
      <c r="C1009" s="191">
        <v>5</v>
      </c>
      <c r="D1009" s="192">
        <v>3</v>
      </c>
      <c r="E1009" s="192">
        <v>0</v>
      </c>
      <c r="G1009" s="254"/>
      <c r="H1009" s="255" t="s">
        <v>182</v>
      </c>
      <c r="I1009" s="256" t="s">
        <v>2309</v>
      </c>
      <c r="J1009" s="257" t="s">
        <v>928</v>
      </c>
      <c r="K1009" s="258"/>
      <c r="L1009" s="259"/>
      <c r="M1009" s="259"/>
      <c r="N1009" s="260">
        <v>195429.9</v>
      </c>
      <c r="O1009" s="261"/>
      <c r="P1009" s="234"/>
    </row>
    <row r="1010" spans="1:16" ht="13.9" hidden="1" customHeight="1" outlineLevel="3" x14ac:dyDescent="0.2">
      <c r="A1010" s="191">
        <v>0</v>
      </c>
      <c r="B1010" s="191">
        <v>8</v>
      </c>
      <c r="C1010" s="191">
        <v>5</v>
      </c>
      <c r="D1010" s="192">
        <v>3</v>
      </c>
      <c r="E1010" s="192">
        <v>1</v>
      </c>
      <c r="G1010" s="304" t="s">
        <v>201</v>
      </c>
      <c r="H1010" s="263" t="s">
        <v>183</v>
      </c>
      <c r="I1010" s="264" t="s">
        <v>2310</v>
      </c>
      <c r="J1010" s="265" t="s">
        <v>928</v>
      </c>
      <c r="K1010" s="266" t="s">
        <v>158</v>
      </c>
      <c r="L1010" s="267">
        <v>1</v>
      </c>
      <c r="M1010" s="267">
        <v>195429.9</v>
      </c>
      <c r="N1010" s="268">
        <v>195429.9</v>
      </c>
      <c r="O1010" s="269" t="s">
        <v>588</v>
      </c>
      <c r="P1010" s="235" t="s">
        <v>4710</v>
      </c>
    </row>
    <row r="1011" spans="1:16" ht="13.9" hidden="1" customHeight="1" outlineLevel="2" x14ac:dyDescent="0.2">
      <c r="A1011" s="191">
        <v>0</v>
      </c>
      <c r="B1011" s="191">
        <v>8</v>
      </c>
      <c r="C1011" s="191">
        <v>5</v>
      </c>
      <c r="D1011" s="192">
        <v>4</v>
      </c>
      <c r="E1011" s="192">
        <v>0</v>
      </c>
      <c r="G1011" s="254"/>
      <c r="H1011" s="255" t="s">
        <v>182</v>
      </c>
      <c r="I1011" s="256" t="s">
        <v>2311</v>
      </c>
      <c r="J1011" s="257" t="s">
        <v>597</v>
      </c>
      <c r="K1011" s="258"/>
      <c r="L1011" s="259"/>
      <c r="M1011" s="259"/>
      <c r="N1011" s="260">
        <v>0</v>
      </c>
      <c r="O1011" s="261"/>
      <c r="P1011" s="234"/>
    </row>
    <row r="1012" spans="1:16" ht="13.9" hidden="1" customHeight="1" outlineLevel="3" x14ac:dyDescent="0.2">
      <c r="A1012" s="191">
        <v>0</v>
      </c>
      <c r="B1012" s="191">
        <v>8</v>
      </c>
      <c r="C1012" s="191">
        <v>5</v>
      </c>
      <c r="D1012" s="192">
        <v>4</v>
      </c>
      <c r="E1012" s="192">
        <v>1</v>
      </c>
      <c r="G1012" s="304" t="s">
        <v>201</v>
      </c>
      <c r="H1012" s="263" t="s">
        <v>183</v>
      </c>
      <c r="I1012" s="264" t="s">
        <v>2312</v>
      </c>
      <c r="J1012" s="265" t="s">
        <v>597</v>
      </c>
      <c r="K1012" s="266" t="s">
        <v>158</v>
      </c>
      <c r="L1012" s="267">
        <v>1</v>
      </c>
      <c r="M1012" s="267"/>
      <c r="N1012" s="268">
        <v>0</v>
      </c>
      <c r="O1012" s="269" t="s">
        <v>926</v>
      </c>
      <c r="P1012" s="235" t="s">
        <v>4710</v>
      </c>
    </row>
    <row r="1013" spans="1:16" ht="13.9" hidden="1" customHeight="1" outlineLevel="2" x14ac:dyDescent="0.2">
      <c r="A1013" s="191">
        <v>0</v>
      </c>
      <c r="B1013" s="191">
        <v>8</v>
      </c>
      <c r="C1013" s="191">
        <v>5</v>
      </c>
      <c r="D1013" s="192">
        <v>5</v>
      </c>
      <c r="E1013" s="192">
        <v>0</v>
      </c>
      <c r="G1013" s="254"/>
      <c r="H1013" s="255" t="s">
        <v>182</v>
      </c>
      <c r="I1013" s="256" t="s">
        <v>2313</v>
      </c>
      <c r="J1013" s="257" t="s">
        <v>523</v>
      </c>
      <c r="K1013" s="258"/>
      <c r="L1013" s="259"/>
      <c r="M1013" s="259"/>
      <c r="N1013" s="260">
        <v>8055.7809999999999</v>
      </c>
      <c r="O1013" s="261"/>
      <c r="P1013" s="234"/>
    </row>
    <row r="1014" spans="1:16" ht="13.9" hidden="1" customHeight="1" outlineLevel="3" x14ac:dyDescent="0.2">
      <c r="A1014" s="191">
        <v>0</v>
      </c>
      <c r="B1014" s="191">
        <v>8</v>
      </c>
      <c r="C1014" s="191">
        <v>5</v>
      </c>
      <c r="D1014" s="192">
        <v>5</v>
      </c>
      <c r="E1014" s="192">
        <v>1</v>
      </c>
      <c r="G1014" s="304" t="s">
        <v>201</v>
      </c>
      <c r="H1014" s="263" t="s">
        <v>183</v>
      </c>
      <c r="I1014" s="264" t="s">
        <v>2314</v>
      </c>
      <c r="J1014" s="265" t="s">
        <v>523</v>
      </c>
      <c r="K1014" s="266" t="s">
        <v>158</v>
      </c>
      <c r="L1014" s="267">
        <v>1</v>
      </c>
      <c r="M1014" s="267">
        <v>8055.7810000000009</v>
      </c>
      <c r="N1014" s="268">
        <v>8055.7809999999999</v>
      </c>
      <c r="O1014" s="269" t="s">
        <v>588</v>
      </c>
      <c r="P1014" s="235" t="s">
        <v>4710</v>
      </c>
    </row>
    <row r="1015" spans="1:16" ht="13.9" hidden="1" customHeight="1" outlineLevel="2" x14ac:dyDescent="0.2">
      <c r="A1015" s="191">
        <v>0</v>
      </c>
      <c r="B1015" s="191">
        <v>8</v>
      </c>
      <c r="C1015" s="191">
        <v>5</v>
      </c>
      <c r="D1015" s="192">
        <v>6</v>
      </c>
      <c r="E1015" s="192">
        <v>0</v>
      </c>
      <c r="G1015" s="254"/>
      <c r="H1015" s="255" t="s">
        <v>182</v>
      </c>
      <c r="I1015" s="256" t="s">
        <v>2315</v>
      </c>
      <c r="J1015" s="257" t="s">
        <v>522</v>
      </c>
      <c r="K1015" s="258"/>
      <c r="L1015" s="259"/>
      <c r="M1015" s="259"/>
      <c r="N1015" s="260">
        <v>0</v>
      </c>
      <c r="O1015" s="261"/>
      <c r="P1015" s="234"/>
    </row>
    <row r="1016" spans="1:16" ht="13.9" hidden="1" customHeight="1" outlineLevel="3" x14ac:dyDescent="0.2">
      <c r="A1016" s="191">
        <v>0</v>
      </c>
      <c r="B1016" s="191">
        <v>8</v>
      </c>
      <c r="C1016" s="191">
        <v>5</v>
      </c>
      <c r="D1016" s="192">
        <v>6</v>
      </c>
      <c r="E1016" s="192">
        <v>1</v>
      </c>
      <c r="G1016" s="304" t="s">
        <v>201</v>
      </c>
      <c r="H1016" s="263" t="s">
        <v>183</v>
      </c>
      <c r="I1016" s="264" t="s">
        <v>2316</v>
      </c>
      <c r="J1016" s="265" t="s">
        <v>522</v>
      </c>
      <c r="K1016" s="266" t="s">
        <v>158</v>
      </c>
      <c r="L1016" s="267">
        <v>1</v>
      </c>
      <c r="M1016" s="267"/>
      <c r="N1016" s="268">
        <v>0</v>
      </c>
      <c r="O1016" s="269" t="s">
        <v>588</v>
      </c>
      <c r="P1016" s="235" t="s">
        <v>4710</v>
      </c>
    </row>
    <row r="1017" spans="1:16" ht="13.9" hidden="1" customHeight="1" outlineLevel="2" x14ac:dyDescent="0.2">
      <c r="A1017" s="191">
        <v>0</v>
      </c>
      <c r="B1017" s="191">
        <v>8</v>
      </c>
      <c r="C1017" s="191">
        <v>5</v>
      </c>
      <c r="D1017" s="192">
        <v>7</v>
      </c>
      <c r="E1017" s="192">
        <v>0</v>
      </c>
      <c r="G1017" s="254"/>
      <c r="H1017" s="255" t="s">
        <v>182</v>
      </c>
      <c r="I1017" s="256" t="s">
        <v>2317</v>
      </c>
      <c r="J1017" s="257" t="s">
        <v>11</v>
      </c>
      <c r="K1017" s="258"/>
      <c r="L1017" s="259"/>
      <c r="M1017" s="259"/>
      <c r="N1017" s="260">
        <v>4392.5</v>
      </c>
      <c r="O1017" s="261"/>
      <c r="P1017" s="234"/>
    </row>
    <row r="1018" spans="1:16" ht="13.9" hidden="1" customHeight="1" outlineLevel="3" x14ac:dyDescent="0.2">
      <c r="A1018" s="191">
        <v>0</v>
      </c>
      <c r="B1018" s="191">
        <v>8</v>
      </c>
      <c r="C1018" s="191">
        <v>5</v>
      </c>
      <c r="D1018" s="192">
        <v>7</v>
      </c>
      <c r="E1018" s="192">
        <v>1</v>
      </c>
      <c r="G1018" s="304" t="s">
        <v>201</v>
      </c>
      <c r="H1018" s="263" t="s">
        <v>183</v>
      </c>
      <c r="I1018" s="264" t="s">
        <v>2318</v>
      </c>
      <c r="J1018" s="265" t="s">
        <v>202</v>
      </c>
      <c r="K1018" s="266" t="s">
        <v>158</v>
      </c>
      <c r="L1018" s="267">
        <v>1</v>
      </c>
      <c r="M1018" s="267">
        <v>4392.5</v>
      </c>
      <c r="N1018" s="268">
        <v>4392.5</v>
      </c>
      <c r="O1018" s="279" t="s">
        <v>598</v>
      </c>
      <c r="P1018" s="235" t="s">
        <v>4710</v>
      </c>
    </row>
    <row r="1019" spans="1:16" ht="13.9" hidden="1" customHeight="1" outlineLevel="1" x14ac:dyDescent="0.2">
      <c r="A1019" s="191">
        <v>0</v>
      </c>
      <c r="B1019" s="191">
        <v>8</v>
      </c>
      <c r="C1019" s="191">
        <v>6</v>
      </c>
      <c r="D1019" s="192">
        <v>0</v>
      </c>
      <c r="E1019" s="192">
        <v>1</v>
      </c>
      <c r="G1019" s="247"/>
      <c r="H1019" s="248" t="s">
        <v>34</v>
      </c>
      <c r="I1019" s="249" t="s">
        <v>2319</v>
      </c>
      <c r="J1019" s="250" t="s">
        <v>917</v>
      </c>
      <c r="K1019" s="251"/>
      <c r="L1019" s="252"/>
      <c r="M1019" s="252"/>
      <c r="N1019" s="253">
        <v>258084.546</v>
      </c>
      <c r="O1019" s="236"/>
      <c r="P1019" s="239"/>
    </row>
    <row r="1020" spans="1:16" ht="13.9" hidden="1" customHeight="1" outlineLevel="2" x14ac:dyDescent="0.2">
      <c r="A1020" s="191">
        <v>0</v>
      </c>
      <c r="B1020" s="191">
        <v>8</v>
      </c>
      <c r="C1020" s="191">
        <v>6</v>
      </c>
      <c r="D1020" s="192">
        <v>1</v>
      </c>
      <c r="E1020" s="192">
        <v>0</v>
      </c>
      <c r="G1020" s="254"/>
      <c r="H1020" s="255" t="s">
        <v>182</v>
      </c>
      <c r="I1020" s="256" t="s">
        <v>2320</v>
      </c>
      <c r="J1020" s="257" t="s">
        <v>595</v>
      </c>
      <c r="K1020" s="258"/>
      <c r="L1020" s="259"/>
      <c r="M1020" s="259"/>
      <c r="N1020" s="260">
        <v>5145</v>
      </c>
      <c r="O1020" s="261"/>
      <c r="P1020" s="234"/>
    </row>
    <row r="1021" spans="1:16" ht="13.9" hidden="1" customHeight="1" outlineLevel="3" x14ac:dyDescent="0.2">
      <c r="A1021" s="191">
        <v>0</v>
      </c>
      <c r="B1021" s="191">
        <v>8</v>
      </c>
      <c r="C1021" s="191">
        <v>6</v>
      </c>
      <c r="D1021" s="192">
        <v>1</v>
      </c>
      <c r="E1021" s="192">
        <v>1</v>
      </c>
      <c r="G1021" s="304" t="s">
        <v>201</v>
      </c>
      <c r="H1021" s="263" t="s">
        <v>183</v>
      </c>
      <c r="I1021" s="264" t="s">
        <v>2321</v>
      </c>
      <c r="J1021" s="265" t="s">
        <v>595</v>
      </c>
      <c r="K1021" s="266" t="s">
        <v>158</v>
      </c>
      <c r="L1021" s="267">
        <v>1</v>
      </c>
      <c r="M1021" s="267">
        <v>5145</v>
      </c>
      <c r="N1021" s="268">
        <v>5145</v>
      </c>
      <c r="O1021" s="269" t="s">
        <v>588</v>
      </c>
      <c r="P1021" s="235" t="s">
        <v>4710</v>
      </c>
    </row>
    <row r="1022" spans="1:16" ht="13.9" hidden="1" customHeight="1" outlineLevel="2" x14ac:dyDescent="0.2">
      <c r="A1022" s="191">
        <v>0</v>
      </c>
      <c r="B1022" s="191">
        <v>8</v>
      </c>
      <c r="C1022" s="191">
        <v>6</v>
      </c>
      <c r="D1022" s="192">
        <v>2</v>
      </c>
      <c r="E1022" s="192">
        <v>0</v>
      </c>
      <c r="G1022" s="254"/>
      <c r="H1022" s="255" t="s">
        <v>182</v>
      </c>
      <c r="I1022" s="256" t="s">
        <v>2322</v>
      </c>
      <c r="J1022" s="257" t="s">
        <v>596</v>
      </c>
      <c r="K1022" s="258"/>
      <c r="L1022" s="259"/>
      <c r="M1022" s="259"/>
      <c r="N1022" s="260">
        <v>2712.84</v>
      </c>
      <c r="O1022" s="261"/>
      <c r="P1022" s="234"/>
    </row>
    <row r="1023" spans="1:16" ht="13.9" hidden="1" customHeight="1" outlineLevel="3" x14ac:dyDescent="0.2">
      <c r="A1023" s="191">
        <v>0</v>
      </c>
      <c r="B1023" s="191">
        <v>8</v>
      </c>
      <c r="C1023" s="191">
        <v>6</v>
      </c>
      <c r="D1023" s="192">
        <v>2</v>
      </c>
      <c r="E1023" s="192">
        <v>1</v>
      </c>
      <c r="G1023" s="304" t="s">
        <v>201</v>
      </c>
      <c r="H1023" s="263" t="s">
        <v>183</v>
      </c>
      <c r="I1023" s="264" t="s">
        <v>2323</v>
      </c>
      <c r="J1023" s="265" t="s">
        <v>596</v>
      </c>
      <c r="K1023" s="266" t="s">
        <v>158</v>
      </c>
      <c r="L1023" s="267">
        <v>1</v>
      </c>
      <c r="M1023" s="267">
        <v>2712.84</v>
      </c>
      <c r="N1023" s="268">
        <v>2712.84</v>
      </c>
      <c r="O1023" s="269" t="s">
        <v>588</v>
      </c>
      <c r="P1023" s="235" t="s">
        <v>4710</v>
      </c>
    </row>
    <row r="1024" spans="1:16" ht="13.9" hidden="1" customHeight="1" outlineLevel="2" x14ac:dyDescent="0.2">
      <c r="A1024" s="191">
        <v>0</v>
      </c>
      <c r="B1024" s="191">
        <v>8</v>
      </c>
      <c r="C1024" s="191">
        <v>6</v>
      </c>
      <c r="D1024" s="192">
        <v>3</v>
      </c>
      <c r="E1024" s="192">
        <v>0</v>
      </c>
      <c r="G1024" s="254"/>
      <c r="H1024" s="255" t="s">
        <v>182</v>
      </c>
      <c r="I1024" s="256" t="s">
        <v>2324</v>
      </c>
      <c r="J1024" s="257" t="s">
        <v>928</v>
      </c>
      <c r="K1024" s="258"/>
      <c r="L1024" s="259"/>
      <c r="M1024" s="259"/>
      <c r="N1024" s="260">
        <v>237305.2</v>
      </c>
      <c r="O1024" s="261"/>
      <c r="P1024" s="234"/>
    </row>
    <row r="1025" spans="1:16" ht="13.9" hidden="1" customHeight="1" outlineLevel="3" x14ac:dyDescent="0.2">
      <c r="A1025" s="191">
        <v>0</v>
      </c>
      <c r="B1025" s="191">
        <v>8</v>
      </c>
      <c r="C1025" s="191">
        <v>6</v>
      </c>
      <c r="D1025" s="192">
        <v>3</v>
      </c>
      <c r="E1025" s="192">
        <v>1</v>
      </c>
      <c r="G1025" s="304" t="s">
        <v>201</v>
      </c>
      <c r="H1025" s="263" t="s">
        <v>183</v>
      </c>
      <c r="I1025" s="264" t="s">
        <v>2325</v>
      </c>
      <c r="J1025" s="265" t="s">
        <v>928</v>
      </c>
      <c r="K1025" s="266" t="s">
        <v>158</v>
      </c>
      <c r="L1025" s="267">
        <v>1</v>
      </c>
      <c r="M1025" s="267">
        <v>237305.2</v>
      </c>
      <c r="N1025" s="268">
        <v>237305.2</v>
      </c>
      <c r="O1025" s="269" t="s">
        <v>588</v>
      </c>
      <c r="P1025" s="235" t="s">
        <v>4710</v>
      </c>
    </row>
    <row r="1026" spans="1:16" ht="13.9" hidden="1" customHeight="1" outlineLevel="2" x14ac:dyDescent="0.2">
      <c r="A1026" s="191">
        <v>0</v>
      </c>
      <c r="B1026" s="191">
        <v>8</v>
      </c>
      <c r="C1026" s="191">
        <v>6</v>
      </c>
      <c r="D1026" s="192">
        <v>4</v>
      </c>
      <c r="E1026" s="192">
        <v>0</v>
      </c>
      <c r="G1026" s="254"/>
      <c r="H1026" s="255" t="s">
        <v>182</v>
      </c>
      <c r="I1026" s="256" t="s">
        <v>2326</v>
      </c>
      <c r="J1026" s="257" t="s">
        <v>597</v>
      </c>
      <c r="K1026" s="258"/>
      <c r="L1026" s="259"/>
      <c r="M1026" s="259"/>
      <c r="N1026" s="260">
        <v>0</v>
      </c>
      <c r="O1026" s="261"/>
      <c r="P1026" s="234"/>
    </row>
    <row r="1027" spans="1:16" ht="13.9" hidden="1" customHeight="1" outlineLevel="3" x14ac:dyDescent="0.2">
      <c r="A1027" s="191">
        <v>0</v>
      </c>
      <c r="B1027" s="191">
        <v>8</v>
      </c>
      <c r="C1027" s="191">
        <v>6</v>
      </c>
      <c r="D1027" s="192">
        <v>4</v>
      </c>
      <c r="E1027" s="192">
        <v>1</v>
      </c>
      <c r="G1027" s="304" t="s">
        <v>201</v>
      </c>
      <c r="H1027" s="263" t="s">
        <v>183</v>
      </c>
      <c r="I1027" s="264" t="s">
        <v>2327</v>
      </c>
      <c r="J1027" s="265" t="s">
        <v>597</v>
      </c>
      <c r="K1027" s="266" t="s">
        <v>158</v>
      </c>
      <c r="L1027" s="267">
        <v>1</v>
      </c>
      <c r="M1027" s="267"/>
      <c r="N1027" s="268">
        <v>0</v>
      </c>
      <c r="O1027" s="269" t="s">
        <v>926</v>
      </c>
      <c r="P1027" s="235" t="s">
        <v>4710</v>
      </c>
    </row>
    <row r="1028" spans="1:16" ht="13.9" hidden="1" customHeight="1" outlineLevel="2" x14ac:dyDescent="0.2">
      <c r="A1028" s="191">
        <v>0</v>
      </c>
      <c r="B1028" s="191">
        <v>8</v>
      </c>
      <c r="C1028" s="191">
        <v>6</v>
      </c>
      <c r="D1028" s="192">
        <v>5</v>
      </c>
      <c r="E1028" s="192">
        <v>0</v>
      </c>
      <c r="G1028" s="254"/>
      <c r="H1028" s="255" t="s">
        <v>182</v>
      </c>
      <c r="I1028" s="256" t="s">
        <v>2328</v>
      </c>
      <c r="J1028" s="257" t="s">
        <v>523</v>
      </c>
      <c r="K1028" s="258"/>
      <c r="L1028" s="259"/>
      <c r="M1028" s="259"/>
      <c r="N1028" s="260">
        <v>8459.2559999999994</v>
      </c>
      <c r="O1028" s="261"/>
      <c r="P1028" s="234"/>
    </row>
    <row r="1029" spans="1:16" ht="13.9" hidden="1" customHeight="1" outlineLevel="3" x14ac:dyDescent="0.2">
      <c r="A1029" s="191">
        <v>0</v>
      </c>
      <c r="B1029" s="191">
        <v>8</v>
      </c>
      <c r="C1029" s="191">
        <v>6</v>
      </c>
      <c r="D1029" s="192">
        <v>5</v>
      </c>
      <c r="E1029" s="192">
        <v>1</v>
      </c>
      <c r="G1029" s="304" t="s">
        <v>201</v>
      </c>
      <c r="H1029" s="263" t="s">
        <v>183</v>
      </c>
      <c r="I1029" s="264" t="s">
        <v>2329</v>
      </c>
      <c r="J1029" s="265" t="s">
        <v>523</v>
      </c>
      <c r="K1029" s="266" t="s">
        <v>158</v>
      </c>
      <c r="L1029" s="267">
        <v>1</v>
      </c>
      <c r="M1029" s="267">
        <v>8459.2559999999976</v>
      </c>
      <c r="N1029" s="268">
        <v>8459.2559999999994</v>
      </c>
      <c r="O1029" s="269" t="s">
        <v>588</v>
      </c>
      <c r="P1029" s="235" t="s">
        <v>4710</v>
      </c>
    </row>
    <row r="1030" spans="1:16" ht="13.9" hidden="1" customHeight="1" outlineLevel="2" x14ac:dyDescent="0.2">
      <c r="A1030" s="191">
        <v>0</v>
      </c>
      <c r="B1030" s="191">
        <v>8</v>
      </c>
      <c r="C1030" s="191">
        <v>6</v>
      </c>
      <c r="D1030" s="192">
        <v>6</v>
      </c>
      <c r="E1030" s="192">
        <v>0</v>
      </c>
      <c r="G1030" s="254"/>
      <c r="H1030" s="255" t="s">
        <v>182</v>
      </c>
      <c r="I1030" s="256" t="s">
        <v>2330</v>
      </c>
      <c r="J1030" s="257" t="s">
        <v>522</v>
      </c>
      <c r="K1030" s="258"/>
      <c r="L1030" s="259"/>
      <c r="M1030" s="259"/>
      <c r="N1030" s="260">
        <v>0</v>
      </c>
      <c r="O1030" s="261"/>
      <c r="P1030" s="234"/>
    </row>
    <row r="1031" spans="1:16" ht="13.9" hidden="1" customHeight="1" outlineLevel="3" x14ac:dyDescent="0.2">
      <c r="A1031" s="191">
        <v>0</v>
      </c>
      <c r="B1031" s="191">
        <v>8</v>
      </c>
      <c r="C1031" s="191">
        <v>6</v>
      </c>
      <c r="D1031" s="192">
        <v>6</v>
      </c>
      <c r="E1031" s="192">
        <v>1</v>
      </c>
      <c r="G1031" s="304" t="s">
        <v>201</v>
      </c>
      <c r="H1031" s="263" t="s">
        <v>183</v>
      </c>
      <c r="I1031" s="264" t="s">
        <v>2331</v>
      </c>
      <c r="J1031" s="265" t="s">
        <v>522</v>
      </c>
      <c r="K1031" s="266" t="s">
        <v>158</v>
      </c>
      <c r="L1031" s="267">
        <v>1</v>
      </c>
      <c r="M1031" s="267"/>
      <c r="N1031" s="268">
        <v>0</v>
      </c>
      <c r="O1031" s="269" t="s">
        <v>588</v>
      </c>
      <c r="P1031" s="235" t="s">
        <v>4710</v>
      </c>
    </row>
    <row r="1032" spans="1:16" ht="13.9" hidden="1" customHeight="1" outlineLevel="2" x14ac:dyDescent="0.2">
      <c r="A1032" s="191">
        <v>0</v>
      </c>
      <c r="B1032" s="191">
        <v>8</v>
      </c>
      <c r="C1032" s="191">
        <v>6</v>
      </c>
      <c r="D1032" s="192">
        <v>7</v>
      </c>
      <c r="E1032" s="192">
        <v>0</v>
      </c>
      <c r="G1032" s="254"/>
      <c r="H1032" s="255" t="s">
        <v>182</v>
      </c>
      <c r="I1032" s="256" t="s">
        <v>2332</v>
      </c>
      <c r="J1032" s="257" t="s">
        <v>11</v>
      </c>
      <c r="K1032" s="258"/>
      <c r="L1032" s="259"/>
      <c r="M1032" s="259"/>
      <c r="N1032" s="260">
        <v>4462.25</v>
      </c>
      <c r="O1032" s="261"/>
      <c r="P1032" s="234"/>
    </row>
    <row r="1033" spans="1:16" ht="13.9" hidden="1" customHeight="1" outlineLevel="3" x14ac:dyDescent="0.2">
      <c r="A1033" s="191">
        <v>0</v>
      </c>
      <c r="B1033" s="191">
        <v>8</v>
      </c>
      <c r="C1033" s="191">
        <v>6</v>
      </c>
      <c r="D1033" s="192">
        <v>7</v>
      </c>
      <c r="E1033" s="192">
        <v>1</v>
      </c>
      <c r="G1033" s="304" t="s">
        <v>201</v>
      </c>
      <c r="H1033" s="263" t="s">
        <v>183</v>
      </c>
      <c r="I1033" s="264" t="s">
        <v>2333</v>
      </c>
      <c r="J1033" s="265" t="s">
        <v>202</v>
      </c>
      <c r="K1033" s="266" t="s">
        <v>158</v>
      </c>
      <c r="L1033" s="267">
        <v>1</v>
      </c>
      <c r="M1033" s="267">
        <v>4462.25</v>
      </c>
      <c r="N1033" s="268">
        <v>4462.25</v>
      </c>
      <c r="O1033" s="279" t="s">
        <v>598</v>
      </c>
      <c r="P1033" s="235" t="s">
        <v>4710</v>
      </c>
    </row>
    <row r="1034" spans="1:16" ht="13.9" hidden="1" customHeight="1" outlineLevel="1" x14ac:dyDescent="0.2">
      <c r="A1034" s="191">
        <v>0</v>
      </c>
      <c r="B1034" s="191">
        <v>8</v>
      </c>
      <c r="C1034" s="191">
        <v>7</v>
      </c>
      <c r="D1034" s="192">
        <v>0</v>
      </c>
      <c r="E1034" s="192">
        <v>1</v>
      </c>
      <c r="G1034" s="247"/>
      <c r="H1034" s="248" t="s">
        <v>34</v>
      </c>
      <c r="I1034" s="249" t="s">
        <v>2334</v>
      </c>
      <c r="J1034" s="250" t="s">
        <v>918</v>
      </c>
      <c r="K1034" s="251"/>
      <c r="L1034" s="252"/>
      <c r="M1034" s="252"/>
      <c r="N1034" s="253">
        <v>187448.41</v>
      </c>
      <c r="O1034" s="236"/>
      <c r="P1034" s="239"/>
    </row>
    <row r="1035" spans="1:16" ht="13.9" hidden="1" customHeight="1" outlineLevel="2" x14ac:dyDescent="0.2">
      <c r="A1035" s="191">
        <v>0</v>
      </c>
      <c r="B1035" s="191">
        <v>8</v>
      </c>
      <c r="C1035" s="191">
        <v>7</v>
      </c>
      <c r="D1035" s="192">
        <v>1</v>
      </c>
      <c r="E1035" s="192">
        <v>0</v>
      </c>
      <c r="G1035" s="254"/>
      <c r="H1035" s="255" t="s">
        <v>182</v>
      </c>
      <c r="I1035" s="256" t="s">
        <v>2335</v>
      </c>
      <c r="J1035" s="257" t="s">
        <v>595</v>
      </c>
      <c r="K1035" s="258"/>
      <c r="L1035" s="259"/>
      <c r="M1035" s="259"/>
      <c r="N1035" s="260">
        <v>8801</v>
      </c>
      <c r="O1035" s="261"/>
      <c r="P1035" s="234"/>
    </row>
    <row r="1036" spans="1:16" ht="13.9" hidden="1" customHeight="1" outlineLevel="3" x14ac:dyDescent="0.2">
      <c r="A1036" s="191">
        <v>0</v>
      </c>
      <c r="B1036" s="191">
        <v>8</v>
      </c>
      <c r="C1036" s="191">
        <v>7</v>
      </c>
      <c r="D1036" s="192">
        <v>1</v>
      </c>
      <c r="E1036" s="192">
        <v>1</v>
      </c>
      <c r="G1036" s="304" t="s">
        <v>201</v>
      </c>
      <c r="H1036" s="263" t="s">
        <v>183</v>
      </c>
      <c r="I1036" s="264" t="s">
        <v>2336</v>
      </c>
      <c r="J1036" s="265" t="s">
        <v>595</v>
      </c>
      <c r="K1036" s="266" t="s">
        <v>158</v>
      </c>
      <c r="L1036" s="267">
        <v>1</v>
      </c>
      <c r="M1036" s="267">
        <v>8801</v>
      </c>
      <c r="N1036" s="268">
        <v>8801</v>
      </c>
      <c r="O1036" s="269" t="s">
        <v>588</v>
      </c>
      <c r="P1036" s="235" t="s">
        <v>4710</v>
      </c>
    </row>
    <row r="1037" spans="1:16" ht="13.9" hidden="1" customHeight="1" outlineLevel="2" x14ac:dyDescent="0.2">
      <c r="A1037" s="191">
        <v>0</v>
      </c>
      <c r="B1037" s="191">
        <v>8</v>
      </c>
      <c r="C1037" s="191">
        <v>7</v>
      </c>
      <c r="D1037" s="192">
        <v>2</v>
      </c>
      <c r="E1037" s="192">
        <v>0</v>
      </c>
      <c r="G1037" s="254"/>
      <c r="H1037" s="255" t="s">
        <v>182</v>
      </c>
      <c r="I1037" s="256" t="s">
        <v>2337</v>
      </c>
      <c r="J1037" s="257" t="s">
        <v>596</v>
      </c>
      <c r="K1037" s="258"/>
      <c r="L1037" s="259"/>
      <c r="M1037" s="259"/>
      <c r="N1037" s="260">
        <v>2298.5700000000002</v>
      </c>
      <c r="O1037" s="261"/>
      <c r="P1037" s="234"/>
    </row>
    <row r="1038" spans="1:16" ht="13.9" hidden="1" customHeight="1" outlineLevel="3" x14ac:dyDescent="0.2">
      <c r="A1038" s="191">
        <v>0</v>
      </c>
      <c r="B1038" s="191">
        <v>8</v>
      </c>
      <c r="C1038" s="191">
        <v>7</v>
      </c>
      <c r="D1038" s="192">
        <v>2</v>
      </c>
      <c r="E1038" s="192">
        <v>1</v>
      </c>
      <c r="G1038" s="304" t="s">
        <v>201</v>
      </c>
      <c r="H1038" s="263" t="s">
        <v>183</v>
      </c>
      <c r="I1038" s="264" t="s">
        <v>2338</v>
      </c>
      <c r="J1038" s="265" t="s">
        <v>596</v>
      </c>
      <c r="K1038" s="266" t="s">
        <v>158</v>
      </c>
      <c r="L1038" s="267">
        <v>1</v>
      </c>
      <c r="M1038" s="267">
        <v>2298.5699999999997</v>
      </c>
      <c r="N1038" s="268">
        <v>2298.5700000000002</v>
      </c>
      <c r="O1038" s="269" t="s">
        <v>588</v>
      </c>
      <c r="P1038" s="235" t="s">
        <v>4710</v>
      </c>
    </row>
    <row r="1039" spans="1:16" ht="13.9" hidden="1" customHeight="1" outlineLevel="2" x14ac:dyDescent="0.2">
      <c r="A1039" s="191">
        <v>0</v>
      </c>
      <c r="B1039" s="191">
        <v>8</v>
      </c>
      <c r="C1039" s="191">
        <v>7</v>
      </c>
      <c r="D1039" s="192">
        <v>3</v>
      </c>
      <c r="E1039" s="192">
        <v>0</v>
      </c>
      <c r="G1039" s="254"/>
      <c r="H1039" s="255" t="s">
        <v>182</v>
      </c>
      <c r="I1039" s="256" t="s">
        <v>2339</v>
      </c>
      <c r="J1039" s="257" t="s">
        <v>928</v>
      </c>
      <c r="K1039" s="258"/>
      <c r="L1039" s="259"/>
      <c r="M1039" s="259"/>
      <c r="N1039" s="260">
        <v>163725.9</v>
      </c>
      <c r="O1039" s="261"/>
      <c r="P1039" s="234"/>
    </row>
    <row r="1040" spans="1:16" ht="13.9" hidden="1" customHeight="1" outlineLevel="3" x14ac:dyDescent="0.2">
      <c r="A1040" s="191">
        <v>0</v>
      </c>
      <c r="B1040" s="191">
        <v>8</v>
      </c>
      <c r="C1040" s="191">
        <v>7</v>
      </c>
      <c r="D1040" s="192">
        <v>3</v>
      </c>
      <c r="E1040" s="192">
        <v>1</v>
      </c>
      <c r="G1040" s="304" t="s">
        <v>201</v>
      </c>
      <c r="H1040" s="263" t="s">
        <v>183</v>
      </c>
      <c r="I1040" s="264" t="s">
        <v>2340</v>
      </c>
      <c r="J1040" s="265" t="s">
        <v>928</v>
      </c>
      <c r="K1040" s="266" t="s">
        <v>158</v>
      </c>
      <c r="L1040" s="267">
        <v>1</v>
      </c>
      <c r="M1040" s="267">
        <v>163725.9</v>
      </c>
      <c r="N1040" s="268">
        <v>163725.9</v>
      </c>
      <c r="O1040" s="269" t="s">
        <v>588</v>
      </c>
      <c r="P1040" s="235" t="s">
        <v>4710</v>
      </c>
    </row>
    <row r="1041" spans="1:16" ht="13.9" hidden="1" customHeight="1" outlineLevel="2" x14ac:dyDescent="0.2">
      <c r="A1041" s="191">
        <v>0</v>
      </c>
      <c r="B1041" s="191">
        <v>8</v>
      </c>
      <c r="C1041" s="191">
        <v>7</v>
      </c>
      <c r="D1041" s="192">
        <v>4</v>
      </c>
      <c r="E1041" s="192">
        <v>0</v>
      </c>
      <c r="G1041" s="254"/>
      <c r="H1041" s="255" t="s">
        <v>182</v>
      </c>
      <c r="I1041" s="256" t="s">
        <v>2341</v>
      </c>
      <c r="J1041" s="257" t="s">
        <v>597</v>
      </c>
      <c r="K1041" s="258"/>
      <c r="L1041" s="259"/>
      <c r="M1041" s="259"/>
      <c r="N1041" s="260">
        <v>0</v>
      </c>
      <c r="O1041" s="261"/>
      <c r="P1041" s="234"/>
    </row>
    <row r="1042" spans="1:16" ht="13.9" hidden="1" customHeight="1" outlineLevel="3" x14ac:dyDescent="0.2">
      <c r="A1042" s="191">
        <v>0</v>
      </c>
      <c r="B1042" s="191">
        <v>8</v>
      </c>
      <c r="C1042" s="191">
        <v>7</v>
      </c>
      <c r="D1042" s="192">
        <v>4</v>
      </c>
      <c r="E1042" s="192">
        <v>1</v>
      </c>
      <c r="G1042" s="304" t="s">
        <v>201</v>
      </c>
      <c r="H1042" s="263" t="s">
        <v>183</v>
      </c>
      <c r="I1042" s="264" t="s">
        <v>2342</v>
      </c>
      <c r="J1042" s="265" t="s">
        <v>597</v>
      </c>
      <c r="K1042" s="266" t="s">
        <v>158</v>
      </c>
      <c r="L1042" s="267">
        <v>1</v>
      </c>
      <c r="M1042" s="267"/>
      <c r="N1042" s="268">
        <v>0</v>
      </c>
      <c r="O1042" s="269" t="s">
        <v>926</v>
      </c>
      <c r="P1042" s="235" t="s">
        <v>4710</v>
      </c>
    </row>
    <row r="1043" spans="1:16" ht="13.9" hidden="1" customHeight="1" outlineLevel="2" x14ac:dyDescent="0.2">
      <c r="A1043" s="191">
        <v>0</v>
      </c>
      <c r="B1043" s="191">
        <v>8</v>
      </c>
      <c r="C1043" s="191">
        <v>7</v>
      </c>
      <c r="D1043" s="192">
        <v>5</v>
      </c>
      <c r="E1043" s="192">
        <v>0</v>
      </c>
      <c r="G1043" s="254"/>
      <c r="H1043" s="255" t="s">
        <v>182</v>
      </c>
      <c r="I1043" s="256" t="s">
        <v>2343</v>
      </c>
      <c r="J1043" s="257" t="s">
        <v>523</v>
      </c>
      <c r="K1043" s="258"/>
      <c r="L1043" s="259"/>
      <c r="M1043" s="259"/>
      <c r="N1043" s="260">
        <v>8160.69</v>
      </c>
      <c r="O1043" s="261"/>
      <c r="P1043" s="234"/>
    </row>
    <row r="1044" spans="1:16" ht="13.9" hidden="1" customHeight="1" outlineLevel="3" x14ac:dyDescent="0.2">
      <c r="A1044" s="191">
        <v>0</v>
      </c>
      <c r="B1044" s="191">
        <v>8</v>
      </c>
      <c r="C1044" s="191">
        <v>7</v>
      </c>
      <c r="D1044" s="192">
        <v>5</v>
      </c>
      <c r="E1044" s="192">
        <v>1</v>
      </c>
      <c r="G1044" s="304" t="s">
        <v>201</v>
      </c>
      <c r="H1044" s="263" t="s">
        <v>183</v>
      </c>
      <c r="I1044" s="264" t="s">
        <v>2344</v>
      </c>
      <c r="J1044" s="265" t="s">
        <v>523</v>
      </c>
      <c r="K1044" s="266" t="s">
        <v>158</v>
      </c>
      <c r="L1044" s="267">
        <v>1</v>
      </c>
      <c r="M1044" s="267">
        <v>8160.6900000000005</v>
      </c>
      <c r="N1044" s="268">
        <v>8160.69</v>
      </c>
      <c r="O1044" s="269" t="s">
        <v>588</v>
      </c>
      <c r="P1044" s="235" t="s">
        <v>4710</v>
      </c>
    </row>
    <row r="1045" spans="1:16" ht="13.9" hidden="1" customHeight="1" outlineLevel="2" x14ac:dyDescent="0.2">
      <c r="A1045" s="191">
        <v>0</v>
      </c>
      <c r="B1045" s="191">
        <v>8</v>
      </c>
      <c r="C1045" s="191">
        <v>7</v>
      </c>
      <c r="D1045" s="192">
        <v>6</v>
      </c>
      <c r="E1045" s="192">
        <v>0</v>
      </c>
      <c r="G1045" s="254"/>
      <c r="H1045" s="255" t="s">
        <v>182</v>
      </c>
      <c r="I1045" s="256" t="s">
        <v>2345</v>
      </c>
      <c r="J1045" s="257" t="s">
        <v>522</v>
      </c>
      <c r="K1045" s="258"/>
      <c r="L1045" s="259"/>
      <c r="M1045" s="259"/>
      <c r="N1045" s="260">
        <v>0</v>
      </c>
      <c r="O1045" s="261"/>
      <c r="P1045" s="234"/>
    </row>
    <row r="1046" spans="1:16" ht="13.9" hidden="1" customHeight="1" outlineLevel="3" x14ac:dyDescent="0.2">
      <c r="A1046" s="191">
        <v>0</v>
      </c>
      <c r="B1046" s="191">
        <v>8</v>
      </c>
      <c r="C1046" s="191">
        <v>7</v>
      </c>
      <c r="D1046" s="192">
        <v>6</v>
      </c>
      <c r="E1046" s="192">
        <v>1</v>
      </c>
      <c r="G1046" s="304" t="s">
        <v>201</v>
      </c>
      <c r="H1046" s="263" t="s">
        <v>183</v>
      </c>
      <c r="I1046" s="264" t="s">
        <v>2346</v>
      </c>
      <c r="J1046" s="265" t="s">
        <v>522</v>
      </c>
      <c r="K1046" s="266" t="s">
        <v>158</v>
      </c>
      <c r="L1046" s="267">
        <v>1</v>
      </c>
      <c r="M1046" s="267"/>
      <c r="N1046" s="268">
        <v>0</v>
      </c>
      <c r="O1046" s="269" t="s">
        <v>588</v>
      </c>
      <c r="P1046" s="235" t="s">
        <v>4710</v>
      </c>
    </row>
    <row r="1047" spans="1:16" ht="13.9" hidden="1" customHeight="1" outlineLevel="2" x14ac:dyDescent="0.2">
      <c r="A1047" s="191">
        <v>0</v>
      </c>
      <c r="B1047" s="191">
        <v>8</v>
      </c>
      <c r="C1047" s="191">
        <v>7</v>
      </c>
      <c r="D1047" s="192">
        <v>7</v>
      </c>
      <c r="E1047" s="192">
        <v>0</v>
      </c>
      <c r="G1047" s="254"/>
      <c r="H1047" s="255" t="s">
        <v>182</v>
      </c>
      <c r="I1047" s="256" t="s">
        <v>2347</v>
      </c>
      <c r="J1047" s="257" t="s">
        <v>11</v>
      </c>
      <c r="K1047" s="258"/>
      <c r="L1047" s="259"/>
      <c r="M1047" s="259"/>
      <c r="N1047" s="260">
        <v>4462.25</v>
      </c>
      <c r="O1047" s="261"/>
      <c r="P1047" s="234"/>
    </row>
    <row r="1048" spans="1:16" ht="13.9" hidden="1" customHeight="1" outlineLevel="3" x14ac:dyDescent="0.2">
      <c r="A1048" s="191">
        <v>0</v>
      </c>
      <c r="B1048" s="191">
        <v>8</v>
      </c>
      <c r="C1048" s="191">
        <v>7</v>
      </c>
      <c r="D1048" s="192">
        <v>7</v>
      </c>
      <c r="E1048" s="192">
        <v>1</v>
      </c>
      <c r="G1048" s="304" t="s">
        <v>201</v>
      </c>
      <c r="H1048" s="263" t="s">
        <v>183</v>
      </c>
      <c r="I1048" s="264" t="s">
        <v>2348</v>
      </c>
      <c r="J1048" s="265" t="s">
        <v>202</v>
      </c>
      <c r="K1048" s="266" t="s">
        <v>158</v>
      </c>
      <c r="L1048" s="267">
        <v>1</v>
      </c>
      <c r="M1048" s="267">
        <v>4462.25</v>
      </c>
      <c r="N1048" s="268">
        <v>4462.25</v>
      </c>
      <c r="O1048" s="279" t="s">
        <v>598</v>
      </c>
      <c r="P1048" s="235" t="s">
        <v>4710</v>
      </c>
    </row>
    <row r="1049" spans="1:16" ht="13.9" hidden="1" customHeight="1" outlineLevel="1" x14ac:dyDescent="0.2">
      <c r="A1049" s="191">
        <v>0</v>
      </c>
      <c r="B1049" s="191">
        <v>8</v>
      </c>
      <c r="C1049" s="191">
        <v>8</v>
      </c>
      <c r="D1049" s="192">
        <v>0</v>
      </c>
      <c r="E1049" s="192">
        <v>1</v>
      </c>
      <c r="G1049" s="247"/>
      <c r="H1049" s="248" t="s">
        <v>34</v>
      </c>
      <c r="I1049" s="249" t="s">
        <v>2349</v>
      </c>
      <c r="J1049" s="250" t="s">
        <v>919</v>
      </c>
      <c r="K1049" s="251"/>
      <c r="L1049" s="252"/>
      <c r="M1049" s="252"/>
      <c r="N1049" s="253">
        <v>44273.483999999997</v>
      </c>
      <c r="O1049" s="236"/>
      <c r="P1049" s="239"/>
    </row>
    <row r="1050" spans="1:16" ht="13.9" hidden="1" customHeight="1" outlineLevel="2" x14ac:dyDescent="0.2">
      <c r="A1050" s="191">
        <v>0</v>
      </c>
      <c r="B1050" s="191">
        <v>8</v>
      </c>
      <c r="C1050" s="191">
        <v>8</v>
      </c>
      <c r="D1050" s="192">
        <v>1</v>
      </c>
      <c r="E1050" s="192">
        <v>0</v>
      </c>
      <c r="G1050" s="254"/>
      <c r="H1050" s="255" t="s">
        <v>182</v>
      </c>
      <c r="I1050" s="256" t="s">
        <v>2350</v>
      </c>
      <c r="J1050" s="257" t="s">
        <v>595</v>
      </c>
      <c r="K1050" s="258"/>
      <c r="L1050" s="259"/>
      <c r="M1050" s="259"/>
      <c r="N1050" s="260">
        <v>3982.75</v>
      </c>
      <c r="O1050" s="261"/>
      <c r="P1050" s="234"/>
    </row>
    <row r="1051" spans="1:16" ht="13.9" hidden="1" customHeight="1" outlineLevel="3" x14ac:dyDescent="0.2">
      <c r="A1051" s="191">
        <v>0</v>
      </c>
      <c r="B1051" s="191">
        <v>8</v>
      </c>
      <c r="C1051" s="191">
        <v>8</v>
      </c>
      <c r="D1051" s="192">
        <v>1</v>
      </c>
      <c r="E1051" s="192">
        <v>1</v>
      </c>
      <c r="G1051" s="304" t="s">
        <v>201</v>
      </c>
      <c r="H1051" s="263" t="s">
        <v>183</v>
      </c>
      <c r="I1051" s="264" t="s">
        <v>2351</v>
      </c>
      <c r="J1051" s="265" t="s">
        <v>595</v>
      </c>
      <c r="K1051" s="266" t="s">
        <v>158</v>
      </c>
      <c r="L1051" s="267">
        <v>1</v>
      </c>
      <c r="M1051" s="267">
        <v>3982.75</v>
      </c>
      <c r="N1051" s="268">
        <v>3982.75</v>
      </c>
      <c r="O1051" s="269" t="s">
        <v>588</v>
      </c>
      <c r="P1051" s="235" t="s">
        <v>4710</v>
      </c>
    </row>
    <row r="1052" spans="1:16" ht="13.9" hidden="1" customHeight="1" outlineLevel="2" x14ac:dyDescent="0.2">
      <c r="A1052" s="191">
        <v>0</v>
      </c>
      <c r="B1052" s="191">
        <v>8</v>
      </c>
      <c r="C1052" s="191">
        <v>8</v>
      </c>
      <c r="D1052" s="192">
        <v>2</v>
      </c>
      <c r="E1052" s="192">
        <v>0</v>
      </c>
      <c r="G1052" s="254"/>
      <c r="H1052" s="255" t="s">
        <v>182</v>
      </c>
      <c r="I1052" s="256" t="s">
        <v>2352</v>
      </c>
      <c r="J1052" s="257" t="s">
        <v>596</v>
      </c>
      <c r="K1052" s="258"/>
      <c r="L1052" s="259"/>
      <c r="M1052" s="259"/>
      <c r="N1052" s="260">
        <v>1517.74</v>
      </c>
      <c r="O1052" s="261"/>
      <c r="P1052" s="234"/>
    </row>
    <row r="1053" spans="1:16" ht="13.9" hidden="1" customHeight="1" outlineLevel="3" x14ac:dyDescent="0.2">
      <c r="A1053" s="191">
        <v>0</v>
      </c>
      <c r="B1053" s="191">
        <v>8</v>
      </c>
      <c r="C1053" s="191">
        <v>8</v>
      </c>
      <c r="D1053" s="192">
        <v>2</v>
      </c>
      <c r="E1053" s="192">
        <v>1</v>
      </c>
      <c r="G1053" s="304" t="s">
        <v>201</v>
      </c>
      <c r="H1053" s="263" t="s">
        <v>183</v>
      </c>
      <c r="I1053" s="264" t="s">
        <v>2353</v>
      </c>
      <c r="J1053" s="265" t="s">
        <v>596</v>
      </c>
      <c r="K1053" s="266" t="s">
        <v>158</v>
      </c>
      <c r="L1053" s="267">
        <v>1</v>
      </c>
      <c r="M1053" s="267">
        <v>1517.74</v>
      </c>
      <c r="N1053" s="268">
        <v>1517.74</v>
      </c>
      <c r="O1053" s="269" t="s">
        <v>588</v>
      </c>
      <c r="P1053" s="235" t="s">
        <v>4710</v>
      </c>
    </row>
    <row r="1054" spans="1:16" ht="13.9" hidden="1" customHeight="1" outlineLevel="2" x14ac:dyDescent="0.2">
      <c r="A1054" s="191">
        <v>0</v>
      </c>
      <c r="B1054" s="191">
        <v>8</v>
      </c>
      <c r="C1054" s="191">
        <v>8</v>
      </c>
      <c r="D1054" s="192">
        <v>3</v>
      </c>
      <c r="E1054" s="192">
        <v>0</v>
      </c>
      <c r="G1054" s="254"/>
      <c r="H1054" s="255" t="s">
        <v>182</v>
      </c>
      <c r="I1054" s="256" t="s">
        <v>2354</v>
      </c>
      <c r="J1054" s="257" t="s">
        <v>928</v>
      </c>
      <c r="K1054" s="258"/>
      <c r="L1054" s="259"/>
      <c r="M1054" s="259"/>
      <c r="N1054" s="260">
        <v>30559.1</v>
      </c>
      <c r="O1054" s="261"/>
      <c r="P1054" s="234"/>
    </row>
    <row r="1055" spans="1:16" ht="13.9" hidden="1" customHeight="1" outlineLevel="3" x14ac:dyDescent="0.2">
      <c r="A1055" s="191">
        <v>0</v>
      </c>
      <c r="B1055" s="191">
        <v>8</v>
      </c>
      <c r="C1055" s="191">
        <v>8</v>
      </c>
      <c r="D1055" s="192">
        <v>3</v>
      </c>
      <c r="E1055" s="192">
        <v>1</v>
      </c>
      <c r="G1055" s="304" t="s">
        <v>201</v>
      </c>
      <c r="H1055" s="263" t="s">
        <v>183</v>
      </c>
      <c r="I1055" s="264" t="s">
        <v>2355</v>
      </c>
      <c r="J1055" s="265" t="s">
        <v>928</v>
      </c>
      <c r="K1055" s="266" t="s">
        <v>158</v>
      </c>
      <c r="L1055" s="267">
        <v>1</v>
      </c>
      <c r="M1055" s="267">
        <v>30559.1</v>
      </c>
      <c r="N1055" s="268">
        <v>30559.1</v>
      </c>
      <c r="O1055" s="269" t="s">
        <v>588</v>
      </c>
      <c r="P1055" s="235" t="s">
        <v>4710</v>
      </c>
    </row>
    <row r="1056" spans="1:16" ht="13.9" hidden="1" customHeight="1" outlineLevel="2" x14ac:dyDescent="0.2">
      <c r="A1056" s="191">
        <v>0</v>
      </c>
      <c r="B1056" s="191">
        <v>8</v>
      </c>
      <c r="C1056" s="191">
        <v>8</v>
      </c>
      <c r="D1056" s="192">
        <v>4</v>
      </c>
      <c r="E1056" s="192">
        <v>0</v>
      </c>
      <c r="G1056" s="254"/>
      <c r="H1056" s="255" t="s">
        <v>182</v>
      </c>
      <c r="I1056" s="256" t="s">
        <v>2356</v>
      </c>
      <c r="J1056" s="257" t="s">
        <v>597</v>
      </c>
      <c r="K1056" s="258"/>
      <c r="L1056" s="259"/>
      <c r="M1056" s="259"/>
      <c r="N1056" s="260">
        <v>0</v>
      </c>
      <c r="O1056" s="261"/>
      <c r="P1056" s="234"/>
    </row>
    <row r="1057" spans="1:16" ht="13.9" hidden="1" customHeight="1" outlineLevel="3" x14ac:dyDescent="0.2">
      <c r="A1057" s="191">
        <v>0</v>
      </c>
      <c r="B1057" s="191">
        <v>8</v>
      </c>
      <c r="C1057" s="191">
        <v>8</v>
      </c>
      <c r="D1057" s="192">
        <v>4</v>
      </c>
      <c r="E1057" s="192">
        <v>1</v>
      </c>
      <c r="G1057" s="304" t="s">
        <v>201</v>
      </c>
      <c r="H1057" s="263" t="s">
        <v>183</v>
      </c>
      <c r="I1057" s="264" t="s">
        <v>2357</v>
      </c>
      <c r="J1057" s="265" t="s">
        <v>597</v>
      </c>
      <c r="K1057" s="266" t="s">
        <v>158</v>
      </c>
      <c r="L1057" s="267">
        <v>1</v>
      </c>
      <c r="M1057" s="267"/>
      <c r="N1057" s="268">
        <v>0</v>
      </c>
      <c r="O1057" s="269" t="s">
        <v>926</v>
      </c>
      <c r="P1057" s="235" t="s">
        <v>4710</v>
      </c>
    </row>
    <row r="1058" spans="1:16" ht="13.9" hidden="1" customHeight="1" outlineLevel="2" x14ac:dyDescent="0.2">
      <c r="A1058" s="191">
        <v>0</v>
      </c>
      <c r="B1058" s="191">
        <v>8</v>
      </c>
      <c r="C1058" s="191">
        <v>8</v>
      </c>
      <c r="D1058" s="192">
        <v>5</v>
      </c>
      <c r="E1058" s="192">
        <v>0</v>
      </c>
      <c r="G1058" s="254"/>
      <c r="H1058" s="255" t="s">
        <v>182</v>
      </c>
      <c r="I1058" s="256" t="s">
        <v>2358</v>
      </c>
      <c r="J1058" s="257" t="s">
        <v>523</v>
      </c>
      <c r="K1058" s="258"/>
      <c r="L1058" s="259"/>
      <c r="M1058" s="259"/>
      <c r="N1058" s="260">
        <v>5717.5439999999999</v>
      </c>
      <c r="O1058" s="261"/>
      <c r="P1058" s="234"/>
    </row>
    <row r="1059" spans="1:16" ht="13.9" hidden="1" customHeight="1" outlineLevel="3" x14ac:dyDescent="0.2">
      <c r="A1059" s="191">
        <v>0</v>
      </c>
      <c r="B1059" s="191">
        <v>8</v>
      </c>
      <c r="C1059" s="191">
        <v>8</v>
      </c>
      <c r="D1059" s="192">
        <v>5</v>
      </c>
      <c r="E1059" s="192">
        <v>1</v>
      </c>
      <c r="G1059" s="304" t="s">
        <v>201</v>
      </c>
      <c r="H1059" s="263" t="s">
        <v>183</v>
      </c>
      <c r="I1059" s="264" t="s">
        <v>2359</v>
      </c>
      <c r="J1059" s="265" t="s">
        <v>523</v>
      </c>
      <c r="K1059" s="266" t="s">
        <v>158</v>
      </c>
      <c r="L1059" s="267">
        <v>1</v>
      </c>
      <c r="M1059" s="267">
        <v>5717.5439999999999</v>
      </c>
      <c r="N1059" s="268">
        <v>5717.5439999999999</v>
      </c>
      <c r="O1059" s="269" t="s">
        <v>588</v>
      </c>
      <c r="P1059" s="235" t="s">
        <v>4710</v>
      </c>
    </row>
    <row r="1060" spans="1:16" ht="13.9" hidden="1" customHeight="1" outlineLevel="2" x14ac:dyDescent="0.2">
      <c r="A1060" s="191">
        <v>0</v>
      </c>
      <c r="B1060" s="191">
        <v>8</v>
      </c>
      <c r="C1060" s="191">
        <v>8</v>
      </c>
      <c r="D1060" s="192">
        <v>6</v>
      </c>
      <c r="E1060" s="192">
        <v>0</v>
      </c>
      <c r="G1060" s="254"/>
      <c r="H1060" s="255" t="s">
        <v>182</v>
      </c>
      <c r="I1060" s="256" t="s">
        <v>2360</v>
      </c>
      <c r="J1060" s="257" t="s">
        <v>522</v>
      </c>
      <c r="K1060" s="258"/>
      <c r="L1060" s="259"/>
      <c r="M1060" s="259"/>
      <c r="N1060" s="260">
        <v>0</v>
      </c>
      <c r="O1060" s="261"/>
      <c r="P1060" s="234"/>
    </row>
    <row r="1061" spans="1:16" ht="13.9" hidden="1" customHeight="1" outlineLevel="3" x14ac:dyDescent="0.2">
      <c r="A1061" s="191">
        <v>0</v>
      </c>
      <c r="B1061" s="191">
        <v>8</v>
      </c>
      <c r="C1061" s="191">
        <v>8</v>
      </c>
      <c r="D1061" s="192">
        <v>6</v>
      </c>
      <c r="E1061" s="192">
        <v>1</v>
      </c>
      <c r="G1061" s="304" t="s">
        <v>201</v>
      </c>
      <c r="H1061" s="263" t="s">
        <v>183</v>
      </c>
      <c r="I1061" s="264" t="s">
        <v>2361</v>
      </c>
      <c r="J1061" s="265" t="s">
        <v>522</v>
      </c>
      <c r="K1061" s="266" t="s">
        <v>158</v>
      </c>
      <c r="L1061" s="267">
        <v>1</v>
      </c>
      <c r="M1061" s="267"/>
      <c r="N1061" s="268">
        <v>0</v>
      </c>
      <c r="O1061" s="269" t="s">
        <v>588</v>
      </c>
      <c r="P1061" s="235" t="s">
        <v>4710</v>
      </c>
    </row>
    <row r="1062" spans="1:16" ht="13.9" hidden="1" customHeight="1" outlineLevel="2" x14ac:dyDescent="0.2">
      <c r="A1062" s="191">
        <v>0</v>
      </c>
      <c r="B1062" s="191">
        <v>8</v>
      </c>
      <c r="C1062" s="191">
        <v>8</v>
      </c>
      <c r="D1062" s="192">
        <v>7</v>
      </c>
      <c r="E1062" s="192">
        <v>0</v>
      </c>
      <c r="G1062" s="254"/>
      <c r="H1062" s="255" t="s">
        <v>182</v>
      </c>
      <c r="I1062" s="256" t="s">
        <v>2362</v>
      </c>
      <c r="J1062" s="257" t="s">
        <v>11</v>
      </c>
      <c r="K1062" s="258"/>
      <c r="L1062" s="259"/>
      <c r="M1062" s="259"/>
      <c r="N1062" s="260">
        <v>2496.35</v>
      </c>
      <c r="O1062" s="261"/>
      <c r="P1062" s="234"/>
    </row>
    <row r="1063" spans="1:16" ht="13.9" hidden="1" customHeight="1" outlineLevel="3" x14ac:dyDescent="0.2">
      <c r="A1063" s="191">
        <v>0</v>
      </c>
      <c r="B1063" s="191">
        <v>8</v>
      </c>
      <c r="C1063" s="191">
        <v>8</v>
      </c>
      <c r="D1063" s="192">
        <v>7</v>
      </c>
      <c r="E1063" s="192">
        <v>1</v>
      </c>
      <c r="G1063" s="304" t="s">
        <v>201</v>
      </c>
      <c r="H1063" s="263" t="s">
        <v>183</v>
      </c>
      <c r="I1063" s="264" t="s">
        <v>2363</v>
      </c>
      <c r="J1063" s="265" t="s">
        <v>202</v>
      </c>
      <c r="K1063" s="266" t="s">
        <v>158</v>
      </c>
      <c r="L1063" s="267">
        <v>1</v>
      </c>
      <c r="M1063" s="267">
        <v>2496.35</v>
      </c>
      <c r="N1063" s="268">
        <v>2496.35</v>
      </c>
      <c r="O1063" s="279" t="s">
        <v>598</v>
      </c>
      <c r="P1063" s="235" t="s">
        <v>4710</v>
      </c>
    </row>
    <row r="1064" spans="1:16" ht="13.9" hidden="1" customHeight="1" outlineLevel="1" x14ac:dyDescent="0.2">
      <c r="A1064" s="191">
        <v>0</v>
      </c>
      <c r="B1064" s="191">
        <v>8</v>
      </c>
      <c r="C1064" s="191">
        <v>9</v>
      </c>
      <c r="D1064" s="192">
        <v>0</v>
      </c>
      <c r="E1064" s="192">
        <v>1</v>
      </c>
      <c r="G1064" s="247"/>
      <c r="H1064" s="248" t="s">
        <v>34</v>
      </c>
      <c r="I1064" s="249" t="s">
        <v>2364</v>
      </c>
      <c r="J1064" s="250" t="s">
        <v>921</v>
      </c>
      <c r="K1064" s="251"/>
      <c r="L1064" s="252"/>
      <c r="M1064" s="252"/>
      <c r="N1064" s="253">
        <v>32959.947200000002</v>
      </c>
      <c r="O1064" s="236"/>
      <c r="P1064" s="239"/>
    </row>
    <row r="1065" spans="1:16" ht="13.9" hidden="1" customHeight="1" outlineLevel="2" x14ac:dyDescent="0.2">
      <c r="A1065" s="191">
        <v>0</v>
      </c>
      <c r="B1065" s="191">
        <v>8</v>
      </c>
      <c r="C1065" s="191">
        <v>9</v>
      </c>
      <c r="D1065" s="192">
        <v>1</v>
      </c>
      <c r="E1065" s="192">
        <v>0</v>
      </c>
      <c r="G1065" s="254"/>
      <c r="H1065" s="255" t="s">
        <v>182</v>
      </c>
      <c r="I1065" s="256" t="s">
        <v>2365</v>
      </c>
      <c r="J1065" s="257" t="s">
        <v>595</v>
      </c>
      <c r="K1065" s="258"/>
      <c r="L1065" s="259"/>
      <c r="M1065" s="259"/>
      <c r="N1065" s="260">
        <v>3346.25</v>
      </c>
      <c r="O1065" s="261"/>
      <c r="P1065" s="234"/>
    </row>
    <row r="1066" spans="1:16" ht="13.9" hidden="1" customHeight="1" outlineLevel="3" x14ac:dyDescent="0.2">
      <c r="A1066" s="191">
        <v>0</v>
      </c>
      <c r="B1066" s="191">
        <v>8</v>
      </c>
      <c r="C1066" s="191">
        <v>9</v>
      </c>
      <c r="D1066" s="192">
        <v>1</v>
      </c>
      <c r="E1066" s="192">
        <v>1</v>
      </c>
      <c r="G1066" s="304" t="s">
        <v>201</v>
      </c>
      <c r="H1066" s="263" t="s">
        <v>183</v>
      </c>
      <c r="I1066" s="264" t="s">
        <v>2366</v>
      </c>
      <c r="J1066" s="265" t="s">
        <v>595</v>
      </c>
      <c r="K1066" s="266" t="s">
        <v>158</v>
      </c>
      <c r="L1066" s="267">
        <v>1</v>
      </c>
      <c r="M1066" s="267">
        <v>3346.25</v>
      </c>
      <c r="N1066" s="268">
        <v>3346.25</v>
      </c>
      <c r="O1066" s="269" t="s">
        <v>588</v>
      </c>
      <c r="P1066" s="235" t="s">
        <v>4710</v>
      </c>
    </row>
    <row r="1067" spans="1:16" ht="13.9" hidden="1" customHeight="1" outlineLevel="2" x14ac:dyDescent="0.2">
      <c r="A1067" s="191">
        <v>0</v>
      </c>
      <c r="B1067" s="191">
        <v>8</v>
      </c>
      <c r="C1067" s="191">
        <v>9</v>
      </c>
      <c r="D1067" s="192">
        <v>2</v>
      </c>
      <c r="E1067" s="192">
        <v>0</v>
      </c>
      <c r="G1067" s="254"/>
      <c r="H1067" s="255" t="s">
        <v>182</v>
      </c>
      <c r="I1067" s="256" t="s">
        <v>2367</v>
      </c>
      <c r="J1067" s="257" t="s">
        <v>596</v>
      </c>
      <c r="K1067" s="258"/>
      <c r="L1067" s="259"/>
      <c r="M1067" s="259"/>
      <c r="N1067" s="260">
        <v>600.45000000000005</v>
      </c>
      <c r="O1067" s="261"/>
      <c r="P1067" s="234"/>
    </row>
    <row r="1068" spans="1:16" ht="13.9" hidden="1" customHeight="1" outlineLevel="3" x14ac:dyDescent="0.2">
      <c r="A1068" s="191">
        <v>0</v>
      </c>
      <c r="B1068" s="191">
        <v>8</v>
      </c>
      <c r="C1068" s="191">
        <v>9</v>
      </c>
      <c r="D1068" s="192">
        <v>2</v>
      </c>
      <c r="E1068" s="192">
        <v>1</v>
      </c>
      <c r="G1068" s="304" t="s">
        <v>201</v>
      </c>
      <c r="H1068" s="263" t="s">
        <v>183</v>
      </c>
      <c r="I1068" s="264" t="s">
        <v>2368</v>
      </c>
      <c r="J1068" s="265" t="s">
        <v>596</v>
      </c>
      <c r="K1068" s="266" t="s">
        <v>158</v>
      </c>
      <c r="L1068" s="267">
        <v>1</v>
      </c>
      <c r="M1068" s="267">
        <v>600.45000000000005</v>
      </c>
      <c r="N1068" s="268">
        <v>600.45000000000005</v>
      </c>
      <c r="O1068" s="269" t="s">
        <v>588</v>
      </c>
      <c r="P1068" s="235" t="s">
        <v>4710</v>
      </c>
    </row>
    <row r="1069" spans="1:16" ht="13.9" hidden="1" customHeight="1" outlineLevel="2" x14ac:dyDescent="0.2">
      <c r="A1069" s="191">
        <v>0</v>
      </c>
      <c r="B1069" s="191">
        <v>8</v>
      </c>
      <c r="C1069" s="191">
        <v>9</v>
      </c>
      <c r="D1069" s="192">
        <v>3</v>
      </c>
      <c r="E1069" s="192">
        <v>0</v>
      </c>
      <c r="G1069" s="254"/>
      <c r="H1069" s="255" t="s">
        <v>182</v>
      </c>
      <c r="I1069" s="256" t="s">
        <v>2369</v>
      </c>
      <c r="J1069" s="257" t="s">
        <v>928</v>
      </c>
      <c r="K1069" s="258"/>
      <c r="L1069" s="259"/>
      <c r="M1069" s="259"/>
      <c r="N1069" s="260">
        <v>24380.45</v>
      </c>
      <c r="O1069" s="261"/>
      <c r="P1069" s="234"/>
    </row>
    <row r="1070" spans="1:16" ht="13.9" hidden="1" customHeight="1" outlineLevel="3" x14ac:dyDescent="0.2">
      <c r="A1070" s="191">
        <v>0</v>
      </c>
      <c r="B1070" s="191">
        <v>8</v>
      </c>
      <c r="C1070" s="191">
        <v>9</v>
      </c>
      <c r="D1070" s="192">
        <v>3</v>
      </c>
      <c r="E1070" s="192">
        <v>1</v>
      </c>
      <c r="G1070" s="304" t="s">
        <v>201</v>
      </c>
      <c r="H1070" s="263" t="s">
        <v>183</v>
      </c>
      <c r="I1070" s="264" t="s">
        <v>2370</v>
      </c>
      <c r="J1070" s="265" t="s">
        <v>928</v>
      </c>
      <c r="K1070" s="266" t="s">
        <v>158</v>
      </c>
      <c r="L1070" s="267">
        <v>1</v>
      </c>
      <c r="M1070" s="267">
        <v>24380.45</v>
      </c>
      <c r="N1070" s="268">
        <v>24380.45</v>
      </c>
      <c r="O1070" s="269" t="s">
        <v>588</v>
      </c>
      <c r="P1070" s="235" t="s">
        <v>4710</v>
      </c>
    </row>
    <row r="1071" spans="1:16" ht="13.9" hidden="1" customHeight="1" outlineLevel="2" x14ac:dyDescent="0.2">
      <c r="A1071" s="191">
        <v>0</v>
      </c>
      <c r="B1071" s="191">
        <v>8</v>
      </c>
      <c r="C1071" s="191">
        <v>9</v>
      </c>
      <c r="D1071" s="192">
        <v>4</v>
      </c>
      <c r="E1071" s="192">
        <v>0</v>
      </c>
      <c r="G1071" s="254"/>
      <c r="H1071" s="255" t="s">
        <v>182</v>
      </c>
      <c r="I1071" s="256" t="s">
        <v>2371</v>
      </c>
      <c r="J1071" s="257" t="s">
        <v>597</v>
      </c>
      <c r="K1071" s="258"/>
      <c r="L1071" s="259"/>
      <c r="M1071" s="259"/>
      <c r="N1071" s="260">
        <v>0</v>
      </c>
      <c r="O1071" s="261"/>
      <c r="P1071" s="234"/>
    </row>
    <row r="1072" spans="1:16" ht="13.9" hidden="1" customHeight="1" outlineLevel="3" x14ac:dyDescent="0.2">
      <c r="A1072" s="191">
        <v>0</v>
      </c>
      <c r="B1072" s="191">
        <v>8</v>
      </c>
      <c r="C1072" s="191">
        <v>9</v>
      </c>
      <c r="D1072" s="192">
        <v>4</v>
      </c>
      <c r="E1072" s="192">
        <v>1</v>
      </c>
      <c r="G1072" s="304" t="s">
        <v>201</v>
      </c>
      <c r="H1072" s="263" t="s">
        <v>183</v>
      </c>
      <c r="I1072" s="264" t="s">
        <v>2372</v>
      </c>
      <c r="J1072" s="265" t="s">
        <v>597</v>
      </c>
      <c r="K1072" s="266" t="s">
        <v>158</v>
      </c>
      <c r="L1072" s="267">
        <v>1</v>
      </c>
      <c r="M1072" s="267"/>
      <c r="N1072" s="268">
        <v>0</v>
      </c>
      <c r="O1072" s="269" t="s">
        <v>926</v>
      </c>
      <c r="P1072" s="235" t="s">
        <v>4710</v>
      </c>
    </row>
    <row r="1073" spans="1:16" ht="13.9" hidden="1" customHeight="1" outlineLevel="2" x14ac:dyDescent="0.2">
      <c r="A1073" s="191">
        <v>0</v>
      </c>
      <c r="B1073" s="191">
        <v>8</v>
      </c>
      <c r="C1073" s="191">
        <v>9</v>
      </c>
      <c r="D1073" s="192">
        <v>5</v>
      </c>
      <c r="E1073" s="192">
        <v>0</v>
      </c>
      <c r="G1073" s="254"/>
      <c r="H1073" s="255" t="s">
        <v>182</v>
      </c>
      <c r="I1073" s="256" t="s">
        <v>2373</v>
      </c>
      <c r="J1073" s="257" t="s">
        <v>523</v>
      </c>
      <c r="K1073" s="258"/>
      <c r="L1073" s="259"/>
      <c r="M1073" s="259"/>
      <c r="N1073" s="260">
        <v>2905.1471999999999</v>
      </c>
      <c r="O1073" s="261"/>
      <c r="P1073" s="234"/>
    </row>
    <row r="1074" spans="1:16" ht="13.9" hidden="1" customHeight="1" outlineLevel="3" x14ac:dyDescent="0.2">
      <c r="A1074" s="191">
        <v>0</v>
      </c>
      <c r="B1074" s="191">
        <v>8</v>
      </c>
      <c r="C1074" s="191">
        <v>9</v>
      </c>
      <c r="D1074" s="192">
        <v>5</v>
      </c>
      <c r="E1074" s="192">
        <v>1</v>
      </c>
      <c r="G1074" s="304" t="s">
        <v>201</v>
      </c>
      <c r="H1074" s="263" t="s">
        <v>183</v>
      </c>
      <c r="I1074" s="264" t="s">
        <v>2374</v>
      </c>
      <c r="J1074" s="265" t="s">
        <v>523</v>
      </c>
      <c r="K1074" s="266" t="s">
        <v>158</v>
      </c>
      <c r="L1074" s="267">
        <v>1</v>
      </c>
      <c r="M1074" s="267">
        <v>2905.1472000000003</v>
      </c>
      <c r="N1074" s="268">
        <v>2905.1471999999999</v>
      </c>
      <c r="O1074" s="269" t="s">
        <v>588</v>
      </c>
      <c r="P1074" s="235" t="s">
        <v>4710</v>
      </c>
    </row>
    <row r="1075" spans="1:16" ht="13.9" hidden="1" customHeight="1" outlineLevel="2" x14ac:dyDescent="0.2">
      <c r="A1075" s="191">
        <v>0</v>
      </c>
      <c r="B1075" s="191">
        <v>8</v>
      </c>
      <c r="C1075" s="191">
        <v>9</v>
      </c>
      <c r="D1075" s="192">
        <v>6</v>
      </c>
      <c r="E1075" s="192">
        <v>0</v>
      </c>
      <c r="G1075" s="254"/>
      <c r="H1075" s="255" t="s">
        <v>182</v>
      </c>
      <c r="I1075" s="256" t="s">
        <v>2375</v>
      </c>
      <c r="J1075" s="257" t="s">
        <v>522</v>
      </c>
      <c r="K1075" s="258"/>
      <c r="L1075" s="259"/>
      <c r="M1075" s="259"/>
      <c r="N1075" s="260">
        <v>0</v>
      </c>
      <c r="O1075" s="261"/>
      <c r="P1075" s="234"/>
    </row>
    <row r="1076" spans="1:16" ht="13.9" hidden="1" customHeight="1" outlineLevel="3" x14ac:dyDescent="0.2">
      <c r="A1076" s="191">
        <v>0</v>
      </c>
      <c r="B1076" s="191">
        <v>8</v>
      </c>
      <c r="C1076" s="191">
        <v>9</v>
      </c>
      <c r="D1076" s="192">
        <v>6</v>
      </c>
      <c r="E1076" s="192">
        <v>1</v>
      </c>
      <c r="G1076" s="304" t="s">
        <v>201</v>
      </c>
      <c r="H1076" s="263" t="s">
        <v>183</v>
      </c>
      <c r="I1076" s="264" t="s">
        <v>2376</v>
      </c>
      <c r="J1076" s="265" t="s">
        <v>522</v>
      </c>
      <c r="K1076" s="266" t="s">
        <v>158</v>
      </c>
      <c r="L1076" s="267">
        <v>1</v>
      </c>
      <c r="M1076" s="267"/>
      <c r="N1076" s="268">
        <v>0</v>
      </c>
      <c r="O1076" s="269" t="s">
        <v>588</v>
      </c>
      <c r="P1076" s="235" t="s">
        <v>4710</v>
      </c>
    </row>
    <row r="1077" spans="1:16" ht="13.9" hidden="1" customHeight="1" outlineLevel="2" x14ac:dyDescent="0.2">
      <c r="A1077" s="191">
        <v>0</v>
      </c>
      <c r="B1077" s="191">
        <v>8</v>
      </c>
      <c r="C1077" s="191">
        <v>9</v>
      </c>
      <c r="D1077" s="192">
        <v>7</v>
      </c>
      <c r="E1077" s="192">
        <v>0</v>
      </c>
      <c r="G1077" s="254"/>
      <c r="H1077" s="255" t="s">
        <v>182</v>
      </c>
      <c r="I1077" s="256" t="s">
        <v>2377</v>
      </c>
      <c r="J1077" s="257" t="s">
        <v>11</v>
      </c>
      <c r="K1077" s="258"/>
      <c r="L1077" s="259"/>
      <c r="M1077" s="259"/>
      <c r="N1077" s="260">
        <v>1727.65</v>
      </c>
      <c r="O1077" s="261"/>
      <c r="P1077" s="234"/>
    </row>
    <row r="1078" spans="1:16" ht="13.9" hidden="1" customHeight="1" outlineLevel="3" x14ac:dyDescent="0.2">
      <c r="A1078" s="191">
        <v>0</v>
      </c>
      <c r="B1078" s="191">
        <v>8</v>
      </c>
      <c r="C1078" s="191">
        <v>9</v>
      </c>
      <c r="D1078" s="192">
        <v>7</v>
      </c>
      <c r="E1078" s="192">
        <v>1</v>
      </c>
      <c r="G1078" s="304" t="s">
        <v>201</v>
      </c>
      <c r="H1078" s="263" t="s">
        <v>183</v>
      </c>
      <c r="I1078" s="264" t="s">
        <v>2378</v>
      </c>
      <c r="J1078" s="265" t="s">
        <v>202</v>
      </c>
      <c r="K1078" s="266" t="s">
        <v>158</v>
      </c>
      <c r="L1078" s="267">
        <v>1</v>
      </c>
      <c r="M1078" s="267">
        <v>1727.6499999999999</v>
      </c>
      <c r="N1078" s="268">
        <v>1727.65</v>
      </c>
      <c r="O1078" s="279" t="s">
        <v>598</v>
      </c>
      <c r="P1078" s="235" t="s">
        <v>4710</v>
      </c>
    </row>
    <row r="1079" spans="1:16" ht="13.9" hidden="1" customHeight="1" outlineLevel="1" x14ac:dyDescent="0.2">
      <c r="A1079" s="191">
        <v>0</v>
      </c>
      <c r="B1079" s="191">
        <v>8</v>
      </c>
      <c r="C1079" s="191">
        <v>10</v>
      </c>
      <c r="D1079" s="192">
        <v>0</v>
      </c>
      <c r="E1079" s="192">
        <v>1</v>
      </c>
      <c r="G1079" s="247"/>
      <c r="H1079" s="248" t="s">
        <v>34</v>
      </c>
      <c r="I1079" s="249" t="s">
        <v>2379</v>
      </c>
      <c r="J1079" s="250" t="s">
        <v>920</v>
      </c>
      <c r="K1079" s="251"/>
      <c r="L1079" s="252"/>
      <c r="M1079" s="252"/>
      <c r="N1079" s="253">
        <v>291075.56679999997</v>
      </c>
      <c r="O1079" s="236"/>
      <c r="P1079" s="239"/>
    </row>
    <row r="1080" spans="1:16" ht="13.9" hidden="1" customHeight="1" outlineLevel="2" x14ac:dyDescent="0.2">
      <c r="A1080" s="191">
        <v>0</v>
      </c>
      <c r="B1080" s="191">
        <v>8</v>
      </c>
      <c r="C1080" s="191">
        <v>10</v>
      </c>
      <c r="D1080" s="192">
        <v>1</v>
      </c>
      <c r="E1080" s="192">
        <v>0</v>
      </c>
      <c r="G1080" s="254"/>
      <c r="H1080" s="255" t="s">
        <v>182</v>
      </c>
      <c r="I1080" s="256" t="s">
        <v>2380</v>
      </c>
      <c r="J1080" s="257" t="s">
        <v>595</v>
      </c>
      <c r="K1080" s="258"/>
      <c r="L1080" s="259"/>
      <c r="M1080" s="259"/>
      <c r="N1080" s="260">
        <v>27689.795999999998</v>
      </c>
      <c r="O1080" s="261"/>
      <c r="P1080" s="234"/>
    </row>
    <row r="1081" spans="1:16" ht="13.9" hidden="1" customHeight="1" outlineLevel="3" x14ac:dyDescent="0.2">
      <c r="A1081" s="191">
        <v>0</v>
      </c>
      <c r="B1081" s="191">
        <v>8</v>
      </c>
      <c r="C1081" s="191">
        <v>10</v>
      </c>
      <c r="D1081" s="192">
        <v>1</v>
      </c>
      <c r="E1081" s="192">
        <v>1</v>
      </c>
      <c r="G1081" s="304" t="s">
        <v>201</v>
      </c>
      <c r="H1081" s="263" t="s">
        <v>183</v>
      </c>
      <c r="I1081" s="264" t="s">
        <v>2381</v>
      </c>
      <c r="J1081" s="265" t="s">
        <v>595</v>
      </c>
      <c r="K1081" s="266" t="s">
        <v>158</v>
      </c>
      <c r="L1081" s="267">
        <v>1</v>
      </c>
      <c r="M1081" s="267">
        <v>27689.796000000002</v>
      </c>
      <c r="N1081" s="268">
        <v>27689.795999999998</v>
      </c>
      <c r="O1081" s="269" t="s">
        <v>588</v>
      </c>
      <c r="P1081" s="235" t="s">
        <v>4710</v>
      </c>
    </row>
    <row r="1082" spans="1:16" ht="13.9" hidden="1" customHeight="1" outlineLevel="2" x14ac:dyDescent="0.2">
      <c r="A1082" s="191">
        <v>0</v>
      </c>
      <c r="B1082" s="191">
        <v>8</v>
      </c>
      <c r="C1082" s="191">
        <v>10</v>
      </c>
      <c r="D1082" s="192">
        <v>2</v>
      </c>
      <c r="E1082" s="192">
        <v>0</v>
      </c>
      <c r="G1082" s="254"/>
      <c r="H1082" s="255" t="s">
        <v>182</v>
      </c>
      <c r="I1082" s="256" t="s">
        <v>2382</v>
      </c>
      <c r="J1082" s="257" t="s">
        <v>596</v>
      </c>
      <c r="K1082" s="258"/>
      <c r="L1082" s="259"/>
      <c r="M1082" s="259"/>
      <c r="N1082" s="260">
        <v>6153.6</v>
      </c>
      <c r="O1082" s="261"/>
      <c r="P1082" s="234"/>
    </row>
    <row r="1083" spans="1:16" ht="13.9" hidden="1" customHeight="1" outlineLevel="3" x14ac:dyDescent="0.2">
      <c r="A1083" s="191">
        <v>0</v>
      </c>
      <c r="B1083" s="191">
        <v>8</v>
      </c>
      <c r="C1083" s="191">
        <v>10</v>
      </c>
      <c r="D1083" s="192">
        <v>2</v>
      </c>
      <c r="E1083" s="192">
        <v>1</v>
      </c>
      <c r="G1083" s="304" t="s">
        <v>201</v>
      </c>
      <c r="H1083" s="263" t="s">
        <v>183</v>
      </c>
      <c r="I1083" s="264" t="s">
        <v>2383</v>
      </c>
      <c r="J1083" s="265" t="s">
        <v>596</v>
      </c>
      <c r="K1083" s="266" t="s">
        <v>158</v>
      </c>
      <c r="L1083" s="267">
        <v>1</v>
      </c>
      <c r="M1083" s="267">
        <v>6153.6</v>
      </c>
      <c r="N1083" s="268">
        <v>6153.6</v>
      </c>
      <c r="O1083" s="269" t="s">
        <v>588</v>
      </c>
      <c r="P1083" s="235" t="s">
        <v>4710</v>
      </c>
    </row>
    <row r="1084" spans="1:16" ht="13.9" hidden="1" customHeight="1" outlineLevel="2" x14ac:dyDescent="0.2">
      <c r="A1084" s="191">
        <v>0</v>
      </c>
      <c r="B1084" s="191">
        <v>8</v>
      </c>
      <c r="C1084" s="191">
        <v>10</v>
      </c>
      <c r="D1084" s="192">
        <v>3</v>
      </c>
      <c r="E1084" s="192">
        <v>0</v>
      </c>
      <c r="G1084" s="254"/>
      <c r="H1084" s="255" t="s">
        <v>182</v>
      </c>
      <c r="I1084" s="256" t="s">
        <v>2384</v>
      </c>
      <c r="J1084" s="257" t="s">
        <v>928</v>
      </c>
      <c r="K1084" s="258"/>
      <c r="L1084" s="259"/>
      <c r="M1084" s="259"/>
      <c r="N1084" s="260">
        <v>219912.65</v>
      </c>
      <c r="O1084" s="261"/>
      <c r="P1084" s="234"/>
    </row>
    <row r="1085" spans="1:16" ht="13.9" hidden="1" customHeight="1" outlineLevel="3" x14ac:dyDescent="0.2">
      <c r="A1085" s="191">
        <v>0</v>
      </c>
      <c r="B1085" s="191">
        <v>8</v>
      </c>
      <c r="C1085" s="191">
        <v>10</v>
      </c>
      <c r="D1085" s="192">
        <v>3</v>
      </c>
      <c r="E1085" s="192">
        <v>1</v>
      </c>
      <c r="G1085" s="304" t="s">
        <v>201</v>
      </c>
      <c r="H1085" s="263" t="s">
        <v>183</v>
      </c>
      <c r="I1085" s="264" t="s">
        <v>2385</v>
      </c>
      <c r="J1085" s="265" t="s">
        <v>928</v>
      </c>
      <c r="K1085" s="266" t="s">
        <v>158</v>
      </c>
      <c r="L1085" s="267">
        <v>1</v>
      </c>
      <c r="M1085" s="267">
        <v>219912.65</v>
      </c>
      <c r="N1085" s="268">
        <v>219912.65</v>
      </c>
      <c r="O1085" s="269" t="s">
        <v>588</v>
      </c>
      <c r="P1085" s="235" t="s">
        <v>4710</v>
      </c>
    </row>
    <row r="1086" spans="1:16" ht="13.9" hidden="1" customHeight="1" outlineLevel="2" x14ac:dyDescent="0.2">
      <c r="A1086" s="191">
        <v>0</v>
      </c>
      <c r="B1086" s="191">
        <v>8</v>
      </c>
      <c r="C1086" s="191">
        <v>10</v>
      </c>
      <c r="D1086" s="192">
        <v>4</v>
      </c>
      <c r="E1086" s="192">
        <v>0</v>
      </c>
      <c r="G1086" s="254"/>
      <c r="H1086" s="255" t="s">
        <v>182</v>
      </c>
      <c r="I1086" s="256" t="s">
        <v>2386</v>
      </c>
      <c r="J1086" s="257" t="s">
        <v>597</v>
      </c>
      <c r="K1086" s="258"/>
      <c r="L1086" s="259"/>
      <c r="M1086" s="259"/>
      <c r="N1086" s="260">
        <v>0</v>
      </c>
      <c r="O1086" s="261"/>
      <c r="P1086" s="234"/>
    </row>
    <row r="1087" spans="1:16" ht="13.9" hidden="1" customHeight="1" outlineLevel="3" x14ac:dyDescent="0.2">
      <c r="A1087" s="191">
        <v>0</v>
      </c>
      <c r="B1087" s="191">
        <v>8</v>
      </c>
      <c r="C1087" s="191">
        <v>10</v>
      </c>
      <c r="D1087" s="192">
        <v>4</v>
      </c>
      <c r="E1087" s="192">
        <v>1</v>
      </c>
      <c r="G1087" s="304" t="s">
        <v>201</v>
      </c>
      <c r="H1087" s="263" t="s">
        <v>183</v>
      </c>
      <c r="I1087" s="264" t="s">
        <v>2387</v>
      </c>
      <c r="J1087" s="265" t="s">
        <v>597</v>
      </c>
      <c r="K1087" s="266" t="s">
        <v>158</v>
      </c>
      <c r="L1087" s="267">
        <v>1</v>
      </c>
      <c r="M1087" s="267"/>
      <c r="N1087" s="268">
        <v>0</v>
      </c>
      <c r="O1087" s="269" t="s">
        <v>926</v>
      </c>
      <c r="P1087" s="235" t="s">
        <v>4710</v>
      </c>
    </row>
    <row r="1088" spans="1:16" ht="13.9" hidden="1" customHeight="1" outlineLevel="2" x14ac:dyDescent="0.2">
      <c r="A1088" s="191">
        <v>0</v>
      </c>
      <c r="B1088" s="191">
        <v>8</v>
      </c>
      <c r="C1088" s="191">
        <v>10</v>
      </c>
      <c r="D1088" s="192">
        <v>5</v>
      </c>
      <c r="E1088" s="192">
        <v>0</v>
      </c>
      <c r="G1088" s="254"/>
      <c r="H1088" s="255" t="s">
        <v>182</v>
      </c>
      <c r="I1088" s="256" t="s">
        <v>2388</v>
      </c>
      <c r="J1088" s="257" t="s">
        <v>523</v>
      </c>
      <c r="K1088" s="258"/>
      <c r="L1088" s="259"/>
      <c r="M1088" s="259"/>
      <c r="N1088" s="260">
        <v>25183.120800000001</v>
      </c>
      <c r="O1088" s="261"/>
      <c r="P1088" s="234"/>
    </row>
    <row r="1089" spans="1:16" ht="13.9" hidden="1" customHeight="1" outlineLevel="3" x14ac:dyDescent="0.2">
      <c r="A1089" s="191">
        <v>0</v>
      </c>
      <c r="B1089" s="191">
        <v>8</v>
      </c>
      <c r="C1089" s="191">
        <v>10</v>
      </c>
      <c r="D1089" s="192">
        <v>5</v>
      </c>
      <c r="E1089" s="192">
        <v>1</v>
      </c>
      <c r="G1089" s="304" t="s">
        <v>201</v>
      </c>
      <c r="H1089" s="263" t="s">
        <v>183</v>
      </c>
      <c r="I1089" s="264" t="s">
        <v>2389</v>
      </c>
      <c r="J1089" s="265" t="s">
        <v>523</v>
      </c>
      <c r="K1089" s="266" t="s">
        <v>158</v>
      </c>
      <c r="L1089" s="267">
        <v>1</v>
      </c>
      <c r="M1089" s="267">
        <v>25183.120800000001</v>
      </c>
      <c r="N1089" s="268">
        <v>25183.120800000001</v>
      </c>
      <c r="O1089" s="269" t="s">
        <v>588</v>
      </c>
      <c r="P1089" s="235" t="s">
        <v>4710</v>
      </c>
    </row>
    <row r="1090" spans="1:16" ht="13.9" hidden="1" customHeight="1" outlineLevel="2" x14ac:dyDescent="0.2">
      <c r="A1090" s="191">
        <v>0</v>
      </c>
      <c r="B1090" s="191">
        <v>8</v>
      </c>
      <c r="C1090" s="191">
        <v>10</v>
      </c>
      <c r="D1090" s="192">
        <v>6</v>
      </c>
      <c r="E1090" s="192">
        <v>0</v>
      </c>
      <c r="G1090" s="254"/>
      <c r="H1090" s="255" t="s">
        <v>182</v>
      </c>
      <c r="I1090" s="256" t="s">
        <v>2390</v>
      </c>
      <c r="J1090" s="257" t="s">
        <v>522</v>
      </c>
      <c r="K1090" s="258"/>
      <c r="L1090" s="259"/>
      <c r="M1090" s="259"/>
      <c r="N1090" s="260">
        <v>0</v>
      </c>
      <c r="O1090" s="261"/>
      <c r="P1090" s="234"/>
    </row>
    <row r="1091" spans="1:16" ht="13.9" hidden="1" customHeight="1" outlineLevel="3" x14ac:dyDescent="0.2">
      <c r="A1091" s="191">
        <v>0</v>
      </c>
      <c r="B1091" s="191">
        <v>8</v>
      </c>
      <c r="C1091" s="191">
        <v>10</v>
      </c>
      <c r="D1091" s="192">
        <v>6</v>
      </c>
      <c r="E1091" s="192">
        <v>1</v>
      </c>
      <c r="G1091" s="304" t="s">
        <v>201</v>
      </c>
      <c r="H1091" s="263" t="s">
        <v>183</v>
      </c>
      <c r="I1091" s="264" t="s">
        <v>2391</v>
      </c>
      <c r="J1091" s="265" t="s">
        <v>522</v>
      </c>
      <c r="K1091" s="266" t="s">
        <v>158</v>
      </c>
      <c r="L1091" s="267">
        <v>1</v>
      </c>
      <c r="M1091" s="267"/>
      <c r="N1091" s="268">
        <v>0</v>
      </c>
      <c r="O1091" s="269" t="s">
        <v>588</v>
      </c>
      <c r="P1091" s="235" t="s">
        <v>4710</v>
      </c>
    </row>
    <row r="1092" spans="1:16" ht="13.9" hidden="1" customHeight="1" outlineLevel="2" x14ac:dyDescent="0.2">
      <c r="A1092" s="191">
        <v>0</v>
      </c>
      <c r="B1092" s="191">
        <v>8</v>
      </c>
      <c r="C1092" s="191">
        <v>10</v>
      </c>
      <c r="D1092" s="192">
        <v>7</v>
      </c>
      <c r="E1092" s="192">
        <v>0</v>
      </c>
      <c r="G1092" s="254"/>
      <c r="H1092" s="255" t="s">
        <v>182</v>
      </c>
      <c r="I1092" s="256" t="s">
        <v>2392</v>
      </c>
      <c r="J1092" s="257" t="s">
        <v>11</v>
      </c>
      <c r="K1092" s="258"/>
      <c r="L1092" s="259"/>
      <c r="M1092" s="259"/>
      <c r="N1092" s="260">
        <v>12136.4</v>
      </c>
      <c r="O1092" s="261"/>
      <c r="P1092" s="234"/>
    </row>
    <row r="1093" spans="1:16" ht="13.9" hidden="1" customHeight="1" outlineLevel="3" x14ac:dyDescent="0.2">
      <c r="A1093" s="191">
        <v>0</v>
      </c>
      <c r="B1093" s="191">
        <v>8</v>
      </c>
      <c r="C1093" s="191">
        <v>10</v>
      </c>
      <c r="D1093" s="192">
        <v>7</v>
      </c>
      <c r="E1093" s="192">
        <v>1</v>
      </c>
      <c r="G1093" s="304" t="s">
        <v>201</v>
      </c>
      <c r="H1093" s="263" t="s">
        <v>183</v>
      </c>
      <c r="I1093" s="264" t="s">
        <v>2393</v>
      </c>
      <c r="J1093" s="265" t="s">
        <v>202</v>
      </c>
      <c r="K1093" s="266" t="s">
        <v>158</v>
      </c>
      <c r="L1093" s="267">
        <v>1</v>
      </c>
      <c r="M1093" s="267">
        <v>12136.400000000001</v>
      </c>
      <c r="N1093" s="268">
        <v>12136.4</v>
      </c>
      <c r="O1093" s="279" t="s">
        <v>598</v>
      </c>
      <c r="P1093" s="235" t="s">
        <v>4710</v>
      </c>
    </row>
    <row r="1094" spans="1:16" ht="13.9" hidden="1" customHeight="1" outlineLevel="1" x14ac:dyDescent="0.2">
      <c r="A1094" s="191">
        <v>0</v>
      </c>
      <c r="B1094" s="191">
        <v>8</v>
      </c>
      <c r="C1094" s="191">
        <v>11</v>
      </c>
      <c r="D1094" s="192">
        <v>0</v>
      </c>
      <c r="E1094" s="192">
        <v>1</v>
      </c>
      <c r="G1094" s="247"/>
      <c r="H1094" s="248" t="s">
        <v>34</v>
      </c>
      <c r="I1094" s="249" t="s">
        <v>2394</v>
      </c>
      <c r="J1094" s="250" t="s">
        <v>922</v>
      </c>
      <c r="K1094" s="251"/>
      <c r="L1094" s="252"/>
      <c r="M1094" s="252"/>
      <c r="N1094" s="253">
        <v>705113.91929999995</v>
      </c>
      <c r="O1094" s="236"/>
      <c r="P1094" s="239"/>
    </row>
    <row r="1095" spans="1:16" ht="13.9" hidden="1" customHeight="1" outlineLevel="2" x14ac:dyDescent="0.2">
      <c r="A1095" s="191">
        <v>0</v>
      </c>
      <c r="B1095" s="191">
        <v>8</v>
      </c>
      <c r="C1095" s="191">
        <v>11</v>
      </c>
      <c r="D1095" s="192">
        <v>1</v>
      </c>
      <c r="E1095" s="192">
        <v>0</v>
      </c>
      <c r="G1095" s="254"/>
      <c r="H1095" s="255" t="s">
        <v>182</v>
      </c>
      <c r="I1095" s="256" t="s">
        <v>2395</v>
      </c>
      <c r="J1095" s="257" t="s">
        <v>595</v>
      </c>
      <c r="K1095" s="258"/>
      <c r="L1095" s="259"/>
      <c r="M1095" s="259"/>
      <c r="N1095" s="260">
        <v>62099.82</v>
      </c>
      <c r="O1095" s="261"/>
      <c r="P1095" s="234"/>
    </row>
    <row r="1096" spans="1:16" ht="13.9" hidden="1" customHeight="1" outlineLevel="3" x14ac:dyDescent="0.2">
      <c r="A1096" s="191">
        <v>0</v>
      </c>
      <c r="B1096" s="191">
        <v>8</v>
      </c>
      <c r="C1096" s="191">
        <v>11</v>
      </c>
      <c r="D1096" s="192">
        <v>1</v>
      </c>
      <c r="E1096" s="192">
        <v>1</v>
      </c>
      <c r="G1096" s="304" t="s">
        <v>201</v>
      </c>
      <c r="H1096" s="263" t="s">
        <v>183</v>
      </c>
      <c r="I1096" s="264" t="s">
        <v>2396</v>
      </c>
      <c r="J1096" s="265" t="s">
        <v>595</v>
      </c>
      <c r="K1096" s="266" t="s">
        <v>158</v>
      </c>
      <c r="L1096" s="267">
        <v>1</v>
      </c>
      <c r="M1096" s="267">
        <v>62099.82</v>
      </c>
      <c r="N1096" s="268">
        <v>62099.82</v>
      </c>
      <c r="O1096" s="269" t="s">
        <v>588</v>
      </c>
      <c r="P1096" s="235" t="s">
        <v>4710</v>
      </c>
    </row>
    <row r="1097" spans="1:16" ht="13.9" hidden="1" customHeight="1" outlineLevel="2" x14ac:dyDescent="0.2">
      <c r="A1097" s="191">
        <v>0</v>
      </c>
      <c r="B1097" s="191">
        <v>8</v>
      </c>
      <c r="C1097" s="191">
        <v>11</v>
      </c>
      <c r="D1097" s="192">
        <v>2</v>
      </c>
      <c r="E1097" s="192">
        <v>0</v>
      </c>
      <c r="G1097" s="254"/>
      <c r="H1097" s="255" t="s">
        <v>182</v>
      </c>
      <c r="I1097" s="256" t="s">
        <v>2397</v>
      </c>
      <c r="J1097" s="257" t="s">
        <v>596</v>
      </c>
      <c r="K1097" s="258"/>
      <c r="L1097" s="259"/>
      <c r="M1097" s="259"/>
      <c r="N1097" s="260">
        <v>14952.7</v>
      </c>
      <c r="O1097" s="261"/>
      <c r="P1097" s="234"/>
    </row>
    <row r="1098" spans="1:16" ht="13.9" hidden="1" customHeight="1" outlineLevel="3" x14ac:dyDescent="0.2">
      <c r="A1098" s="191">
        <v>0</v>
      </c>
      <c r="B1098" s="191">
        <v>8</v>
      </c>
      <c r="C1098" s="191">
        <v>11</v>
      </c>
      <c r="D1098" s="192">
        <v>2</v>
      </c>
      <c r="E1098" s="192">
        <v>1</v>
      </c>
      <c r="G1098" s="304" t="s">
        <v>201</v>
      </c>
      <c r="H1098" s="263" t="s">
        <v>183</v>
      </c>
      <c r="I1098" s="264" t="s">
        <v>2398</v>
      </c>
      <c r="J1098" s="265" t="s">
        <v>596</v>
      </c>
      <c r="K1098" s="266" t="s">
        <v>158</v>
      </c>
      <c r="L1098" s="267">
        <v>1</v>
      </c>
      <c r="M1098" s="267">
        <v>14952.7</v>
      </c>
      <c r="N1098" s="268">
        <v>14952.7</v>
      </c>
      <c r="O1098" s="269" t="s">
        <v>588</v>
      </c>
      <c r="P1098" s="235" t="s">
        <v>4710</v>
      </c>
    </row>
    <row r="1099" spans="1:16" ht="13.9" hidden="1" customHeight="1" outlineLevel="2" x14ac:dyDescent="0.2">
      <c r="A1099" s="191">
        <v>0</v>
      </c>
      <c r="B1099" s="191">
        <v>8</v>
      </c>
      <c r="C1099" s="191">
        <v>11</v>
      </c>
      <c r="D1099" s="192">
        <v>3</v>
      </c>
      <c r="E1099" s="192">
        <v>0</v>
      </c>
      <c r="G1099" s="254"/>
      <c r="H1099" s="255" t="s">
        <v>182</v>
      </c>
      <c r="I1099" s="256" t="s">
        <v>2399</v>
      </c>
      <c r="J1099" s="257" t="s">
        <v>928</v>
      </c>
      <c r="K1099" s="258"/>
      <c r="L1099" s="259"/>
      <c r="M1099" s="259"/>
      <c r="N1099" s="260">
        <v>511713.1</v>
      </c>
      <c r="O1099" s="261"/>
      <c r="P1099" s="234"/>
    </row>
    <row r="1100" spans="1:16" ht="13.9" hidden="1" customHeight="1" outlineLevel="3" x14ac:dyDescent="0.2">
      <c r="A1100" s="191">
        <v>0</v>
      </c>
      <c r="B1100" s="191">
        <v>8</v>
      </c>
      <c r="C1100" s="191">
        <v>11</v>
      </c>
      <c r="D1100" s="192">
        <v>3</v>
      </c>
      <c r="E1100" s="192">
        <v>1</v>
      </c>
      <c r="G1100" s="304" t="s">
        <v>201</v>
      </c>
      <c r="H1100" s="263" t="s">
        <v>183</v>
      </c>
      <c r="I1100" s="264" t="s">
        <v>2400</v>
      </c>
      <c r="J1100" s="265" t="s">
        <v>928</v>
      </c>
      <c r="K1100" s="266" t="s">
        <v>158</v>
      </c>
      <c r="L1100" s="267">
        <v>1</v>
      </c>
      <c r="M1100" s="267">
        <v>511713.10000000003</v>
      </c>
      <c r="N1100" s="268">
        <v>511713.1</v>
      </c>
      <c r="O1100" s="269" t="s">
        <v>588</v>
      </c>
      <c r="P1100" s="235" t="s">
        <v>4710</v>
      </c>
    </row>
    <row r="1101" spans="1:16" ht="13.9" hidden="1" customHeight="1" outlineLevel="2" x14ac:dyDescent="0.2">
      <c r="A1101" s="191">
        <v>0</v>
      </c>
      <c r="B1101" s="191">
        <v>8</v>
      </c>
      <c r="C1101" s="191">
        <v>11</v>
      </c>
      <c r="D1101" s="192">
        <v>4</v>
      </c>
      <c r="E1101" s="192">
        <v>0</v>
      </c>
      <c r="G1101" s="254"/>
      <c r="H1101" s="255" t="s">
        <v>182</v>
      </c>
      <c r="I1101" s="256" t="s">
        <v>2401</v>
      </c>
      <c r="J1101" s="257" t="s">
        <v>597</v>
      </c>
      <c r="K1101" s="258"/>
      <c r="L1101" s="259"/>
      <c r="M1101" s="259"/>
      <c r="N1101" s="260">
        <v>0</v>
      </c>
      <c r="O1101" s="261"/>
      <c r="P1101" s="234"/>
    </row>
    <row r="1102" spans="1:16" ht="13.9" hidden="1" customHeight="1" outlineLevel="3" x14ac:dyDescent="0.2">
      <c r="A1102" s="191">
        <v>0</v>
      </c>
      <c r="B1102" s="191">
        <v>8</v>
      </c>
      <c r="C1102" s="191">
        <v>11</v>
      </c>
      <c r="D1102" s="192">
        <v>4</v>
      </c>
      <c r="E1102" s="192">
        <v>1</v>
      </c>
      <c r="G1102" s="304" t="s">
        <v>201</v>
      </c>
      <c r="H1102" s="263" t="s">
        <v>183</v>
      </c>
      <c r="I1102" s="264" t="s">
        <v>2402</v>
      </c>
      <c r="J1102" s="265" t="s">
        <v>597</v>
      </c>
      <c r="K1102" s="266" t="s">
        <v>158</v>
      </c>
      <c r="L1102" s="267">
        <v>1</v>
      </c>
      <c r="M1102" s="267"/>
      <c r="N1102" s="268">
        <v>0</v>
      </c>
      <c r="O1102" s="269" t="s">
        <v>926</v>
      </c>
      <c r="P1102" s="235" t="s">
        <v>4710</v>
      </c>
    </row>
    <row r="1103" spans="1:16" ht="13.9" hidden="1" customHeight="1" outlineLevel="2" x14ac:dyDescent="0.2">
      <c r="A1103" s="191">
        <v>0</v>
      </c>
      <c r="B1103" s="191">
        <v>8</v>
      </c>
      <c r="C1103" s="191">
        <v>11</v>
      </c>
      <c r="D1103" s="192">
        <v>5</v>
      </c>
      <c r="E1103" s="192">
        <v>0</v>
      </c>
      <c r="G1103" s="254"/>
      <c r="H1103" s="255" t="s">
        <v>182</v>
      </c>
      <c r="I1103" s="256" t="s">
        <v>2403</v>
      </c>
      <c r="J1103" s="257" t="s">
        <v>523</v>
      </c>
      <c r="K1103" s="258"/>
      <c r="L1103" s="259"/>
      <c r="M1103" s="259"/>
      <c r="N1103" s="260">
        <v>84473.449299999993</v>
      </c>
      <c r="O1103" s="261"/>
      <c r="P1103" s="234"/>
    </row>
    <row r="1104" spans="1:16" ht="13.9" hidden="1" customHeight="1" outlineLevel="3" x14ac:dyDescent="0.2">
      <c r="A1104" s="191">
        <v>0</v>
      </c>
      <c r="B1104" s="191">
        <v>8</v>
      </c>
      <c r="C1104" s="191">
        <v>11</v>
      </c>
      <c r="D1104" s="192">
        <v>5</v>
      </c>
      <c r="E1104" s="192">
        <v>1</v>
      </c>
      <c r="G1104" s="304" t="s">
        <v>201</v>
      </c>
      <c r="H1104" s="263" t="s">
        <v>183</v>
      </c>
      <c r="I1104" s="264" t="s">
        <v>2404</v>
      </c>
      <c r="J1104" s="265" t="s">
        <v>523</v>
      </c>
      <c r="K1104" s="266" t="s">
        <v>158</v>
      </c>
      <c r="L1104" s="267">
        <v>1</v>
      </c>
      <c r="M1104" s="267">
        <v>84473.449300000007</v>
      </c>
      <c r="N1104" s="268">
        <v>84473.449299999993</v>
      </c>
      <c r="O1104" s="269" t="s">
        <v>588</v>
      </c>
      <c r="P1104" s="235" t="s">
        <v>4710</v>
      </c>
    </row>
    <row r="1105" spans="1:16" ht="13.9" hidden="1" customHeight="1" outlineLevel="2" x14ac:dyDescent="0.2">
      <c r="A1105" s="191">
        <v>0</v>
      </c>
      <c r="B1105" s="191">
        <v>8</v>
      </c>
      <c r="C1105" s="191">
        <v>11</v>
      </c>
      <c r="D1105" s="192">
        <v>6</v>
      </c>
      <c r="E1105" s="192">
        <v>0</v>
      </c>
      <c r="G1105" s="254"/>
      <c r="H1105" s="255" t="s">
        <v>182</v>
      </c>
      <c r="I1105" s="256" t="s">
        <v>2405</v>
      </c>
      <c r="J1105" s="257" t="s">
        <v>522</v>
      </c>
      <c r="K1105" s="258"/>
      <c r="L1105" s="259"/>
      <c r="M1105" s="259"/>
      <c r="N1105" s="260">
        <v>0</v>
      </c>
      <c r="O1105" s="261"/>
      <c r="P1105" s="234"/>
    </row>
    <row r="1106" spans="1:16" ht="13.9" hidden="1" customHeight="1" outlineLevel="3" x14ac:dyDescent="0.2">
      <c r="A1106" s="191">
        <v>0</v>
      </c>
      <c r="B1106" s="191">
        <v>8</v>
      </c>
      <c r="C1106" s="191">
        <v>11</v>
      </c>
      <c r="D1106" s="192">
        <v>6</v>
      </c>
      <c r="E1106" s="192">
        <v>1</v>
      </c>
      <c r="G1106" s="304" t="s">
        <v>201</v>
      </c>
      <c r="H1106" s="263" t="s">
        <v>183</v>
      </c>
      <c r="I1106" s="264" t="s">
        <v>2406</v>
      </c>
      <c r="J1106" s="265" t="s">
        <v>522</v>
      </c>
      <c r="K1106" s="266" t="s">
        <v>158</v>
      </c>
      <c r="L1106" s="267">
        <v>1</v>
      </c>
      <c r="M1106" s="267"/>
      <c r="N1106" s="268">
        <v>0</v>
      </c>
      <c r="O1106" s="269" t="s">
        <v>588</v>
      </c>
      <c r="P1106" s="235" t="s">
        <v>4710</v>
      </c>
    </row>
    <row r="1107" spans="1:16" ht="13.9" hidden="1" customHeight="1" outlineLevel="2" x14ac:dyDescent="0.2">
      <c r="A1107" s="191">
        <v>0</v>
      </c>
      <c r="B1107" s="191">
        <v>8</v>
      </c>
      <c r="C1107" s="191">
        <v>11</v>
      </c>
      <c r="D1107" s="192">
        <v>7</v>
      </c>
      <c r="E1107" s="192">
        <v>0</v>
      </c>
      <c r="G1107" s="254"/>
      <c r="H1107" s="255" t="s">
        <v>182</v>
      </c>
      <c r="I1107" s="256" t="s">
        <v>2407</v>
      </c>
      <c r="J1107" s="257" t="s">
        <v>11</v>
      </c>
      <c r="K1107" s="258"/>
      <c r="L1107" s="259"/>
      <c r="M1107" s="259"/>
      <c r="N1107" s="260">
        <v>31874.85</v>
      </c>
      <c r="O1107" s="261"/>
      <c r="P1107" s="234"/>
    </row>
    <row r="1108" spans="1:16" ht="13.9" hidden="1" customHeight="1" outlineLevel="3" x14ac:dyDescent="0.2">
      <c r="A1108" s="191">
        <v>0</v>
      </c>
      <c r="B1108" s="191">
        <v>8</v>
      </c>
      <c r="C1108" s="191">
        <v>11</v>
      </c>
      <c r="D1108" s="192">
        <v>7</v>
      </c>
      <c r="E1108" s="192">
        <v>1</v>
      </c>
      <c r="G1108" s="304" t="s">
        <v>201</v>
      </c>
      <c r="H1108" s="263" t="s">
        <v>183</v>
      </c>
      <c r="I1108" s="264" t="s">
        <v>2408</v>
      </c>
      <c r="J1108" s="265" t="s">
        <v>202</v>
      </c>
      <c r="K1108" s="266" t="s">
        <v>158</v>
      </c>
      <c r="L1108" s="267">
        <v>1</v>
      </c>
      <c r="M1108" s="267">
        <v>31874.850000000002</v>
      </c>
      <c r="N1108" s="268">
        <v>31874.85</v>
      </c>
      <c r="O1108" s="279" t="s">
        <v>598</v>
      </c>
      <c r="P1108" s="235" t="s">
        <v>4710</v>
      </c>
    </row>
    <row r="1109" spans="1:16" ht="13.9" hidden="1" customHeight="1" outlineLevel="1" x14ac:dyDescent="0.2">
      <c r="A1109" s="191">
        <v>0</v>
      </c>
      <c r="B1109" s="191">
        <v>8</v>
      </c>
      <c r="C1109" s="191">
        <v>12</v>
      </c>
      <c r="D1109" s="192">
        <v>0</v>
      </c>
      <c r="E1109" s="192">
        <v>1</v>
      </c>
      <c r="G1109" s="247"/>
      <c r="H1109" s="248" t="s">
        <v>34</v>
      </c>
      <c r="I1109" s="249" t="s">
        <v>2409</v>
      </c>
      <c r="J1109" s="250" t="s">
        <v>923</v>
      </c>
      <c r="K1109" s="251"/>
      <c r="L1109" s="252"/>
      <c r="M1109" s="252"/>
      <c r="N1109" s="253">
        <v>30016.770199999999</v>
      </c>
      <c r="O1109" s="236"/>
      <c r="P1109" s="239"/>
    </row>
    <row r="1110" spans="1:16" ht="13.9" hidden="1" customHeight="1" outlineLevel="2" x14ac:dyDescent="0.2">
      <c r="A1110" s="191">
        <v>0</v>
      </c>
      <c r="B1110" s="191">
        <v>8</v>
      </c>
      <c r="C1110" s="191">
        <v>12</v>
      </c>
      <c r="D1110" s="192">
        <v>1</v>
      </c>
      <c r="E1110" s="192">
        <v>0</v>
      </c>
      <c r="G1110" s="254"/>
      <c r="H1110" s="255" t="s">
        <v>182</v>
      </c>
      <c r="I1110" s="256" t="s">
        <v>2410</v>
      </c>
      <c r="J1110" s="257" t="s">
        <v>595</v>
      </c>
      <c r="K1110" s="258"/>
      <c r="L1110" s="259"/>
      <c r="M1110" s="259"/>
      <c r="N1110" s="260">
        <v>3267.2</v>
      </c>
      <c r="O1110" s="261"/>
      <c r="P1110" s="234"/>
    </row>
    <row r="1111" spans="1:16" ht="13.9" hidden="1" customHeight="1" outlineLevel="3" x14ac:dyDescent="0.2">
      <c r="A1111" s="191">
        <v>0</v>
      </c>
      <c r="B1111" s="191">
        <v>8</v>
      </c>
      <c r="C1111" s="191">
        <v>12</v>
      </c>
      <c r="D1111" s="192">
        <v>1</v>
      </c>
      <c r="E1111" s="192">
        <v>1</v>
      </c>
      <c r="G1111" s="304" t="s">
        <v>201</v>
      </c>
      <c r="H1111" s="263" t="s">
        <v>183</v>
      </c>
      <c r="I1111" s="264" t="s">
        <v>2411</v>
      </c>
      <c r="J1111" s="265" t="s">
        <v>595</v>
      </c>
      <c r="K1111" s="266" t="s">
        <v>158</v>
      </c>
      <c r="L1111" s="267">
        <v>1</v>
      </c>
      <c r="M1111" s="267">
        <v>3267.2</v>
      </c>
      <c r="N1111" s="268">
        <v>3267.2</v>
      </c>
      <c r="O1111" s="269" t="s">
        <v>588</v>
      </c>
      <c r="P1111" s="235" t="s">
        <v>4710</v>
      </c>
    </row>
    <row r="1112" spans="1:16" ht="13.9" hidden="1" customHeight="1" outlineLevel="2" x14ac:dyDescent="0.2">
      <c r="A1112" s="191">
        <v>0</v>
      </c>
      <c r="B1112" s="191">
        <v>8</v>
      </c>
      <c r="C1112" s="191">
        <v>12</v>
      </c>
      <c r="D1112" s="192">
        <v>2</v>
      </c>
      <c r="E1112" s="192">
        <v>0</v>
      </c>
      <c r="G1112" s="254"/>
      <c r="H1112" s="255" t="s">
        <v>182</v>
      </c>
      <c r="I1112" s="256" t="s">
        <v>2412</v>
      </c>
      <c r="J1112" s="257" t="s">
        <v>596</v>
      </c>
      <c r="K1112" s="258"/>
      <c r="L1112" s="259"/>
      <c r="M1112" s="259"/>
      <c r="N1112" s="260">
        <v>600.45000000000005</v>
      </c>
      <c r="O1112" s="261"/>
      <c r="P1112" s="234"/>
    </row>
    <row r="1113" spans="1:16" ht="13.9" hidden="1" customHeight="1" outlineLevel="3" x14ac:dyDescent="0.2">
      <c r="A1113" s="191">
        <v>0</v>
      </c>
      <c r="B1113" s="191">
        <v>8</v>
      </c>
      <c r="C1113" s="191">
        <v>12</v>
      </c>
      <c r="D1113" s="192">
        <v>2</v>
      </c>
      <c r="E1113" s="192">
        <v>1</v>
      </c>
      <c r="G1113" s="304" t="s">
        <v>201</v>
      </c>
      <c r="H1113" s="263" t="s">
        <v>183</v>
      </c>
      <c r="I1113" s="264" t="s">
        <v>2413</v>
      </c>
      <c r="J1113" s="265" t="s">
        <v>596</v>
      </c>
      <c r="K1113" s="266" t="s">
        <v>158</v>
      </c>
      <c r="L1113" s="267">
        <v>1</v>
      </c>
      <c r="M1113" s="267">
        <v>600.45000000000005</v>
      </c>
      <c r="N1113" s="268">
        <v>600.45000000000005</v>
      </c>
      <c r="O1113" s="269" t="s">
        <v>588</v>
      </c>
      <c r="P1113" s="235" t="s">
        <v>4710</v>
      </c>
    </row>
    <row r="1114" spans="1:16" ht="13.9" hidden="1" customHeight="1" outlineLevel="2" x14ac:dyDescent="0.2">
      <c r="A1114" s="191">
        <v>0</v>
      </c>
      <c r="B1114" s="191">
        <v>8</v>
      </c>
      <c r="C1114" s="191">
        <v>12</v>
      </c>
      <c r="D1114" s="192">
        <v>3</v>
      </c>
      <c r="E1114" s="192">
        <v>0</v>
      </c>
      <c r="G1114" s="254"/>
      <c r="H1114" s="255" t="s">
        <v>182</v>
      </c>
      <c r="I1114" s="256" t="s">
        <v>2414</v>
      </c>
      <c r="J1114" s="257" t="s">
        <v>928</v>
      </c>
      <c r="K1114" s="258"/>
      <c r="L1114" s="259"/>
      <c r="M1114" s="259"/>
      <c r="N1114" s="260">
        <v>21722</v>
      </c>
      <c r="O1114" s="261"/>
      <c r="P1114" s="234"/>
    </row>
    <row r="1115" spans="1:16" ht="13.9" hidden="1" customHeight="1" outlineLevel="3" x14ac:dyDescent="0.2">
      <c r="A1115" s="191">
        <v>0</v>
      </c>
      <c r="B1115" s="191">
        <v>8</v>
      </c>
      <c r="C1115" s="191">
        <v>12</v>
      </c>
      <c r="D1115" s="192">
        <v>3</v>
      </c>
      <c r="E1115" s="192">
        <v>1</v>
      </c>
      <c r="G1115" s="304" t="s">
        <v>201</v>
      </c>
      <c r="H1115" s="263" t="s">
        <v>183</v>
      </c>
      <c r="I1115" s="264" t="s">
        <v>2415</v>
      </c>
      <c r="J1115" s="265" t="s">
        <v>928</v>
      </c>
      <c r="K1115" s="266" t="s">
        <v>158</v>
      </c>
      <c r="L1115" s="267">
        <v>1</v>
      </c>
      <c r="M1115" s="267">
        <v>21722</v>
      </c>
      <c r="N1115" s="268">
        <v>21722</v>
      </c>
      <c r="O1115" s="269" t="s">
        <v>588</v>
      </c>
      <c r="P1115" s="235" t="s">
        <v>4710</v>
      </c>
    </row>
    <row r="1116" spans="1:16" ht="13.9" hidden="1" customHeight="1" outlineLevel="2" x14ac:dyDescent="0.2">
      <c r="A1116" s="191">
        <v>0</v>
      </c>
      <c r="B1116" s="191">
        <v>8</v>
      </c>
      <c r="C1116" s="191">
        <v>12</v>
      </c>
      <c r="D1116" s="192">
        <v>4</v>
      </c>
      <c r="E1116" s="192">
        <v>0</v>
      </c>
      <c r="G1116" s="254"/>
      <c r="H1116" s="255" t="s">
        <v>182</v>
      </c>
      <c r="I1116" s="256" t="s">
        <v>2416</v>
      </c>
      <c r="J1116" s="257" t="s">
        <v>597</v>
      </c>
      <c r="K1116" s="258"/>
      <c r="L1116" s="259"/>
      <c r="M1116" s="259"/>
      <c r="N1116" s="260">
        <v>0</v>
      </c>
      <c r="O1116" s="261"/>
      <c r="P1116" s="234"/>
    </row>
    <row r="1117" spans="1:16" ht="13.9" hidden="1" customHeight="1" outlineLevel="3" x14ac:dyDescent="0.2">
      <c r="A1117" s="191">
        <v>0</v>
      </c>
      <c r="B1117" s="191">
        <v>8</v>
      </c>
      <c r="C1117" s="191">
        <v>12</v>
      </c>
      <c r="D1117" s="192">
        <v>4</v>
      </c>
      <c r="E1117" s="192">
        <v>1</v>
      </c>
      <c r="G1117" s="304" t="s">
        <v>201</v>
      </c>
      <c r="H1117" s="263" t="s">
        <v>183</v>
      </c>
      <c r="I1117" s="264" t="s">
        <v>2417</v>
      </c>
      <c r="J1117" s="265" t="s">
        <v>597</v>
      </c>
      <c r="K1117" s="266" t="s">
        <v>158</v>
      </c>
      <c r="L1117" s="267">
        <v>1</v>
      </c>
      <c r="M1117" s="267"/>
      <c r="N1117" s="268">
        <v>0</v>
      </c>
      <c r="O1117" s="269" t="s">
        <v>926</v>
      </c>
      <c r="P1117" s="235" t="s">
        <v>4710</v>
      </c>
    </row>
    <row r="1118" spans="1:16" ht="13.9" hidden="1" customHeight="1" outlineLevel="2" x14ac:dyDescent="0.2">
      <c r="A1118" s="191">
        <v>0</v>
      </c>
      <c r="B1118" s="191">
        <v>8</v>
      </c>
      <c r="C1118" s="191">
        <v>12</v>
      </c>
      <c r="D1118" s="192">
        <v>5</v>
      </c>
      <c r="E1118" s="192">
        <v>0</v>
      </c>
      <c r="G1118" s="254"/>
      <c r="H1118" s="255" t="s">
        <v>182</v>
      </c>
      <c r="I1118" s="256" t="s">
        <v>2418</v>
      </c>
      <c r="J1118" s="257" t="s">
        <v>523</v>
      </c>
      <c r="K1118" s="258"/>
      <c r="L1118" s="259"/>
      <c r="M1118" s="259"/>
      <c r="N1118" s="260">
        <v>2909.2701999999999</v>
      </c>
      <c r="O1118" s="261"/>
      <c r="P1118" s="234"/>
    </row>
    <row r="1119" spans="1:16" ht="13.9" hidden="1" customHeight="1" outlineLevel="3" x14ac:dyDescent="0.2">
      <c r="A1119" s="191">
        <v>0</v>
      </c>
      <c r="B1119" s="191">
        <v>8</v>
      </c>
      <c r="C1119" s="191">
        <v>12</v>
      </c>
      <c r="D1119" s="192">
        <v>5</v>
      </c>
      <c r="E1119" s="192">
        <v>1</v>
      </c>
      <c r="G1119" s="304" t="s">
        <v>201</v>
      </c>
      <c r="H1119" s="263" t="s">
        <v>183</v>
      </c>
      <c r="I1119" s="264" t="s">
        <v>2419</v>
      </c>
      <c r="J1119" s="265" t="s">
        <v>523</v>
      </c>
      <c r="K1119" s="266" t="s">
        <v>158</v>
      </c>
      <c r="L1119" s="267">
        <v>1</v>
      </c>
      <c r="M1119" s="267">
        <v>2909.2701999999999</v>
      </c>
      <c r="N1119" s="268">
        <v>2909.2701999999999</v>
      </c>
      <c r="O1119" s="269" t="s">
        <v>588</v>
      </c>
      <c r="P1119" s="235" t="s">
        <v>4710</v>
      </c>
    </row>
    <row r="1120" spans="1:16" ht="13.9" hidden="1" customHeight="1" outlineLevel="2" x14ac:dyDescent="0.2">
      <c r="A1120" s="191">
        <v>0</v>
      </c>
      <c r="B1120" s="191">
        <v>8</v>
      </c>
      <c r="C1120" s="191">
        <v>12</v>
      </c>
      <c r="D1120" s="192">
        <v>6</v>
      </c>
      <c r="E1120" s="192">
        <v>0</v>
      </c>
      <c r="G1120" s="254"/>
      <c r="H1120" s="255" t="s">
        <v>182</v>
      </c>
      <c r="I1120" s="256" t="s">
        <v>2420</v>
      </c>
      <c r="J1120" s="257" t="s">
        <v>522</v>
      </c>
      <c r="K1120" s="258"/>
      <c r="L1120" s="259"/>
      <c r="M1120" s="259"/>
      <c r="N1120" s="260">
        <v>0</v>
      </c>
      <c r="O1120" s="261"/>
      <c r="P1120" s="234"/>
    </row>
    <row r="1121" spans="1:16" ht="13.9" hidden="1" customHeight="1" outlineLevel="3" x14ac:dyDescent="0.2">
      <c r="A1121" s="191">
        <v>0</v>
      </c>
      <c r="B1121" s="191">
        <v>8</v>
      </c>
      <c r="C1121" s="191">
        <v>12</v>
      </c>
      <c r="D1121" s="192">
        <v>6</v>
      </c>
      <c r="E1121" s="192">
        <v>1</v>
      </c>
      <c r="G1121" s="304" t="s">
        <v>201</v>
      </c>
      <c r="H1121" s="263" t="s">
        <v>183</v>
      </c>
      <c r="I1121" s="264" t="s">
        <v>2421</v>
      </c>
      <c r="J1121" s="265" t="s">
        <v>522</v>
      </c>
      <c r="K1121" s="266" t="s">
        <v>158</v>
      </c>
      <c r="L1121" s="267">
        <v>1</v>
      </c>
      <c r="M1121" s="267"/>
      <c r="N1121" s="268">
        <v>0</v>
      </c>
      <c r="O1121" s="269" t="s">
        <v>588</v>
      </c>
      <c r="P1121" s="235" t="s">
        <v>4710</v>
      </c>
    </row>
    <row r="1122" spans="1:16" ht="13.9" hidden="1" customHeight="1" outlineLevel="2" x14ac:dyDescent="0.2">
      <c r="A1122" s="191">
        <v>0</v>
      </c>
      <c r="B1122" s="191">
        <v>8</v>
      </c>
      <c r="C1122" s="191">
        <v>12</v>
      </c>
      <c r="D1122" s="192">
        <v>7</v>
      </c>
      <c r="E1122" s="192">
        <v>0</v>
      </c>
      <c r="G1122" s="254"/>
      <c r="H1122" s="255" t="s">
        <v>182</v>
      </c>
      <c r="I1122" s="256" t="s">
        <v>2422</v>
      </c>
      <c r="J1122" s="257" t="s">
        <v>11</v>
      </c>
      <c r="K1122" s="258"/>
      <c r="L1122" s="259"/>
      <c r="M1122" s="259"/>
      <c r="N1122" s="260">
        <v>1517.85</v>
      </c>
      <c r="O1122" s="261"/>
      <c r="P1122" s="234"/>
    </row>
    <row r="1123" spans="1:16" ht="13.9" hidden="1" customHeight="1" outlineLevel="3" x14ac:dyDescent="0.2">
      <c r="A1123" s="191">
        <v>0</v>
      </c>
      <c r="B1123" s="191">
        <v>8</v>
      </c>
      <c r="C1123" s="191">
        <v>12</v>
      </c>
      <c r="D1123" s="192">
        <v>7</v>
      </c>
      <c r="E1123" s="192">
        <v>1</v>
      </c>
      <c r="G1123" s="304" t="s">
        <v>201</v>
      </c>
      <c r="H1123" s="263" t="s">
        <v>183</v>
      </c>
      <c r="I1123" s="264" t="s">
        <v>2423</v>
      </c>
      <c r="J1123" s="265" t="s">
        <v>202</v>
      </c>
      <c r="K1123" s="266" t="s">
        <v>158</v>
      </c>
      <c r="L1123" s="267">
        <v>1</v>
      </c>
      <c r="M1123" s="267">
        <v>1517.85</v>
      </c>
      <c r="N1123" s="268">
        <v>1517.85</v>
      </c>
      <c r="O1123" s="279" t="s">
        <v>598</v>
      </c>
      <c r="P1123" s="235" t="s">
        <v>4710</v>
      </c>
    </row>
    <row r="1124" spans="1:16" ht="13.9" hidden="1" customHeight="1" outlineLevel="1" x14ac:dyDescent="0.2">
      <c r="A1124" s="191">
        <v>0</v>
      </c>
      <c r="B1124" s="191">
        <v>8</v>
      </c>
      <c r="C1124" s="191">
        <v>13</v>
      </c>
      <c r="D1124" s="192">
        <v>0</v>
      </c>
      <c r="E1124" s="192">
        <v>1</v>
      </c>
      <c r="G1124" s="247"/>
      <c r="H1124" s="248" t="s">
        <v>34</v>
      </c>
      <c r="I1124" s="249" t="s">
        <v>2424</v>
      </c>
      <c r="J1124" s="250" t="s">
        <v>924</v>
      </c>
      <c r="K1124" s="251"/>
      <c r="L1124" s="252"/>
      <c r="M1124" s="252"/>
      <c r="N1124" s="253">
        <v>36851.269999999997</v>
      </c>
      <c r="O1124" s="236"/>
      <c r="P1124" s="239"/>
    </row>
    <row r="1125" spans="1:16" ht="13.9" hidden="1" customHeight="1" outlineLevel="2" x14ac:dyDescent="0.2">
      <c r="A1125" s="191">
        <v>0</v>
      </c>
      <c r="B1125" s="191">
        <v>8</v>
      </c>
      <c r="C1125" s="191">
        <v>13</v>
      </c>
      <c r="D1125" s="192">
        <v>1</v>
      </c>
      <c r="E1125" s="192">
        <v>0</v>
      </c>
      <c r="G1125" s="254"/>
      <c r="H1125" s="255" t="s">
        <v>182</v>
      </c>
      <c r="I1125" s="256" t="s">
        <v>2425</v>
      </c>
      <c r="J1125" s="257" t="s">
        <v>595</v>
      </c>
      <c r="K1125" s="258"/>
      <c r="L1125" s="259"/>
      <c r="M1125" s="259"/>
      <c r="N1125" s="260">
        <v>4400.41</v>
      </c>
      <c r="O1125" s="261"/>
      <c r="P1125" s="234"/>
    </row>
    <row r="1126" spans="1:16" ht="13.9" hidden="1" customHeight="1" outlineLevel="3" x14ac:dyDescent="0.2">
      <c r="A1126" s="191">
        <v>0</v>
      </c>
      <c r="B1126" s="191">
        <v>8</v>
      </c>
      <c r="C1126" s="191">
        <v>13</v>
      </c>
      <c r="D1126" s="192">
        <v>1</v>
      </c>
      <c r="E1126" s="192">
        <v>1</v>
      </c>
      <c r="G1126" s="304" t="s">
        <v>201</v>
      </c>
      <c r="H1126" s="263" t="s">
        <v>183</v>
      </c>
      <c r="I1126" s="264" t="s">
        <v>2426</v>
      </c>
      <c r="J1126" s="265" t="s">
        <v>595</v>
      </c>
      <c r="K1126" s="266" t="s">
        <v>158</v>
      </c>
      <c r="L1126" s="267">
        <v>1</v>
      </c>
      <c r="M1126" s="267">
        <v>4400.41</v>
      </c>
      <c r="N1126" s="268">
        <v>4400.41</v>
      </c>
      <c r="O1126" s="269" t="s">
        <v>588</v>
      </c>
      <c r="P1126" s="235" t="s">
        <v>4710</v>
      </c>
    </row>
    <row r="1127" spans="1:16" ht="13.9" hidden="1" customHeight="1" outlineLevel="2" x14ac:dyDescent="0.2">
      <c r="A1127" s="191">
        <v>0</v>
      </c>
      <c r="B1127" s="191">
        <v>8</v>
      </c>
      <c r="C1127" s="191">
        <v>13</v>
      </c>
      <c r="D1127" s="192">
        <v>2</v>
      </c>
      <c r="E1127" s="192">
        <v>0</v>
      </c>
      <c r="G1127" s="254"/>
      <c r="H1127" s="255" t="s">
        <v>182</v>
      </c>
      <c r="I1127" s="256" t="s">
        <v>2427</v>
      </c>
      <c r="J1127" s="257" t="s">
        <v>596</v>
      </c>
      <c r="K1127" s="258"/>
      <c r="L1127" s="259"/>
      <c r="M1127" s="259"/>
      <c r="N1127" s="260">
        <v>538.95000000000005</v>
      </c>
      <c r="O1127" s="261"/>
      <c r="P1127" s="234"/>
    </row>
    <row r="1128" spans="1:16" ht="13.9" hidden="1" customHeight="1" outlineLevel="3" x14ac:dyDescent="0.2">
      <c r="A1128" s="191">
        <v>0</v>
      </c>
      <c r="B1128" s="191">
        <v>8</v>
      </c>
      <c r="C1128" s="191">
        <v>13</v>
      </c>
      <c r="D1128" s="192">
        <v>2</v>
      </c>
      <c r="E1128" s="192">
        <v>1</v>
      </c>
      <c r="G1128" s="304" t="s">
        <v>201</v>
      </c>
      <c r="H1128" s="263" t="s">
        <v>183</v>
      </c>
      <c r="I1128" s="264" t="s">
        <v>2428</v>
      </c>
      <c r="J1128" s="265" t="s">
        <v>596</v>
      </c>
      <c r="K1128" s="266" t="s">
        <v>158</v>
      </c>
      <c r="L1128" s="267">
        <v>1</v>
      </c>
      <c r="M1128" s="267">
        <v>538.95000000000005</v>
      </c>
      <c r="N1128" s="268">
        <v>538.95000000000005</v>
      </c>
      <c r="O1128" s="269" t="s">
        <v>588</v>
      </c>
      <c r="P1128" s="235" t="s">
        <v>4710</v>
      </c>
    </row>
    <row r="1129" spans="1:16" ht="13.9" hidden="1" customHeight="1" outlineLevel="2" x14ac:dyDescent="0.2">
      <c r="A1129" s="191">
        <v>0</v>
      </c>
      <c r="B1129" s="191">
        <v>8</v>
      </c>
      <c r="C1129" s="191">
        <v>13</v>
      </c>
      <c r="D1129" s="192">
        <v>3</v>
      </c>
      <c r="E1129" s="192">
        <v>0</v>
      </c>
      <c r="G1129" s="254"/>
      <c r="H1129" s="255" t="s">
        <v>182</v>
      </c>
      <c r="I1129" s="256" t="s">
        <v>2429</v>
      </c>
      <c r="J1129" s="257" t="s">
        <v>928</v>
      </c>
      <c r="K1129" s="258"/>
      <c r="L1129" s="259"/>
      <c r="M1129" s="259"/>
      <c r="N1129" s="260">
        <v>28146.2</v>
      </c>
      <c r="O1129" s="261"/>
      <c r="P1129" s="234"/>
    </row>
    <row r="1130" spans="1:16" ht="13.9" hidden="1" customHeight="1" outlineLevel="3" x14ac:dyDescent="0.2">
      <c r="A1130" s="191">
        <v>0</v>
      </c>
      <c r="B1130" s="191">
        <v>8</v>
      </c>
      <c r="C1130" s="191">
        <v>13</v>
      </c>
      <c r="D1130" s="192">
        <v>3</v>
      </c>
      <c r="E1130" s="192">
        <v>1</v>
      </c>
      <c r="G1130" s="304" t="s">
        <v>201</v>
      </c>
      <c r="H1130" s="263" t="s">
        <v>183</v>
      </c>
      <c r="I1130" s="264" t="s">
        <v>2430</v>
      </c>
      <c r="J1130" s="265" t="s">
        <v>928</v>
      </c>
      <c r="K1130" s="266" t="s">
        <v>158</v>
      </c>
      <c r="L1130" s="267">
        <v>1</v>
      </c>
      <c r="M1130" s="267">
        <v>28146.2</v>
      </c>
      <c r="N1130" s="268">
        <v>28146.2</v>
      </c>
      <c r="O1130" s="269" t="s">
        <v>588</v>
      </c>
      <c r="P1130" s="235" t="s">
        <v>4710</v>
      </c>
    </row>
    <row r="1131" spans="1:16" ht="13.9" hidden="1" customHeight="1" outlineLevel="2" x14ac:dyDescent="0.2">
      <c r="A1131" s="191">
        <v>0</v>
      </c>
      <c r="B1131" s="191">
        <v>8</v>
      </c>
      <c r="C1131" s="191">
        <v>13</v>
      </c>
      <c r="D1131" s="192">
        <v>4</v>
      </c>
      <c r="E1131" s="192">
        <v>0</v>
      </c>
      <c r="G1131" s="254"/>
      <c r="H1131" s="255" t="s">
        <v>182</v>
      </c>
      <c r="I1131" s="256" t="s">
        <v>2431</v>
      </c>
      <c r="J1131" s="257" t="s">
        <v>597</v>
      </c>
      <c r="K1131" s="258"/>
      <c r="L1131" s="259"/>
      <c r="M1131" s="259"/>
      <c r="N1131" s="260">
        <v>0</v>
      </c>
      <c r="O1131" s="261"/>
      <c r="P1131" s="234"/>
    </row>
    <row r="1132" spans="1:16" ht="13.9" hidden="1" customHeight="1" outlineLevel="3" x14ac:dyDescent="0.2">
      <c r="A1132" s="191">
        <v>0</v>
      </c>
      <c r="B1132" s="191">
        <v>8</v>
      </c>
      <c r="C1132" s="191">
        <v>13</v>
      </c>
      <c r="D1132" s="192">
        <v>4</v>
      </c>
      <c r="E1132" s="192">
        <v>1</v>
      </c>
      <c r="G1132" s="304" t="s">
        <v>201</v>
      </c>
      <c r="H1132" s="263" t="s">
        <v>183</v>
      </c>
      <c r="I1132" s="264" t="s">
        <v>2432</v>
      </c>
      <c r="J1132" s="265" t="s">
        <v>597</v>
      </c>
      <c r="K1132" s="266" t="s">
        <v>158</v>
      </c>
      <c r="L1132" s="267">
        <v>1</v>
      </c>
      <c r="M1132" s="267"/>
      <c r="N1132" s="268">
        <v>0</v>
      </c>
      <c r="O1132" s="269" t="s">
        <v>926</v>
      </c>
      <c r="P1132" s="235" t="s">
        <v>4710</v>
      </c>
    </row>
    <row r="1133" spans="1:16" ht="13.9" hidden="1" customHeight="1" outlineLevel="2" x14ac:dyDescent="0.2">
      <c r="A1133" s="191">
        <v>0</v>
      </c>
      <c r="B1133" s="191">
        <v>8</v>
      </c>
      <c r="C1133" s="191">
        <v>13</v>
      </c>
      <c r="D1133" s="192">
        <v>5</v>
      </c>
      <c r="E1133" s="192">
        <v>0</v>
      </c>
      <c r="G1133" s="254"/>
      <c r="H1133" s="255" t="s">
        <v>182</v>
      </c>
      <c r="I1133" s="256" t="s">
        <v>2433</v>
      </c>
      <c r="J1133" s="257" t="s">
        <v>523</v>
      </c>
      <c r="K1133" s="258"/>
      <c r="L1133" s="259"/>
      <c r="M1133" s="259"/>
      <c r="N1133" s="260">
        <v>2300.91</v>
      </c>
      <c r="O1133" s="261"/>
      <c r="P1133" s="234"/>
    </row>
    <row r="1134" spans="1:16" ht="13.9" hidden="1" customHeight="1" outlineLevel="3" x14ac:dyDescent="0.2">
      <c r="A1134" s="191">
        <v>0</v>
      </c>
      <c r="B1134" s="191">
        <v>8</v>
      </c>
      <c r="C1134" s="191">
        <v>13</v>
      </c>
      <c r="D1134" s="192">
        <v>5</v>
      </c>
      <c r="E1134" s="192">
        <v>1</v>
      </c>
      <c r="G1134" s="304" t="s">
        <v>201</v>
      </c>
      <c r="H1134" s="263" t="s">
        <v>183</v>
      </c>
      <c r="I1134" s="264" t="s">
        <v>2434</v>
      </c>
      <c r="J1134" s="265" t="s">
        <v>523</v>
      </c>
      <c r="K1134" s="266" t="s">
        <v>158</v>
      </c>
      <c r="L1134" s="267">
        <v>1</v>
      </c>
      <c r="M1134" s="267">
        <v>2300.9100000000008</v>
      </c>
      <c r="N1134" s="268">
        <v>2300.91</v>
      </c>
      <c r="O1134" s="269" t="s">
        <v>588</v>
      </c>
      <c r="P1134" s="235" t="s">
        <v>4710</v>
      </c>
    </row>
    <row r="1135" spans="1:16" ht="13.9" hidden="1" customHeight="1" outlineLevel="2" x14ac:dyDescent="0.2">
      <c r="A1135" s="191">
        <v>0</v>
      </c>
      <c r="B1135" s="191">
        <v>8</v>
      </c>
      <c r="C1135" s="191">
        <v>13</v>
      </c>
      <c r="D1135" s="192">
        <v>6</v>
      </c>
      <c r="E1135" s="192">
        <v>0</v>
      </c>
      <c r="G1135" s="254"/>
      <c r="H1135" s="255" t="s">
        <v>182</v>
      </c>
      <c r="I1135" s="256" t="s">
        <v>2435</v>
      </c>
      <c r="J1135" s="257" t="s">
        <v>522</v>
      </c>
      <c r="K1135" s="258"/>
      <c r="L1135" s="259"/>
      <c r="M1135" s="259"/>
      <c r="N1135" s="260">
        <v>0</v>
      </c>
      <c r="O1135" s="261"/>
      <c r="P1135" s="234"/>
    </row>
    <row r="1136" spans="1:16" ht="13.9" hidden="1" customHeight="1" outlineLevel="3" x14ac:dyDescent="0.2">
      <c r="A1136" s="191">
        <v>0</v>
      </c>
      <c r="B1136" s="191">
        <v>8</v>
      </c>
      <c r="C1136" s="191">
        <v>13</v>
      </c>
      <c r="D1136" s="192">
        <v>6</v>
      </c>
      <c r="E1136" s="192">
        <v>1</v>
      </c>
      <c r="G1136" s="304" t="s">
        <v>201</v>
      </c>
      <c r="H1136" s="263" t="s">
        <v>183</v>
      </c>
      <c r="I1136" s="264" t="s">
        <v>2436</v>
      </c>
      <c r="J1136" s="265" t="s">
        <v>522</v>
      </c>
      <c r="K1136" s="266" t="s">
        <v>158</v>
      </c>
      <c r="L1136" s="267">
        <v>1</v>
      </c>
      <c r="M1136" s="267"/>
      <c r="N1136" s="268">
        <v>0</v>
      </c>
      <c r="O1136" s="269" t="s">
        <v>588</v>
      </c>
      <c r="P1136" s="235" t="s">
        <v>4710</v>
      </c>
    </row>
    <row r="1137" spans="1:16" ht="13.9" hidden="1" customHeight="1" outlineLevel="2" x14ac:dyDescent="0.2">
      <c r="A1137" s="191">
        <v>0</v>
      </c>
      <c r="B1137" s="191">
        <v>8</v>
      </c>
      <c r="C1137" s="191">
        <v>13</v>
      </c>
      <c r="D1137" s="192">
        <v>7</v>
      </c>
      <c r="E1137" s="192">
        <v>0</v>
      </c>
      <c r="G1137" s="254"/>
      <c r="H1137" s="255" t="s">
        <v>182</v>
      </c>
      <c r="I1137" s="256" t="s">
        <v>2437</v>
      </c>
      <c r="J1137" s="257" t="s">
        <v>11</v>
      </c>
      <c r="K1137" s="258"/>
      <c r="L1137" s="259"/>
      <c r="M1137" s="259"/>
      <c r="N1137" s="260">
        <v>1464.8</v>
      </c>
      <c r="O1137" s="261"/>
      <c r="P1137" s="234"/>
    </row>
    <row r="1138" spans="1:16" ht="13.9" hidden="1" customHeight="1" outlineLevel="3" x14ac:dyDescent="0.2">
      <c r="A1138" s="191">
        <v>0</v>
      </c>
      <c r="B1138" s="191">
        <v>8</v>
      </c>
      <c r="C1138" s="191">
        <v>13</v>
      </c>
      <c r="D1138" s="192">
        <v>7</v>
      </c>
      <c r="E1138" s="192">
        <v>1</v>
      </c>
      <c r="G1138" s="304" t="s">
        <v>201</v>
      </c>
      <c r="H1138" s="263" t="s">
        <v>183</v>
      </c>
      <c r="I1138" s="264" t="s">
        <v>2438</v>
      </c>
      <c r="J1138" s="265" t="s">
        <v>202</v>
      </c>
      <c r="K1138" s="266" t="s">
        <v>158</v>
      </c>
      <c r="L1138" s="267">
        <v>1</v>
      </c>
      <c r="M1138" s="267">
        <v>1464.8</v>
      </c>
      <c r="N1138" s="268">
        <v>1464.8</v>
      </c>
      <c r="O1138" s="279" t="s">
        <v>598</v>
      </c>
      <c r="P1138" s="235" t="s">
        <v>4710</v>
      </c>
    </row>
    <row r="1139" spans="1:16" ht="13.9" hidden="1" customHeight="1" outlineLevel="1" x14ac:dyDescent="0.2">
      <c r="A1139" s="191">
        <v>0</v>
      </c>
      <c r="B1139" s="191">
        <v>8</v>
      </c>
      <c r="C1139" s="191">
        <v>14</v>
      </c>
      <c r="D1139" s="192">
        <v>0</v>
      </c>
      <c r="E1139" s="192">
        <v>1</v>
      </c>
      <c r="G1139" s="247"/>
      <c r="H1139" s="248" t="s">
        <v>34</v>
      </c>
      <c r="I1139" s="249" t="s">
        <v>2439</v>
      </c>
      <c r="J1139" s="250" t="s">
        <v>925</v>
      </c>
      <c r="K1139" s="251"/>
      <c r="L1139" s="252"/>
      <c r="M1139" s="252"/>
      <c r="N1139" s="253">
        <v>251730.2433</v>
      </c>
      <c r="O1139" s="236"/>
      <c r="P1139" s="239"/>
    </row>
    <row r="1140" spans="1:16" ht="13.9" hidden="1" customHeight="1" outlineLevel="2" x14ac:dyDescent="0.2">
      <c r="A1140" s="191">
        <v>0</v>
      </c>
      <c r="B1140" s="191">
        <v>8</v>
      </c>
      <c r="C1140" s="191">
        <v>14</v>
      </c>
      <c r="D1140" s="192">
        <v>1</v>
      </c>
      <c r="E1140" s="192">
        <v>0</v>
      </c>
      <c r="G1140" s="254"/>
      <c r="H1140" s="255" t="s">
        <v>182</v>
      </c>
      <c r="I1140" s="256" t="s">
        <v>2440</v>
      </c>
      <c r="J1140" s="257" t="s">
        <v>595</v>
      </c>
      <c r="K1140" s="258"/>
      <c r="L1140" s="259"/>
      <c r="M1140" s="259"/>
      <c r="N1140" s="260">
        <v>27210.58</v>
      </c>
      <c r="O1140" s="261"/>
      <c r="P1140" s="234"/>
    </row>
    <row r="1141" spans="1:16" ht="13.9" hidden="1" customHeight="1" outlineLevel="3" x14ac:dyDescent="0.2">
      <c r="A1141" s="191">
        <v>0</v>
      </c>
      <c r="B1141" s="191">
        <v>8</v>
      </c>
      <c r="C1141" s="191">
        <v>14</v>
      </c>
      <c r="D1141" s="192">
        <v>1</v>
      </c>
      <c r="E1141" s="192">
        <v>1</v>
      </c>
      <c r="G1141" s="304" t="s">
        <v>201</v>
      </c>
      <c r="H1141" s="263" t="s">
        <v>183</v>
      </c>
      <c r="I1141" s="264" t="s">
        <v>2441</v>
      </c>
      <c r="J1141" s="265" t="s">
        <v>595</v>
      </c>
      <c r="K1141" s="266" t="s">
        <v>158</v>
      </c>
      <c r="L1141" s="267">
        <v>1</v>
      </c>
      <c r="M1141" s="267">
        <v>27210.58</v>
      </c>
      <c r="N1141" s="268">
        <v>27210.58</v>
      </c>
      <c r="O1141" s="269" t="s">
        <v>588</v>
      </c>
      <c r="P1141" s="235" t="s">
        <v>4710</v>
      </c>
    </row>
    <row r="1142" spans="1:16" ht="13.9" hidden="1" customHeight="1" outlineLevel="2" x14ac:dyDescent="0.2">
      <c r="A1142" s="191">
        <v>0</v>
      </c>
      <c r="B1142" s="191">
        <v>8</v>
      </c>
      <c r="C1142" s="191">
        <v>14</v>
      </c>
      <c r="D1142" s="192">
        <v>2</v>
      </c>
      <c r="E1142" s="192">
        <v>0</v>
      </c>
      <c r="G1142" s="254"/>
      <c r="H1142" s="255" t="s">
        <v>182</v>
      </c>
      <c r="I1142" s="256" t="s">
        <v>2442</v>
      </c>
      <c r="J1142" s="257" t="s">
        <v>596</v>
      </c>
      <c r="K1142" s="258"/>
      <c r="L1142" s="259"/>
      <c r="M1142" s="259"/>
      <c r="N1142" s="260">
        <v>1445.66</v>
      </c>
      <c r="O1142" s="261"/>
      <c r="P1142" s="234"/>
    </row>
    <row r="1143" spans="1:16" ht="13.9" hidden="1" customHeight="1" outlineLevel="3" x14ac:dyDescent="0.2">
      <c r="A1143" s="191">
        <v>0</v>
      </c>
      <c r="B1143" s="191">
        <v>8</v>
      </c>
      <c r="C1143" s="191">
        <v>14</v>
      </c>
      <c r="D1143" s="192">
        <v>2</v>
      </c>
      <c r="E1143" s="192">
        <v>1</v>
      </c>
      <c r="G1143" s="304" t="s">
        <v>201</v>
      </c>
      <c r="H1143" s="263" t="s">
        <v>183</v>
      </c>
      <c r="I1143" s="264" t="s">
        <v>2443</v>
      </c>
      <c r="J1143" s="265" t="s">
        <v>596</v>
      </c>
      <c r="K1143" s="266" t="s">
        <v>158</v>
      </c>
      <c r="L1143" s="267">
        <v>1</v>
      </c>
      <c r="M1143" s="267">
        <v>1445.6599999999999</v>
      </c>
      <c r="N1143" s="268">
        <v>1445.66</v>
      </c>
      <c r="O1143" s="269" t="s">
        <v>588</v>
      </c>
      <c r="P1143" s="235" t="s">
        <v>4710</v>
      </c>
    </row>
    <row r="1144" spans="1:16" ht="13.9" hidden="1" customHeight="1" outlineLevel="2" x14ac:dyDescent="0.2">
      <c r="A1144" s="191">
        <v>0</v>
      </c>
      <c r="B1144" s="191">
        <v>8</v>
      </c>
      <c r="C1144" s="191">
        <v>14</v>
      </c>
      <c r="D1144" s="192">
        <v>3</v>
      </c>
      <c r="E1144" s="192">
        <v>0</v>
      </c>
      <c r="G1144" s="254"/>
      <c r="H1144" s="255" t="s">
        <v>182</v>
      </c>
      <c r="I1144" s="256" t="s">
        <v>2444</v>
      </c>
      <c r="J1144" s="257" t="s">
        <v>928</v>
      </c>
      <c r="K1144" s="258"/>
      <c r="L1144" s="259"/>
      <c r="M1144" s="259"/>
      <c r="N1144" s="260">
        <v>75139.7</v>
      </c>
      <c r="O1144" s="261"/>
      <c r="P1144" s="234"/>
    </row>
    <row r="1145" spans="1:16" ht="13.9" hidden="1" customHeight="1" outlineLevel="3" x14ac:dyDescent="0.2">
      <c r="A1145" s="191">
        <v>0</v>
      </c>
      <c r="B1145" s="191">
        <v>8</v>
      </c>
      <c r="C1145" s="191">
        <v>14</v>
      </c>
      <c r="D1145" s="192">
        <v>3</v>
      </c>
      <c r="E1145" s="192">
        <v>1</v>
      </c>
      <c r="G1145" s="304" t="s">
        <v>201</v>
      </c>
      <c r="H1145" s="263" t="s">
        <v>183</v>
      </c>
      <c r="I1145" s="264" t="s">
        <v>2445</v>
      </c>
      <c r="J1145" s="265" t="s">
        <v>928</v>
      </c>
      <c r="K1145" s="266" t="s">
        <v>158</v>
      </c>
      <c r="L1145" s="267">
        <v>1</v>
      </c>
      <c r="M1145" s="267">
        <v>75139.7</v>
      </c>
      <c r="N1145" s="268">
        <v>75139.7</v>
      </c>
      <c r="O1145" s="269" t="s">
        <v>588</v>
      </c>
      <c r="P1145" s="235" t="s">
        <v>4710</v>
      </c>
    </row>
    <row r="1146" spans="1:16" ht="13.9" hidden="1" customHeight="1" outlineLevel="2" x14ac:dyDescent="0.2">
      <c r="A1146" s="191">
        <v>0</v>
      </c>
      <c r="B1146" s="191">
        <v>8</v>
      </c>
      <c r="C1146" s="191">
        <v>14</v>
      </c>
      <c r="D1146" s="192">
        <v>4</v>
      </c>
      <c r="E1146" s="192">
        <v>0</v>
      </c>
      <c r="G1146" s="254"/>
      <c r="H1146" s="255" t="s">
        <v>182</v>
      </c>
      <c r="I1146" s="256" t="s">
        <v>2446</v>
      </c>
      <c r="J1146" s="257" t="s">
        <v>597</v>
      </c>
      <c r="K1146" s="258"/>
      <c r="L1146" s="259"/>
      <c r="M1146" s="259"/>
      <c r="N1146" s="260">
        <v>133997.35999999999</v>
      </c>
      <c r="O1146" s="261"/>
      <c r="P1146" s="234"/>
    </row>
    <row r="1147" spans="1:16" ht="13.9" hidden="1" customHeight="1" outlineLevel="3" x14ac:dyDescent="0.2">
      <c r="A1147" s="191">
        <v>0</v>
      </c>
      <c r="B1147" s="191">
        <v>8</v>
      </c>
      <c r="C1147" s="191">
        <v>14</v>
      </c>
      <c r="D1147" s="192">
        <v>4</v>
      </c>
      <c r="E1147" s="192">
        <v>1</v>
      </c>
      <c r="G1147" s="304" t="s">
        <v>201</v>
      </c>
      <c r="H1147" s="263" t="s">
        <v>183</v>
      </c>
      <c r="I1147" s="264" t="s">
        <v>2447</v>
      </c>
      <c r="J1147" s="265" t="s">
        <v>597</v>
      </c>
      <c r="K1147" s="266" t="s">
        <v>158</v>
      </c>
      <c r="L1147" s="267">
        <v>1</v>
      </c>
      <c r="M1147" s="267">
        <v>133997.36000000002</v>
      </c>
      <c r="N1147" s="268">
        <v>133997.35999999999</v>
      </c>
      <c r="O1147" s="269" t="s">
        <v>926</v>
      </c>
      <c r="P1147" s="235" t="s">
        <v>4710</v>
      </c>
    </row>
    <row r="1148" spans="1:16" ht="13.9" hidden="1" customHeight="1" outlineLevel="2" x14ac:dyDescent="0.2">
      <c r="A1148" s="191">
        <v>0</v>
      </c>
      <c r="B1148" s="191">
        <v>8</v>
      </c>
      <c r="C1148" s="191">
        <v>14</v>
      </c>
      <c r="D1148" s="192">
        <v>5</v>
      </c>
      <c r="E1148" s="192">
        <v>0</v>
      </c>
      <c r="G1148" s="254"/>
      <c r="H1148" s="255" t="s">
        <v>182</v>
      </c>
      <c r="I1148" s="256" t="s">
        <v>2448</v>
      </c>
      <c r="J1148" s="257" t="s">
        <v>523</v>
      </c>
      <c r="K1148" s="258"/>
      <c r="L1148" s="259"/>
      <c r="M1148" s="259"/>
      <c r="N1148" s="260">
        <v>3782.9432999999999</v>
      </c>
      <c r="O1148" s="261"/>
      <c r="P1148" s="234"/>
    </row>
    <row r="1149" spans="1:16" ht="13.9" hidden="1" customHeight="1" outlineLevel="3" x14ac:dyDescent="0.2">
      <c r="A1149" s="191">
        <v>0</v>
      </c>
      <c r="B1149" s="191">
        <v>8</v>
      </c>
      <c r="C1149" s="191">
        <v>14</v>
      </c>
      <c r="D1149" s="192">
        <v>5</v>
      </c>
      <c r="E1149" s="192">
        <v>1</v>
      </c>
      <c r="G1149" s="304" t="s">
        <v>201</v>
      </c>
      <c r="H1149" s="263" t="s">
        <v>183</v>
      </c>
      <c r="I1149" s="264" t="s">
        <v>2449</v>
      </c>
      <c r="J1149" s="265" t="s">
        <v>523</v>
      </c>
      <c r="K1149" s="266" t="s">
        <v>158</v>
      </c>
      <c r="L1149" s="267">
        <v>1</v>
      </c>
      <c r="M1149" s="267">
        <v>3782.9432999999999</v>
      </c>
      <c r="N1149" s="268">
        <v>3782.9432999999999</v>
      </c>
      <c r="O1149" s="269" t="s">
        <v>588</v>
      </c>
      <c r="P1149" s="235" t="s">
        <v>4710</v>
      </c>
    </row>
    <row r="1150" spans="1:16" ht="13.9" hidden="1" customHeight="1" outlineLevel="2" x14ac:dyDescent="0.2">
      <c r="A1150" s="191">
        <v>0</v>
      </c>
      <c r="B1150" s="191">
        <v>8</v>
      </c>
      <c r="C1150" s="191">
        <v>14</v>
      </c>
      <c r="D1150" s="192">
        <v>6</v>
      </c>
      <c r="E1150" s="192">
        <v>0</v>
      </c>
      <c r="G1150" s="254"/>
      <c r="H1150" s="255" t="s">
        <v>182</v>
      </c>
      <c r="I1150" s="256" t="s">
        <v>2450</v>
      </c>
      <c r="J1150" s="257" t="s">
        <v>522</v>
      </c>
      <c r="K1150" s="258"/>
      <c r="L1150" s="259"/>
      <c r="M1150" s="259"/>
      <c r="N1150" s="260">
        <v>8760</v>
      </c>
      <c r="O1150" s="261"/>
      <c r="P1150" s="234"/>
    </row>
    <row r="1151" spans="1:16" ht="13.9" hidden="1" customHeight="1" outlineLevel="3" x14ac:dyDescent="0.2">
      <c r="A1151" s="191">
        <v>0</v>
      </c>
      <c r="B1151" s="191">
        <v>8</v>
      </c>
      <c r="C1151" s="191">
        <v>14</v>
      </c>
      <c r="D1151" s="192">
        <v>6</v>
      </c>
      <c r="E1151" s="192">
        <v>1</v>
      </c>
      <c r="G1151" s="304" t="s">
        <v>201</v>
      </c>
      <c r="H1151" s="263" t="s">
        <v>183</v>
      </c>
      <c r="I1151" s="264" t="s">
        <v>2451</v>
      </c>
      <c r="J1151" s="265" t="s">
        <v>522</v>
      </c>
      <c r="K1151" s="266" t="s">
        <v>158</v>
      </c>
      <c r="L1151" s="267">
        <v>1</v>
      </c>
      <c r="M1151" s="267">
        <v>8760</v>
      </c>
      <c r="N1151" s="268">
        <v>8760</v>
      </c>
      <c r="O1151" s="269" t="s">
        <v>588</v>
      </c>
      <c r="P1151" s="235" t="s">
        <v>4710</v>
      </c>
    </row>
    <row r="1152" spans="1:16" ht="13.9" hidden="1" customHeight="1" outlineLevel="2" x14ac:dyDescent="0.2">
      <c r="A1152" s="191">
        <v>0</v>
      </c>
      <c r="B1152" s="191">
        <v>8</v>
      </c>
      <c r="C1152" s="191">
        <v>14</v>
      </c>
      <c r="D1152" s="192">
        <v>7</v>
      </c>
      <c r="E1152" s="192">
        <v>0</v>
      </c>
      <c r="G1152" s="254"/>
      <c r="H1152" s="255" t="s">
        <v>182</v>
      </c>
      <c r="I1152" s="256" t="s">
        <v>2452</v>
      </c>
      <c r="J1152" s="257" t="s">
        <v>11</v>
      </c>
      <c r="K1152" s="258"/>
      <c r="L1152" s="259"/>
      <c r="M1152" s="259"/>
      <c r="N1152" s="260">
        <v>1394</v>
      </c>
      <c r="O1152" s="261"/>
      <c r="P1152" s="234"/>
    </row>
    <row r="1153" spans="1:16" ht="13.9" hidden="1" customHeight="1" outlineLevel="3" x14ac:dyDescent="0.2">
      <c r="A1153" s="191">
        <v>0</v>
      </c>
      <c r="B1153" s="191">
        <v>8</v>
      </c>
      <c r="C1153" s="191">
        <v>14</v>
      </c>
      <c r="D1153" s="192">
        <v>7</v>
      </c>
      <c r="E1153" s="192">
        <v>1</v>
      </c>
      <c r="G1153" s="304" t="s">
        <v>201</v>
      </c>
      <c r="H1153" s="263" t="s">
        <v>183</v>
      </c>
      <c r="I1153" s="264" t="s">
        <v>2453</v>
      </c>
      <c r="J1153" s="265" t="s">
        <v>202</v>
      </c>
      <c r="K1153" s="266" t="s">
        <v>158</v>
      </c>
      <c r="L1153" s="267">
        <v>1</v>
      </c>
      <c r="M1153" s="267">
        <v>1394</v>
      </c>
      <c r="N1153" s="268">
        <v>1394</v>
      </c>
      <c r="O1153" s="279" t="s">
        <v>598</v>
      </c>
      <c r="P1153" s="235" t="s">
        <v>4710</v>
      </c>
    </row>
    <row r="1154" spans="1:16" ht="13.9" customHeight="1" collapsed="1" x14ac:dyDescent="0.2">
      <c r="A1154" s="191">
        <v>0</v>
      </c>
      <c r="B1154" s="191">
        <v>9</v>
      </c>
      <c r="C1154" s="191">
        <v>0</v>
      </c>
      <c r="D1154" s="192">
        <v>7</v>
      </c>
      <c r="E1154" s="192">
        <v>1</v>
      </c>
      <c r="F1154" s="193"/>
      <c r="G1154" s="240"/>
      <c r="H1154" s="241" t="s">
        <v>181</v>
      </c>
      <c r="I1154" s="242" t="s">
        <v>2454</v>
      </c>
      <c r="J1154" s="243" t="s">
        <v>15</v>
      </c>
      <c r="K1154" s="244"/>
      <c r="L1154" s="245"/>
      <c r="M1154" s="245"/>
      <c r="N1154" s="246">
        <v>250000</v>
      </c>
      <c r="O1154" s="284">
        <v>14.9256671922492</v>
      </c>
      <c r="P1154" s="237"/>
    </row>
    <row r="1155" spans="1:16" ht="13.9" hidden="1" customHeight="1" outlineLevel="1" x14ac:dyDescent="0.2">
      <c r="A1155" s="191">
        <v>0</v>
      </c>
      <c r="B1155" s="191">
        <v>9</v>
      </c>
      <c r="C1155" s="191">
        <v>1</v>
      </c>
      <c r="D1155" s="192">
        <v>0</v>
      </c>
      <c r="E1155" s="192">
        <v>1</v>
      </c>
      <c r="G1155" s="247"/>
      <c r="H1155" s="248" t="s">
        <v>34</v>
      </c>
      <c r="I1155" s="249" t="s">
        <v>2455</v>
      </c>
      <c r="J1155" s="250" t="s">
        <v>883</v>
      </c>
      <c r="K1155" s="251"/>
      <c r="L1155" s="252"/>
      <c r="M1155" s="252"/>
      <c r="N1155" s="253">
        <v>26282.604474772699</v>
      </c>
      <c r="O1155" s="306"/>
      <c r="P1155" s="239"/>
    </row>
    <row r="1156" spans="1:16" ht="13.9" hidden="1" customHeight="1" outlineLevel="2" x14ac:dyDescent="0.2">
      <c r="A1156" s="191">
        <v>0</v>
      </c>
      <c r="B1156" s="191">
        <v>9</v>
      </c>
      <c r="C1156" s="191">
        <v>1</v>
      </c>
      <c r="D1156" s="192">
        <v>1</v>
      </c>
      <c r="E1156" s="192">
        <v>0</v>
      </c>
      <c r="G1156" s="278"/>
      <c r="H1156" s="255" t="s">
        <v>182</v>
      </c>
      <c r="I1156" s="256" t="s">
        <v>2456</v>
      </c>
      <c r="J1156" s="257" t="s">
        <v>599</v>
      </c>
      <c r="K1156" s="258"/>
      <c r="L1156" s="259"/>
      <c r="M1156" s="259"/>
      <c r="N1156" s="260">
        <v>1013.3124919985401</v>
      </c>
      <c r="O1156" s="276"/>
      <c r="P1156" s="234"/>
    </row>
    <row r="1157" spans="1:16" ht="13.9" hidden="1" customHeight="1" outlineLevel="3" x14ac:dyDescent="0.2">
      <c r="A1157" s="191">
        <v>0</v>
      </c>
      <c r="B1157" s="191">
        <v>9</v>
      </c>
      <c r="C1157" s="191">
        <v>1</v>
      </c>
      <c r="D1157" s="192">
        <v>1</v>
      </c>
      <c r="E1157" s="192">
        <v>1</v>
      </c>
      <c r="G1157" s="262" t="s">
        <v>15</v>
      </c>
      <c r="H1157" s="263" t="s">
        <v>183</v>
      </c>
      <c r="I1157" s="264" t="s">
        <v>2457</v>
      </c>
      <c r="J1157" s="265" t="s">
        <v>599</v>
      </c>
      <c r="K1157" s="266" t="s">
        <v>158</v>
      </c>
      <c r="L1157" s="267">
        <v>1</v>
      </c>
      <c r="M1157" s="267">
        <v>1013.3124919985378</v>
      </c>
      <c r="N1157" s="268">
        <v>1013.3124919985401</v>
      </c>
      <c r="O1157" s="275" t="s">
        <v>1075</v>
      </c>
      <c r="P1157" s="235" t="s">
        <v>4710</v>
      </c>
    </row>
    <row r="1158" spans="1:16" ht="13.9" hidden="1" customHeight="1" outlineLevel="2" x14ac:dyDescent="0.2">
      <c r="A1158" s="191">
        <v>0</v>
      </c>
      <c r="B1158" s="191">
        <v>9</v>
      </c>
      <c r="C1158" s="191">
        <v>1</v>
      </c>
      <c r="D1158" s="192">
        <v>2</v>
      </c>
      <c r="E1158" s="192">
        <v>0</v>
      </c>
      <c r="G1158" s="278"/>
      <c r="H1158" s="255" t="s">
        <v>182</v>
      </c>
      <c r="I1158" s="256" t="s">
        <v>2458</v>
      </c>
      <c r="J1158" s="257" t="s">
        <v>882</v>
      </c>
      <c r="K1158" s="258"/>
      <c r="L1158" s="259"/>
      <c r="M1158" s="259"/>
      <c r="N1158" s="260">
        <v>22367.255954230201</v>
      </c>
      <c r="O1158" s="276"/>
      <c r="P1158" s="234"/>
    </row>
    <row r="1159" spans="1:16" ht="13.9" hidden="1" customHeight="1" outlineLevel="3" x14ac:dyDescent="0.2">
      <c r="A1159" s="191">
        <v>0</v>
      </c>
      <c r="B1159" s="191">
        <v>9</v>
      </c>
      <c r="C1159" s="191">
        <v>1</v>
      </c>
      <c r="D1159" s="192">
        <v>2</v>
      </c>
      <c r="E1159" s="192">
        <v>1</v>
      </c>
      <c r="G1159" s="262" t="s">
        <v>15</v>
      </c>
      <c r="H1159" s="263" t="s">
        <v>183</v>
      </c>
      <c r="I1159" s="264" t="s">
        <v>2459</v>
      </c>
      <c r="J1159" s="265" t="s">
        <v>882</v>
      </c>
      <c r="K1159" s="266" t="s">
        <v>158</v>
      </c>
      <c r="L1159" s="267">
        <v>1</v>
      </c>
      <c r="M1159" s="267">
        <v>22367.255954230244</v>
      </c>
      <c r="N1159" s="268">
        <v>22367.255954230201</v>
      </c>
      <c r="O1159" s="275" t="s">
        <v>1075</v>
      </c>
      <c r="P1159" s="235" t="s">
        <v>4710</v>
      </c>
    </row>
    <row r="1160" spans="1:16" ht="13.9" hidden="1" customHeight="1" outlineLevel="2" x14ac:dyDescent="0.2">
      <c r="A1160" s="191">
        <v>0</v>
      </c>
      <c r="B1160" s="191">
        <v>9</v>
      </c>
      <c r="C1160" s="191">
        <v>1</v>
      </c>
      <c r="D1160" s="192">
        <v>3</v>
      </c>
      <c r="E1160" s="192">
        <v>0</v>
      </c>
      <c r="G1160" s="278"/>
      <c r="H1160" s="255" t="s">
        <v>182</v>
      </c>
      <c r="I1160" s="256" t="s">
        <v>2460</v>
      </c>
      <c r="J1160" s="257" t="s">
        <v>11</v>
      </c>
      <c r="K1160" s="258"/>
      <c r="L1160" s="259"/>
      <c r="M1160" s="259"/>
      <c r="N1160" s="260">
        <v>2902.0360285438901</v>
      </c>
      <c r="O1160" s="276"/>
      <c r="P1160" s="234"/>
    </row>
    <row r="1161" spans="1:16" ht="13.9" hidden="1" customHeight="1" outlineLevel="3" x14ac:dyDescent="0.2">
      <c r="A1161" s="191">
        <v>0</v>
      </c>
      <c r="B1161" s="191">
        <v>9</v>
      </c>
      <c r="C1161" s="191">
        <v>1</v>
      </c>
      <c r="D1161" s="192">
        <v>3</v>
      </c>
      <c r="E1161" s="192">
        <v>1</v>
      </c>
      <c r="G1161" s="262" t="s">
        <v>15</v>
      </c>
      <c r="H1161" s="263" t="s">
        <v>183</v>
      </c>
      <c r="I1161" s="264" t="s">
        <v>2461</v>
      </c>
      <c r="J1161" s="265" t="s">
        <v>203</v>
      </c>
      <c r="K1161" s="266" t="s">
        <v>158</v>
      </c>
      <c r="L1161" s="267">
        <v>1</v>
      </c>
      <c r="M1161" s="267">
        <v>2902.0360285438901</v>
      </c>
      <c r="N1161" s="268">
        <v>2902.0360285438901</v>
      </c>
      <c r="O1161" s="275" t="s">
        <v>1075</v>
      </c>
      <c r="P1161" s="235" t="s">
        <v>4710</v>
      </c>
    </row>
    <row r="1162" spans="1:16" ht="13.9" hidden="1" customHeight="1" outlineLevel="1" x14ac:dyDescent="0.2">
      <c r="A1162" s="191">
        <v>0</v>
      </c>
      <c r="B1162" s="191">
        <v>9</v>
      </c>
      <c r="C1162" s="191">
        <v>2</v>
      </c>
      <c r="D1162" s="192">
        <v>0</v>
      </c>
      <c r="E1162" s="192">
        <v>1</v>
      </c>
      <c r="G1162" s="247"/>
      <c r="H1162" s="248" t="s">
        <v>34</v>
      </c>
      <c r="I1162" s="249" t="s">
        <v>2462</v>
      </c>
      <c r="J1162" s="250" t="s">
        <v>884</v>
      </c>
      <c r="K1162" s="251"/>
      <c r="L1162" s="252"/>
      <c r="M1162" s="252"/>
      <c r="N1162" s="253">
        <v>5591.4490962267</v>
      </c>
      <c r="O1162" s="306"/>
      <c r="P1162" s="239"/>
    </row>
    <row r="1163" spans="1:16" ht="13.9" hidden="1" customHeight="1" outlineLevel="2" x14ac:dyDescent="0.2">
      <c r="A1163" s="191">
        <v>0</v>
      </c>
      <c r="B1163" s="191">
        <v>9</v>
      </c>
      <c r="C1163" s="191">
        <v>2</v>
      </c>
      <c r="D1163" s="192">
        <v>1</v>
      </c>
      <c r="E1163" s="192">
        <v>0</v>
      </c>
      <c r="G1163" s="278"/>
      <c r="H1163" s="255" t="s">
        <v>182</v>
      </c>
      <c r="I1163" s="256" t="s">
        <v>2463</v>
      </c>
      <c r="J1163" s="257" t="s">
        <v>882</v>
      </c>
      <c r="K1163" s="258"/>
      <c r="L1163" s="259"/>
      <c r="M1163" s="259"/>
      <c r="N1163" s="260">
        <v>2628.12328589769</v>
      </c>
      <c r="O1163" s="276"/>
      <c r="P1163" s="234"/>
    </row>
    <row r="1164" spans="1:16" ht="13.9" hidden="1" customHeight="1" outlineLevel="3" x14ac:dyDescent="0.2">
      <c r="A1164" s="191">
        <v>0</v>
      </c>
      <c r="B1164" s="191">
        <v>9</v>
      </c>
      <c r="C1164" s="191">
        <v>2</v>
      </c>
      <c r="D1164" s="192">
        <v>1</v>
      </c>
      <c r="E1164" s="192">
        <v>1</v>
      </c>
      <c r="G1164" s="262" t="s">
        <v>15</v>
      </c>
      <c r="H1164" s="263" t="s">
        <v>183</v>
      </c>
      <c r="I1164" s="264" t="s">
        <v>2464</v>
      </c>
      <c r="J1164" s="265" t="s">
        <v>882</v>
      </c>
      <c r="K1164" s="266" t="s">
        <v>158</v>
      </c>
      <c r="L1164" s="267">
        <v>1</v>
      </c>
      <c r="M1164" s="267">
        <v>2628.1232858976855</v>
      </c>
      <c r="N1164" s="268">
        <v>2628.12328589769</v>
      </c>
      <c r="O1164" s="275" t="s">
        <v>1075</v>
      </c>
      <c r="P1164" s="235" t="s">
        <v>4710</v>
      </c>
    </row>
    <row r="1165" spans="1:16" ht="13.9" hidden="1" customHeight="1" outlineLevel="2" x14ac:dyDescent="0.2">
      <c r="A1165" s="191">
        <v>0</v>
      </c>
      <c r="B1165" s="191">
        <v>9</v>
      </c>
      <c r="C1165" s="191">
        <v>2</v>
      </c>
      <c r="D1165" s="192">
        <v>2</v>
      </c>
      <c r="E1165" s="192">
        <v>0</v>
      </c>
      <c r="G1165" s="278"/>
      <c r="H1165" s="255" t="s">
        <v>182</v>
      </c>
      <c r="I1165" s="256" t="s">
        <v>2465</v>
      </c>
      <c r="J1165" s="257" t="s">
        <v>11</v>
      </c>
      <c r="K1165" s="258"/>
      <c r="L1165" s="259"/>
      <c r="M1165" s="259"/>
      <c r="N1165" s="260">
        <v>2963.32581032901</v>
      </c>
      <c r="O1165" s="276"/>
      <c r="P1165" s="234"/>
    </row>
    <row r="1166" spans="1:16" ht="13.9" hidden="1" customHeight="1" outlineLevel="3" x14ac:dyDescent="0.2">
      <c r="A1166" s="191">
        <v>0</v>
      </c>
      <c r="B1166" s="191">
        <v>9</v>
      </c>
      <c r="C1166" s="191">
        <v>2</v>
      </c>
      <c r="D1166" s="192">
        <v>2</v>
      </c>
      <c r="E1166" s="192">
        <v>1</v>
      </c>
      <c r="G1166" s="262" t="s">
        <v>15</v>
      </c>
      <c r="H1166" s="263" t="s">
        <v>183</v>
      </c>
      <c r="I1166" s="264" t="s">
        <v>2466</v>
      </c>
      <c r="J1166" s="265" t="s">
        <v>203</v>
      </c>
      <c r="K1166" s="266" t="s">
        <v>158</v>
      </c>
      <c r="L1166" s="267">
        <v>1</v>
      </c>
      <c r="M1166" s="267">
        <v>2963.3258103290132</v>
      </c>
      <c r="N1166" s="268">
        <v>2963.32581032901</v>
      </c>
      <c r="O1166" s="275" t="s">
        <v>1075</v>
      </c>
      <c r="P1166" s="235" t="s">
        <v>4710</v>
      </c>
    </row>
    <row r="1167" spans="1:16" ht="13.9" hidden="1" customHeight="1" outlineLevel="1" x14ac:dyDescent="0.2">
      <c r="A1167" s="191">
        <v>0</v>
      </c>
      <c r="B1167" s="191">
        <v>9</v>
      </c>
      <c r="C1167" s="191">
        <v>3</v>
      </c>
      <c r="D1167" s="192">
        <v>0</v>
      </c>
      <c r="E1167" s="192">
        <v>1</v>
      </c>
      <c r="G1167" s="247"/>
      <c r="H1167" s="248" t="s">
        <v>34</v>
      </c>
      <c r="I1167" s="249" t="s">
        <v>2467</v>
      </c>
      <c r="J1167" s="250" t="s">
        <v>885</v>
      </c>
      <c r="K1167" s="251"/>
      <c r="L1167" s="252"/>
      <c r="M1167" s="252"/>
      <c r="N1167" s="253">
        <v>27552.957507340099</v>
      </c>
      <c r="O1167" s="306"/>
      <c r="P1167" s="239"/>
    </row>
    <row r="1168" spans="1:16" ht="13.9" hidden="1" customHeight="1" outlineLevel="2" x14ac:dyDescent="0.2">
      <c r="A1168" s="191">
        <v>0</v>
      </c>
      <c r="B1168" s="191">
        <v>9</v>
      </c>
      <c r="C1168" s="191">
        <v>3</v>
      </c>
      <c r="D1168" s="192">
        <v>1</v>
      </c>
      <c r="E1168" s="192">
        <v>0</v>
      </c>
      <c r="G1168" s="278"/>
      <c r="H1168" s="255" t="s">
        <v>182</v>
      </c>
      <c r="I1168" s="256" t="s">
        <v>2468</v>
      </c>
      <c r="J1168" s="257" t="s">
        <v>882</v>
      </c>
      <c r="K1168" s="258"/>
      <c r="L1168" s="259"/>
      <c r="M1168" s="259"/>
      <c r="N1168" s="260">
        <v>24303.526409076301</v>
      </c>
      <c r="O1168" s="276"/>
      <c r="P1168" s="234"/>
    </row>
    <row r="1169" spans="1:16" ht="13.9" hidden="1" customHeight="1" outlineLevel="3" x14ac:dyDescent="0.2">
      <c r="A1169" s="191">
        <v>0</v>
      </c>
      <c r="B1169" s="191">
        <v>9</v>
      </c>
      <c r="C1169" s="191">
        <v>3</v>
      </c>
      <c r="D1169" s="192">
        <v>1</v>
      </c>
      <c r="E1169" s="192">
        <v>1</v>
      </c>
      <c r="G1169" s="262" t="s">
        <v>15</v>
      </c>
      <c r="H1169" s="263" t="s">
        <v>183</v>
      </c>
      <c r="I1169" s="264" t="s">
        <v>2469</v>
      </c>
      <c r="J1169" s="265" t="s">
        <v>882</v>
      </c>
      <c r="K1169" s="266" t="s">
        <v>158</v>
      </c>
      <c r="L1169" s="267">
        <v>1</v>
      </c>
      <c r="M1169" s="267">
        <v>24303.526409076258</v>
      </c>
      <c r="N1169" s="268">
        <v>24303.526409076301</v>
      </c>
      <c r="O1169" s="275" t="s">
        <v>1075</v>
      </c>
      <c r="P1169" s="235" t="s">
        <v>4710</v>
      </c>
    </row>
    <row r="1170" spans="1:16" ht="13.9" hidden="1" customHeight="1" outlineLevel="2" x14ac:dyDescent="0.2">
      <c r="A1170" s="191">
        <v>0</v>
      </c>
      <c r="B1170" s="191">
        <v>9</v>
      </c>
      <c r="C1170" s="191">
        <v>3</v>
      </c>
      <c r="D1170" s="192">
        <v>2</v>
      </c>
      <c r="E1170" s="192">
        <v>0</v>
      </c>
      <c r="G1170" s="278"/>
      <c r="H1170" s="255" t="s">
        <v>182</v>
      </c>
      <c r="I1170" s="256" t="s">
        <v>2470</v>
      </c>
      <c r="J1170" s="257" t="s">
        <v>11</v>
      </c>
      <c r="K1170" s="258"/>
      <c r="L1170" s="259"/>
      <c r="M1170" s="259"/>
      <c r="N1170" s="260">
        <v>3249.4310982637899</v>
      </c>
      <c r="O1170" s="276"/>
      <c r="P1170" s="234"/>
    </row>
    <row r="1171" spans="1:16" ht="13.9" hidden="1" customHeight="1" outlineLevel="3" x14ac:dyDescent="0.2">
      <c r="A1171" s="191">
        <v>0</v>
      </c>
      <c r="B1171" s="191">
        <v>9</v>
      </c>
      <c r="C1171" s="191">
        <v>3</v>
      </c>
      <c r="D1171" s="192">
        <v>2</v>
      </c>
      <c r="E1171" s="192">
        <v>1</v>
      </c>
      <c r="G1171" s="262" t="s">
        <v>15</v>
      </c>
      <c r="H1171" s="263" t="s">
        <v>183</v>
      </c>
      <c r="I1171" s="264" t="s">
        <v>2471</v>
      </c>
      <c r="J1171" s="265" t="s">
        <v>203</v>
      </c>
      <c r="K1171" s="266" t="s">
        <v>158</v>
      </c>
      <c r="L1171" s="267">
        <v>1</v>
      </c>
      <c r="M1171" s="267">
        <v>3249.431098263794</v>
      </c>
      <c r="N1171" s="268">
        <v>3249.4310982637899</v>
      </c>
      <c r="O1171" s="275" t="s">
        <v>1075</v>
      </c>
      <c r="P1171" s="235" t="s">
        <v>4710</v>
      </c>
    </row>
    <row r="1172" spans="1:16" ht="13.9" hidden="1" customHeight="1" outlineLevel="1" x14ac:dyDescent="0.2">
      <c r="A1172" s="191">
        <v>0</v>
      </c>
      <c r="B1172" s="191">
        <v>9</v>
      </c>
      <c r="C1172" s="191">
        <v>4</v>
      </c>
      <c r="D1172" s="192">
        <v>0</v>
      </c>
      <c r="E1172" s="192">
        <v>1</v>
      </c>
      <c r="G1172" s="247"/>
      <c r="H1172" s="248" t="s">
        <v>34</v>
      </c>
      <c r="I1172" s="249" t="s">
        <v>2472</v>
      </c>
      <c r="J1172" s="250" t="s">
        <v>886</v>
      </c>
      <c r="K1172" s="251"/>
      <c r="L1172" s="252"/>
      <c r="M1172" s="252"/>
      <c r="N1172" s="253">
        <v>4125.4721935630196</v>
      </c>
      <c r="O1172" s="306"/>
      <c r="P1172" s="239"/>
    </row>
    <row r="1173" spans="1:16" ht="13.9" hidden="1" customHeight="1" outlineLevel="2" x14ac:dyDescent="0.2">
      <c r="A1173" s="191">
        <v>0</v>
      </c>
      <c r="B1173" s="191">
        <v>9</v>
      </c>
      <c r="C1173" s="191">
        <v>4</v>
      </c>
      <c r="D1173" s="192">
        <v>1</v>
      </c>
      <c r="E1173" s="192">
        <v>0</v>
      </c>
      <c r="G1173" s="278"/>
      <c r="H1173" s="255" t="s">
        <v>182</v>
      </c>
      <c r="I1173" s="256" t="s">
        <v>2473</v>
      </c>
      <c r="J1173" s="257" t="s">
        <v>882</v>
      </c>
      <c r="K1173" s="258"/>
      <c r="L1173" s="259"/>
      <c r="M1173" s="259"/>
      <c r="N1173" s="260">
        <v>876.04109529922903</v>
      </c>
      <c r="O1173" s="276"/>
      <c r="P1173" s="234"/>
    </row>
    <row r="1174" spans="1:16" ht="13.9" hidden="1" customHeight="1" outlineLevel="3" x14ac:dyDescent="0.2">
      <c r="A1174" s="191">
        <v>0</v>
      </c>
      <c r="B1174" s="191">
        <v>9</v>
      </c>
      <c r="C1174" s="191">
        <v>4</v>
      </c>
      <c r="D1174" s="192">
        <v>1</v>
      </c>
      <c r="E1174" s="192">
        <v>1</v>
      </c>
      <c r="G1174" s="262" t="s">
        <v>15</v>
      </c>
      <c r="H1174" s="263" t="s">
        <v>183</v>
      </c>
      <c r="I1174" s="264" t="s">
        <v>2474</v>
      </c>
      <c r="J1174" s="265" t="s">
        <v>882</v>
      </c>
      <c r="K1174" s="266" t="s">
        <v>158</v>
      </c>
      <c r="L1174" s="267">
        <v>1</v>
      </c>
      <c r="M1174" s="267">
        <v>876.04109529922857</v>
      </c>
      <c r="N1174" s="268">
        <v>876.04109529922903</v>
      </c>
      <c r="O1174" s="275" t="s">
        <v>1075</v>
      </c>
      <c r="P1174" s="235" t="s">
        <v>4710</v>
      </c>
    </row>
    <row r="1175" spans="1:16" ht="13.9" hidden="1" customHeight="1" outlineLevel="2" x14ac:dyDescent="0.2">
      <c r="A1175" s="191">
        <v>0</v>
      </c>
      <c r="B1175" s="191">
        <v>9</v>
      </c>
      <c r="C1175" s="191">
        <v>4</v>
      </c>
      <c r="D1175" s="192">
        <v>2</v>
      </c>
      <c r="E1175" s="192">
        <v>0</v>
      </c>
      <c r="G1175" s="278"/>
      <c r="H1175" s="255" t="s">
        <v>182</v>
      </c>
      <c r="I1175" s="256" t="s">
        <v>2475</v>
      </c>
      <c r="J1175" s="257" t="s">
        <v>11</v>
      </c>
      <c r="K1175" s="258"/>
      <c r="L1175" s="259"/>
      <c r="M1175" s="259"/>
      <c r="N1175" s="260">
        <v>3249.4310982637899</v>
      </c>
      <c r="O1175" s="276"/>
      <c r="P1175" s="234"/>
    </row>
    <row r="1176" spans="1:16" ht="13.9" hidden="1" customHeight="1" outlineLevel="3" x14ac:dyDescent="0.2">
      <c r="A1176" s="191">
        <v>0</v>
      </c>
      <c r="B1176" s="191">
        <v>9</v>
      </c>
      <c r="C1176" s="191">
        <v>4</v>
      </c>
      <c r="D1176" s="192">
        <v>2</v>
      </c>
      <c r="E1176" s="192">
        <v>1</v>
      </c>
      <c r="G1176" s="262" t="s">
        <v>15</v>
      </c>
      <c r="H1176" s="263" t="s">
        <v>183</v>
      </c>
      <c r="I1176" s="264" t="s">
        <v>2476</v>
      </c>
      <c r="J1176" s="265" t="s">
        <v>203</v>
      </c>
      <c r="K1176" s="266" t="s">
        <v>158</v>
      </c>
      <c r="L1176" s="267">
        <v>1</v>
      </c>
      <c r="M1176" s="267">
        <v>3249.431098263794</v>
      </c>
      <c r="N1176" s="268">
        <v>3249.4310982637899</v>
      </c>
      <c r="O1176" s="275" t="s">
        <v>1075</v>
      </c>
      <c r="P1176" s="235" t="s">
        <v>4710</v>
      </c>
    </row>
    <row r="1177" spans="1:16" ht="13.9" hidden="1" customHeight="1" outlineLevel="1" x14ac:dyDescent="0.2">
      <c r="A1177" s="191">
        <v>0</v>
      </c>
      <c r="B1177" s="191">
        <v>9</v>
      </c>
      <c r="C1177" s="191">
        <v>5</v>
      </c>
      <c r="D1177" s="192">
        <v>0</v>
      </c>
      <c r="E1177" s="192">
        <v>1</v>
      </c>
      <c r="G1177" s="247"/>
      <c r="H1177" s="248" t="s">
        <v>34</v>
      </c>
      <c r="I1177" s="249" t="s">
        <v>2477</v>
      </c>
      <c r="J1177" s="250" t="s">
        <v>887</v>
      </c>
      <c r="K1177" s="251"/>
      <c r="L1177" s="252"/>
      <c r="M1177" s="252"/>
      <c r="N1177" s="253">
        <v>4178.22933507993</v>
      </c>
      <c r="O1177" s="306"/>
      <c r="P1177" s="239"/>
    </row>
    <row r="1178" spans="1:16" ht="13.9" hidden="1" customHeight="1" outlineLevel="2" x14ac:dyDescent="0.2">
      <c r="A1178" s="191">
        <v>0</v>
      </c>
      <c r="B1178" s="191">
        <v>9</v>
      </c>
      <c r="C1178" s="191">
        <v>5</v>
      </c>
      <c r="D1178" s="192">
        <v>1</v>
      </c>
      <c r="E1178" s="192">
        <v>0</v>
      </c>
      <c r="G1178" s="278"/>
      <c r="H1178" s="255" t="s">
        <v>182</v>
      </c>
      <c r="I1178" s="256" t="s">
        <v>2478</v>
      </c>
      <c r="J1178" s="257" t="s">
        <v>882</v>
      </c>
      <c r="K1178" s="258"/>
      <c r="L1178" s="259"/>
      <c r="M1178" s="259"/>
      <c r="N1178" s="260">
        <v>928.798236816138</v>
      </c>
      <c r="O1178" s="276"/>
      <c r="P1178" s="234"/>
    </row>
    <row r="1179" spans="1:16" ht="13.9" hidden="1" customHeight="1" outlineLevel="3" x14ac:dyDescent="0.2">
      <c r="A1179" s="191">
        <v>0</v>
      </c>
      <c r="B1179" s="191">
        <v>9</v>
      </c>
      <c r="C1179" s="191">
        <v>5</v>
      </c>
      <c r="D1179" s="192">
        <v>1</v>
      </c>
      <c r="E1179" s="192">
        <v>1</v>
      </c>
      <c r="G1179" s="262" t="s">
        <v>15</v>
      </c>
      <c r="H1179" s="263" t="s">
        <v>183</v>
      </c>
      <c r="I1179" s="264" t="s">
        <v>2479</v>
      </c>
      <c r="J1179" s="265" t="s">
        <v>882</v>
      </c>
      <c r="K1179" s="266" t="s">
        <v>158</v>
      </c>
      <c r="L1179" s="267">
        <v>1</v>
      </c>
      <c r="M1179" s="267">
        <v>928.79823681613755</v>
      </c>
      <c r="N1179" s="268">
        <v>928.798236816138</v>
      </c>
      <c r="O1179" s="275" t="s">
        <v>1075</v>
      </c>
      <c r="P1179" s="235" t="s">
        <v>4710</v>
      </c>
    </row>
    <row r="1180" spans="1:16" ht="13.9" hidden="1" customHeight="1" outlineLevel="2" x14ac:dyDescent="0.2">
      <c r="A1180" s="191">
        <v>0</v>
      </c>
      <c r="B1180" s="191">
        <v>9</v>
      </c>
      <c r="C1180" s="191">
        <v>5</v>
      </c>
      <c r="D1180" s="192">
        <v>2</v>
      </c>
      <c r="E1180" s="192">
        <v>0</v>
      </c>
      <c r="G1180" s="278"/>
      <c r="H1180" s="255" t="s">
        <v>182</v>
      </c>
      <c r="I1180" s="256" t="s">
        <v>2480</v>
      </c>
      <c r="J1180" s="257" t="s">
        <v>11</v>
      </c>
      <c r="K1180" s="258"/>
      <c r="L1180" s="259"/>
      <c r="M1180" s="259"/>
      <c r="N1180" s="260">
        <v>3249.4310982637899</v>
      </c>
      <c r="O1180" s="276"/>
      <c r="P1180" s="234"/>
    </row>
    <row r="1181" spans="1:16" ht="13.9" hidden="1" customHeight="1" outlineLevel="3" x14ac:dyDescent="0.2">
      <c r="A1181" s="191">
        <v>0</v>
      </c>
      <c r="B1181" s="191">
        <v>9</v>
      </c>
      <c r="C1181" s="191">
        <v>5</v>
      </c>
      <c r="D1181" s="192">
        <v>2</v>
      </c>
      <c r="E1181" s="192">
        <v>1</v>
      </c>
      <c r="G1181" s="262" t="s">
        <v>15</v>
      </c>
      <c r="H1181" s="263" t="s">
        <v>183</v>
      </c>
      <c r="I1181" s="264" t="s">
        <v>2481</v>
      </c>
      <c r="J1181" s="265" t="s">
        <v>203</v>
      </c>
      <c r="K1181" s="266" t="s">
        <v>158</v>
      </c>
      <c r="L1181" s="267">
        <v>1</v>
      </c>
      <c r="M1181" s="267">
        <v>3249.431098263794</v>
      </c>
      <c r="N1181" s="268">
        <v>3249.4310982637899</v>
      </c>
      <c r="O1181" s="275" t="s">
        <v>1075</v>
      </c>
      <c r="P1181" s="235" t="s">
        <v>4710</v>
      </c>
    </row>
    <row r="1182" spans="1:16" ht="13.9" hidden="1" customHeight="1" outlineLevel="1" x14ac:dyDescent="0.2">
      <c r="A1182" s="191">
        <v>0</v>
      </c>
      <c r="B1182" s="191">
        <v>9</v>
      </c>
      <c r="C1182" s="191">
        <v>6</v>
      </c>
      <c r="D1182" s="192">
        <v>0</v>
      </c>
      <c r="E1182" s="192">
        <v>1</v>
      </c>
      <c r="G1182" s="247"/>
      <c r="H1182" s="248" t="s">
        <v>34</v>
      </c>
      <c r="I1182" s="249" t="s">
        <v>2482</v>
      </c>
      <c r="J1182" s="250" t="s">
        <v>888</v>
      </c>
      <c r="K1182" s="251"/>
      <c r="L1182" s="252"/>
      <c r="M1182" s="252"/>
      <c r="N1182" s="253">
        <v>4298.3190950152803</v>
      </c>
      <c r="O1182" s="306"/>
      <c r="P1182" s="239"/>
    </row>
    <row r="1183" spans="1:16" ht="13.9" hidden="1" customHeight="1" outlineLevel="2" x14ac:dyDescent="0.2">
      <c r="A1183" s="191">
        <v>0</v>
      </c>
      <c r="B1183" s="191">
        <v>9</v>
      </c>
      <c r="C1183" s="191">
        <v>6</v>
      </c>
      <c r="D1183" s="192">
        <v>1</v>
      </c>
      <c r="E1183" s="192">
        <v>0</v>
      </c>
      <c r="G1183" s="278"/>
      <c r="H1183" s="255" t="s">
        <v>182</v>
      </c>
      <c r="I1183" s="256" t="s">
        <v>2483</v>
      </c>
      <c r="J1183" s="257" t="s">
        <v>882</v>
      </c>
      <c r="K1183" s="258"/>
      <c r="L1183" s="259"/>
      <c r="M1183" s="259"/>
      <c r="N1183" s="260">
        <v>997.28917623836401</v>
      </c>
      <c r="O1183" s="276"/>
      <c r="P1183" s="234"/>
    </row>
    <row r="1184" spans="1:16" ht="13.9" hidden="1" customHeight="1" outlineLevel="3" x14ac:dyDescent="0.2">
      <c r="A1184" s="191">
        <v>0</v>
      </c>
      <c r="B1184" s="191">
        <v>9</v>
      </c>
      <c r="C1184" s="191">
        <v>6</v>
      </c>
      <c r="D1184" s="192">
        <v>1</v>
      </c>
      <c r="E1184" s="192">
        <v>1</v>
      </c>
      <c r="G1184" s="262" t="s">
        <v>15</v>
      </c>
      <c r="H1184" s="263" t="s">
        <v>183</v>
      </c>
      <c r="I1184" s="264" t="s">
        <v>2484</v>
      </c>
      <c r="J1184" s="265" t="s">
        <v>882</v>
      </c>
      <c r="K1184" s="266" t="s">
        <v>158</v>
      </c>
      <c r="L1184" s="267">
        <v>1</v>
      </c>
      <c r="M1184" s="267">
        <v>997.28917623836389</v>
      </c>
      <c r="N1184" s="268">
        <v>997.28917623836401</v>
      </c>
      <c r="O1184" s="275" t="s">
        <v>1075</v>
      </c>
      <c r="P1184" s="235" t="s">
        <v>4710</v>
      </c>
    </row>
    <row r="1185" spans="1:16" ht="13.9" hidden="1" customHeight="1" outlineLevel="2" x14ac:dyDescent="0.2">
      <c r="A1185" s="191">
        <v>0</v>
      </c>
      <c r="B1185" s="191">
        <v>9</v>
      </c>
      <c r="C1185" s="191">
        <v>6</v>
      </c>
      <c r="D1185" s="192">
        <v>2</v>
      </c>
      <c r="E1185" s="192">
        <v>0</v>
      </c>
      <c r="G1185" s="278"/>
      <c r="H1185" s="255" t="s">
        <v>182</v>
      </c>
      <c r="I1185" s="256" t="s">
        <v>2485</v>
      </c>
      <c r="J1185" s="257" t="s">
        <v>11</v>
      </c>
      <c r="K1185" s="258"/>
      <c r="L1185" s="259"/>
      <c r="M1185" s="259"/>
      <c r="N1185" s="260">
        <v>3301.0299187769201</v>
      </c>
      <c r="O1185" s="276"/>
      <c r="P1185" s="234"/>
    </row>
    <row r="1186" spans="1:16" ht="13.9" hidden="1" customHeight="1" outlineLevel="3" x14ac:dyDescent="0.2">
      <c r="A1186" s="191">
        <v>0</v>
      </c>
      <c r="B1186" s="191">
        <v>9</v>
      </c>
      <c r="C1186" s="191">
        <v>6</v>
      </c>
      <c r="D1186" s="192">
        <v>2</v>
      </c>
      <c r="E1186" s="192">
        <v>1</v>
      </c>
      <c r="G1186" s="262" t="s">
        <v>15</v>
      </c>
      <c r="H1186" s="263" t="s">
        <v>183</v>
      </c>
      <c r="I1186" s="264" t="s">
        <v>2486</v>
      </c>
      <c r="J1186" s="265" t="s">
        <v>203</v>
      </c>
      <c r="K1186" s="266" t="s">
        <v>158</v>
      </c>
      <c r="L1186" s="267">
        <v>1</v>
      </c>
      <c r="M1186" s="267">
        <v>3301.0299187769183</v>
      </c>
      <c r="N1186" s="268">
        <v>3301.0299187769201</v>
      </c>
      <c r="O1186" s="275" t="s">
        <v>1075</v>
      </c>
      <c r="P1186" s="235" t="s">
        <v>4710</v>
      </c>
    </row>
    <row r="1187" spans="1:16" ht="13.9" hidden="1" customHeight="1" outlineLevel="1" x14ac:dyDescent="0.2">
      <c r="A1187" s="191">
        <v>0</v>
      </c>
      <c r="B1187" s="191">
        <v>9</v>
      </c>
      <c r="C1187" s="191">
        <v>7</v>
      </c>
      <c r="D1187" s="192">
        <v>0</v>
      </c>
      <c r="E1187" s="192">
        <v>1</v>
      </c>
      <c r="G1187" s="247"/>
      <c r="H1187" s="248" t="s">
        <v>34</v>
      </c>
      <c r="I1187" s="249" t="s">
        <v>2487</v>
      </c>
      <c r="J1187" s="250" t="s">
        <v>889</v>
      </c>
      <c r="K1187" s="251"/>
      <c r="L1187" s="252"/>
      <c r="M1187" s="252"/>
      <c r="N1187" s="253">
        <v>6612.36043357779</v>
      </c>
      <c r="O1187" s="306"/>
      <c r="P1187" s="239"/>
    </row>
    <row r="1188" spans="1:16" ht="13.9" hidden="1" customHeight="1" outlineLevel="2" x14ac:dyDescent="0.2">
      <c r="A1188" s="191">
        <v>0</v>
      </c>
      <c r="B1188" s="191">
        <v>9</v>
      </c>
      <c r="C1188" s="191">
        <v>7</v>
      </c>
      <c r="D1188" s="192">
        <v>1</v>
      </c>
      <c r="E1188" s="192">
        <v>0</v>
      </c>
      <c r="G1188" s="278"/>
      <c r="H1188" s="255" t="s">
        <v>182</v>
      </c>
      <c r="I1188" s="256" t="s">
        <v>2488</v>
      </c>
      <c r="J1188" s="257" t="s">
        <v>599</v>
      </c>
      <c r="K1188" s="258"/>
      <c r="L1188" s="259"/>
      <c r="M1188" s="259"/>
      <c r="N1188" s="260">
        <v>202.662498399708</v>
      </c>
      <c r="O1188" s="276"/>
      <c r="P1188" s="234"/>
    </row>
    <row r="1189" spans="1:16" ht="13.9" hidden="1" customHeight="1" outlineLevel="3" x14ac:dyDescent="0.2">
      <c r="A1189" s="191">
        <v>0</v>
      </c>
      <c r="B1189" s="191">
        <v>9</v>
      </c>
      <c r="C1189" s="191">
        <v>7</v>
      </c>
      <c r="D1189" s="192">
        <v>1</v>
      </c>
      <c r="E1189" s="192">
        <v>1</v>
      </c>
      <c r="G1189" s="262" t="s">
        <v>15</v>
      </c>
      <c r="H1189" s="263" t="s">
        <v>183</v>
      </c>
      <c r="I1189" s="264" t="s">
        <v>2489</v>
      </c>
      <c r="J1189" s="265" t="s">
        <v>599</v>
      </c>
      <c r="K1189" s="266" t="s">
        <v>158</v>
      </c>
      <c r="L1189" s="267">
        <v>1</v>
      </c>
      <c r="M1189" s="267">
        <v>202.66249839970757</v>
      </c>
      <c r="N1189" s="268">
        <v>202.662498399708</v>
      </c>
      <c r="O1189" s="275" t="s">
        <v>1075</v>
      </c>
      <c r="P1189" s="235" t="s">
        <v>4710</v>
      </c>
    </row>
    <row r="1190" spans="1:16" ht="13.9" hidden="1" customHeight="1" outlineLevel="2" x14ac:dyDescent="0.2">
      <c r="A1190" s="191">
        <v>0</v>
      </c>
      <c r="B1190" s="191">
        <v>9</v>
      </c>
      <c r="C1190" s="191">
        <v>7</v>
      </c>
      <c r="D1190" s="192">
        <v>2</v>
      </c>
      <c r="E1190" s="192">
        <v>0</v>
      </c>
      <c r="G1190" s="278"/>
      <c r="H1190" s="255" t="s">
        <v>182</v>
      </c>
      <c r="I1190" s="256" t="s">
        <v>2490</v>
      </c>
      <c r="J1190" s="257" t="s">
        <v>882</v>
      </c>
      <c r="K1190" s="258"/>
      <c r="L1190" s="259"/>
      <c r="M1190" s="259"/>
      <c r="N1190" s="260">
        <v>3108.66801640117</v>
      </c>
      <c r="O1190" s="276"/>
      <c r="P1190" s="234"/>
    </row>
    <row r="1191" spans="1:16" ht="13.9" hidden="1" customHeight="1" outlineLevel="3" x14ac:dyDescent="0.2">
      <c r="A1191" s="191">
        <v>0</v>
      </c>
      <c r="B1191" s="191">
        <v>9</v>
      </c>
      <c r="C1191" s="191">
        <v>7</v>
      </c>
      <c r="D1191" s="192">
        <v>2</v>
      </c>
      <c r="E1191" s="192">
        <v>1</v>
      </c>
      <c r="G1191" s="262" t="s">
        <v>15</v>
      </c>
      <c r="H1191" s="263" t="s">
        <v>183</v>
      </c>
      <c r="I1191" s="264" t="s">
        <v>2491</v>
      </c>
      <c r="J1191" s="265" t="s">
        <v>882</v>
      </c>
      <c r="K1191" s="266" t="s">
        <v>158</v>
      </c>
      <c r="L1191" s="267">
        <v>1</v>
      </c>
      <c r="M1191" s="267">
        <v>3108.6680164011691</v>
      </c>
      <c r="N1191" s="268">
        <v>3108.66801640117</v>
      </c>
      <c r="O1191" s="275" t="s">
        <v>1075</v>
      </c>
      <c r="P1191" s="235" t="s">
        <v>4710</v>
      </c>
    </row>
    <row r="1192" spans="1:16" ht="13.9" hidden="1" customHeight="1" outlineLevel="2" x14ac:dyDescent="0.2">
      <c r="A1192" s="191">
        <v>0</v>
      </c>
      <c r="B1192" s="191">
        <v>9</v>
      </c>
      <c r="C1192" s="191">
        <v>7</v>
      </c>
      <c r="D1192" s="192">
        <v>3</v>
      </c>
      <c r="E1192" s="192">
        <v>0</v>
      </c>
      <c r="G1192" s="278"/>
      <c r="H1192" s="255" t="s">
        <v>182</v>
      </c>
      <c r="I1192" s="256" t="s">
        <v>2492</v>
      </c>
      <c r="J1192" s="257" t="s">
        <v>11</v>
      </c>
      <c r="K1192" s="258"/>
      <c r="L1192" s="259"/>
      <c r="M1192" s="259"/>
      <c r="N1192" s="260">
        <v>3301.0299187769201</v>
      </c>
      <c r="O1192" s="276"/>
      <c r="P1192" s="234"/>
    </row>
    <row r="1193" spans="1:16" ht="13.9" hidden="1" customHeight="1" outlineLevel="3" x14ac:dyDescent="0.2">
      <c r="A1193" s="191">
        <v>0</v>
      </c>
      <c r="B1193" s="191">
        <v>9</v>
      </c>
      <c r="C1193" s="191">
        <v>7</v>
      </c>
      <c r="D1193" s="192">
        <v>3</v>
      </c>
      <c r="E1193" s="192">
        <v>1</v>
      </c>
      <c r="G1193" s="262" t="s">
        <v>15</v>
      </c>
      <c r="H1193" s="263" t="s">
        <v>183</v>
      </c>
      <c r="I1193" s="264" t="s">
        <v>2493</v>
      </c>
      <c r="J1193" s="265" t="s">
        <v>203</v>
      </c>
      <c r="K1193" s="266" t="s">
        <v>158</v>
      </c>
      <c r="L1193" s="267">
        <v>1</v>
      </c>
      <c r="M1193" s="267">
        <v>3301.0299187769183</v>
      </c>
      <c r="N1193" s="268">
        <v>3301.0299187769201</v>
      </c>
      <c r="O1193" s="275" t="s">
        <v>1075</v>
      </c>
      <c r="P1193" s="235" t="s">
        <v>4710</v>
      </c>
    </row>
    <row r="1194" spans="1:16" ht="13.9" hidden="1" customHeight="1" outlineLevel="1" x14ac:dyDescent="0.2">
      <c r="A1194" s="191">
        <v>0</v>
      </c>
      <c r="B1194" s="191">
        <v>9</v>
      </c>
      <c r="C1194" s="191">
        <v>8</v>
      </c>
      <c r="D1194" s="192">
        <v>0</v>
      </c>
      <c r="E1194" s="192">
        <v>1</v>
      </c>
      <c r="G1194" s="247"/>
      <c r="H1194" s="248" t="s">
        <v>34</v>
      </c>
      <c r="I1194" s="249" t="s">
        <v>2494</v>
      </c>
      <c r="J1194" s="250" t="s">
        <v>890</v>
      </c>
      <c r="K1194" s="251"/>
      <c r="L1194" s="252"/>
      <c r="M1194" s="252"/>
      <c r="N1194" s="253">
        <v>5977.5606898403903</v>
      </c>
      <c r="O1194" s="306"/>
      <c r="P1194" s="239"/>
    </row>
    <row r="1195" spans="1:16" ht="13.9" hidden="1" customHeight="1" outlineLevel="2" x14ac:dyDescent="0.2">
      <c r="A1195" s="191">
        <v>0</v>
      </c>
      <c r="B1195" s="191">
        <v>9</v>
      </c>
      <c r="C1195" s="191">
        <v>8</v>
      </c>
      <c r="D1195" s="192">
        <v>1</v>
      </c>
      <c r="E1195" s="192">
        <v>0</v>
      </c>
      <c r="G1195" s="278"/>
      <c r="H1195" s="255" t="s">
        <v>182</v>
      </c>
      <c r="I1195" s="256" t="s">
        <v>2495</v>
      </c>
      <c r="J1195" s="257" t="s">
        <v>599</v>
      </c>
      <c r="K1195" s="258"/>
      <c r="L1195" s="259"/>
      <c r="M1195" s="259"/>
      <c r="N1195" s="260">
        <v>333.94387051577399</v>
      </c>
      <c r="O1195" s="276"/>
      <c r="P1195" s="234"/>
    </row>
    <row r="1196" spans="1:16" ht="13.9" hidden="1" customHeight="1" outlineLevel="3" x14ac:dyDescent="0.2">
      <c r="A1196" s="191">
        <v>0</v>
      </c>
      <c r="B1196" s="191">
        <v>9</v>
      </c>
      <c r="C1196" s="191">
        <v>8</v>
      </c>
      <c r="D1196" s="192">
        <v>1</v>
      </c>
      <c r="E1196" s="192">
        <v>1</v>
      </c>
      <c r="G1196" s="262" t="s">
        <v>15</v>
      </c>
      <c r="H1196" s="263" t="s">
        <v>183</v>
      </c>
      <c r="I1196" s="264" t="s">
        <v>2496</v>
      </c>
      <c r="J1196" s="265" t="s">
        <v>599</v>
      </c>
      <c r="K1196" s="266" t="s">
        <v>158</v>
      </c>
      <c r="L1196" s="267">
        <v>1</v>
      </c>
      <c r="M1196" s="267">
        <v>333.94387051577428</v>
      </c>
      <c r="N1196" s="268">
        <v>333.94387051577399</v>
      </c>
      <c r="O1196" s="275" t="s">
        <v>1075</v>
      </c>
      <c r="P1196" s="235" t="s">
        <v>4710</v>
      </c>
    </row>
    <row r="1197" spans="1:16" ht="13.9" hidden="1" customHeight="1" outlineLevel="2" x14ac:dyDescent="0.2">
      <c r="A1197" s="191">
        <v>0</v>
      </c>
      <c r="B1197" s="191">
        <v>9</v>
      </c>
      <c r="C1197" s="191">
        <v>8</v>
      </c>
      <c r="D1197" s="192">
        <v>2</v>
      </c>
      <c r="E1197" s="192">
        <v>0</v>
      </c>
      <c r="G1197" s="278"/>
      <c r="H1197" s="255" t="s">
        <v>182</v>
      </c>
      <c r="I1197" s="256" t="s">
        <v>2497</v>
      </c>
      <c r="J1197" s="257" t="s">
        <v>882</v>
      </c>
      <c r="K1197" s="258"/>
      <c r="L1197" s="259"/>
      <c r="M1197" s="259"/>
      <c r="N1197" s="260">
        <v>3796.8968825799798</v>
      </c>
      <c r="O1197" s="276"/>
      <c r="P1197" s="234"/>
    </row>
    <row r="1198" spans="1:16" ht="13.9" hidden="1" customHeight="1" outlineLevel="3" x14ac:dyDescent="0.2">
      <c r="A1198" s="191">
        <v>0</v>
      </c>
      <c r="B1198" s="191">
        <v>9</v>
      </c>
      <c r="C1198" s="191">
        <v>8</v>
      </c>
      <c r="D1198" s="192">
        <v>2</v>
      </c>
      <c r="E1198" s="192">
        <v>1</v>
      </c>
      <c r="G1198" s="262" t="s">
        <v>15</v>
      </c>
      <c r="H1198" s="263" t="s">
        <v>183</v>
      </c>
      <c r="I1198" s="264" t="s">
        <v>2498</v>
      </c>
      <c r="J1198" s="265" t="s">
        <v>882</v>
      </c>
      <c r="K1198" s="266" t="s">
        <v>158</v>
      </c>
      <c r="L1198" s="267">
        <v>1</v>
      </c>
      <c r="M1198" s="267">
        <v>3796.8968825799784</v>
      </c>
      <c r="N1198" s="268">
        <v>3796.8968825799798</v>
      </c>
      <c r="O1198" s="275" t="s">
        <v>1075</v>
      </c>
      <c r="P1198" s="235" t="s">
        <v>4710</v>
      </c>
    </row>
    <row r="1199" spans="1:16" ht="13.9" hidden="1" customHeight="1" outlineLevel="2" x14ac:dyDescent="0.2">
      <c r="A1199" s="191">
        <v>0</v>
      </c>
      <c r="B1199" s="191">
        <v>9</v>
      </c>
      <c r="C1199" s="191">
        <v>8</v>
      </c>
      <c r="D1199" s="192">
        <v>3</v>
      </c>
      <c r="E1199" s="192">
        <v>0</v>
      </c>
      <c r="G1199" s="278"/>
      <c r="H1199" s="255" t="s">
        <v>182</v>
      </c>
      <c r="I1199" s="256" t="s">
        <v>2499</v>
      </c>
      <c r="J1199" s="257" t="s">
        <v>11</v>
      </c>
      <c r="K1199" s="258"/>
      <c r="L1199" s="259"/>
      <c r="M1199" s="259"/>
      <c r="N1199" s="260">
        <v>1846.7199367446401</v>
      </c>
      <c r="O1199" s="276"/>
      <c r="P1199" s="234"/>
    </row>
    <row r="1200" spans="1:16" ht="13.9" hidden="1" customHeight="1" outlineLevel="3" x14ac:dyDescent="0.2">
      <c r="A1200" s="191">
        <v>0</v>
      </c>
      <c r="B1200" s="191">
        <v>9</v>
      </c>
      <c r="C1200" s="191">
        <v>8</v>
      </c>
      <c r="D1200" s="192">
        <v>3</v>
      </c>
      <c r="E1200" s="192">
        <v>1</v>
      </c>
      <c r="G1200" s="262" t="s">
        <v>15</v>
      </c>
      <c r="H1200" s="263" t="s">
        <v>183</v>
      </c>
      <c r="I1200" s="264" t="s">
        <v>2500</v>
      </c>
      <c r="J1200" s="265" t="s">
        <v>203</v>
      </c>
      <c r="K1200" s="266" t="s">
        <v>158</v>
      </c>
      <c r="L1200" s="267">
        <v>1</v>
      </c>
      <c r="M1200" s="267">
        <v>1846.7199367446378</v>
      </c>
      <c r="N1200" s="268">
        <v>1846.7199367446401</v>
      </c>
      <c r="O1200" s="275" t="s">
        <v>1075</v>
      </c>
      <c r="P1200" s="235" t="s">
        <v>4710</v>
      </c>
    </row>
    <row r="1201" spans="1:16" ht="13.9" hidden="1" customHeight="1" outlineLevel="1" x14ac:dyDescent="0.2">
      <c r="A1201" s="191">
        <v>0</v>
      </c>
      <c r="B1201" s="191">
        <v>9</v>
      </c>
      <c r="C1201" s="191">
        <v>9</v>
      </c>
      <c r="D1201" s="192">
        <v>0</v>
      </c>
      <c r="E1201" s="192">
        <v>1</v>
      </c>
      <c r="G1201" s="247"/>
      <c r="H1201" s="248" t="s">
        <v>34</v>
      </c>
      <c r="I1201" s="249" t="s">
        <v>2501</v>
      </c>
      <c r="J1201" s="250" t="s">
        <v>891</v>
      </c>
      <c r="K1201" s="251"/>
      <c r="L1201" s="252"/>
      <c r="M1201" s="252"/>
      <c r="N1201" s="253">
        <v>5891.4923227798699</v>
      </c>
      <c r="O1201" s="306"/>
      <c r="P1201" s="239"/>
    </row>
    <row r="1202" spans="1:16" ht="13.9" hidden="1" customHeight="1" outlineLevel="2" x14ac:dyDescent="0.2">
      <c r="A1202" s="191">
        <v>0</v>
      </c>
      <c r="B1202" s="191">
        <v>9</v>
      </c>
      <c r="C1202" s="191">
        <v>9</v>
      </c>
      <c r="D1202" s="192">
        <v>1</v>
      </c>
      <c r="E1202" s="192">
        <v>0</v>
      </c>
      <c r="G1202" s="278"/>
      <c r="H1202" s="255" t="s">
        <v>182</v>
      </c>
      <c r="I1202" s="256" t="s">
        <v>2502</v>
      </c>
      <c r="J1202" s="257" t="s">
        <v>599</v>
      </c>
      <c r="K1202" s="258"/>
      <c r="L1202" s="259"/>
      <c r="M1202" s="259"/>
      <c r="N1202" s="260">
        <v>703.82788853100396</v>
      </c>
      <c r="O1202" s="276"/>
      <c r="P1202" s="234"/>
    </row>
    <row r="1203" spans="1:16" ht="13.9" hidden="1" customHeight="1" outlineLevel="3" x14ac:dyDescent="0.2">
      <c r="A1203" s="191">
        <v>0</v>
      </c>
      <c r="B1203" s="191">
        <v>9</v>
      </c>
      <c r="C1203" s="191">
        <v>9</v>
      </c>
      <c r="D1203" s="192">
        <v>1</v>
      </c>
      <c r="E1203" s="192">
        <v>1</v>
      </c>
      <c r="G1203" s="262" t="s">
        <v>15</v>
      </c>
      <c r="H1203" s="263" t="s">
        <v>183</v>
      </c>
      <c r="I1203" s="264" t="s">
        <v>2503</v>
      </c>
      <c r="J1203" s="265" t="s">
        <v>599</v>
      </c>
      <c r="K1203" s="266" t="s">
        <v>158</v>
      </c>
      <c r="L1203" s="267">
        <v>1</v>
      </c>
      <c r="M1203" s="267">
        <v>703.82788853100408</v>
      </c>
      <c r="N1203" s="268">
        <v>703.82788853100396</v>
      </c>
      <c r="O1203" s="275" t="s">
        <v>1075</v>
      </c>
      <c r="P1203" s="235" t="s">
        <v>4710</v>
      </c>
    </row>
    <row r="1204" spans="1:16" ht="13.9" hidden="1" customHeight="1" outlineLevel="2" x14ac:dyDescent="0.2">
      <c r="A1204" s="191">
        <v>0</v>
      </c>
      <c r="B1204" s="191">
        <v>9</v>
      </c>
      <c r="C1204" s="191">
        <v>9</v>
      </c>
      <c r="D1204" s="192">
        <v>2</v>
      </c>
      <c r="E1204" s="192">
        <v>0</v>
      </c>
      <c r="G1204" s="278"/>
      <c r="H1204" s="255" t="s">
        <v>182</v>
      </c>
      <c r="I1204" s="256" t="s">
        <v>2504</v>
      </c>
      <c r="J1204" s="257" t="s">
        <v>882</v>
      </c>
      <c r="K1204" s="258"/>
      <c r="L1204" s="259"/>
      <c r="M1204" s="259"/>
      <c r="N1204" s="260">
        <v>3909.6041868008401</v>
      </c>
      <c r="O1204" s="276"/>
      <c r="P1204" s="234"/>
    </row>
    <row r="1205" spans="1:16" ht="13.9" hidden="1" customHeight="1" outlineLevel="3" x14ac:dyDescent="0.2">
      <c r="A1205" s="191">
        <v>0</v>
      </c>
      <c r="B1205" s="191">
        <v>9</v>
      </c>
      <c r="C1205" s="191">
        <v>9</v>
      </c>
      <c r="D1205" s="192">
        <v>2</v>
      </c>
      <c r="E1205" s="192">
        <v>1</v>
      </c>
      <c r="G1205" s="262" t="s">
        <v>15</v>
      </c>
      <c r="H1205" s="263" t="s">
        <v>183</v>
      </c>
      <c r="I1205" s="264" t="s">
        <v>2505</v>
      </c>
      <c r="J1205" s="265" t="s">
        <v>882</v>
      </c>
      <c r="K1205" s="266" t="s">
        <v>158</v>
      </c>
      <c r="L1205" s="267">
        <v>1</v>
      </c>
      <c r="M1205" s="267">
        <v>3909.6041868008401</v>
      </c>
      <c r="N1205" s="268">
        <v>3909.6041868008401</v>
      </c>
      <c r="O1205" s="275" t="s">
        <v>1075</v>
      </c>
      <c r="P1205" s="235" t="s">
        <v>4710</v>
      </c>
    </row>
    <row r="1206" spans="1:16" ht="13.9" hidden="1" customHeight="1" outlineLevel="2" x14ac:dyDescent="0.2">
      <c r="A1206" s="191">
        <v>0</v>
      </c>
      <c r="B1206" s="191">
        <v>9</v>
      </c>
      <c r="C1206" s="191">
        <v>9</v>
      </c>
      <c r="D1206" s="192">
        <v>3</v>
      </c>
      <c r="E1206" s="192">
        <v>0</v>
      </c>
      <c r="G1206" s="278"/>
      <c r="H1206" s="255" t="s">
        <v>182</v>
      </c>
      <c r="I1206" s="256" t="s">
        <v>2506</v>
      </c>
      <c r="J1206" s="257" t="s">
        <v>11</v>
      </c>
      <c r="K1206" s="258"/>
      <c r="L1206" s="259"/>
      <c r="M1206" s="259"/>
      <c r="N1206" s="260">
        <v>1278.0602474480199</v>
      </c>
      <c r="O1206" s="276"/>
      <c r="P1206" s="234"/>
    </row>
    <row r="1207" spans="1:16" ht="13.9" hidden="1" customHeight="1" outlineLevel="3" x14ac:dyDescent="0.2">
      <c r="A1207" s="191">
        <v>0</v>
      </c>
      <c r="B1207" s="191">
        <v>9</v>
      </c>
      <c r="C1207" s="191">
        <v>9</v>
      </c>
      <c r="D1207" s="192">
        <v>3</v>
      </c>
      <c r="E1207" s="192">
        <v>1</v>
      </c>
      <c r="G1207" s="262" t="s">
        <v>15</v>
      </c>
      <c r="H1207" s="263" t="s">
        <v>183</v>
      </c>
      <c r="I1207" s="264" t="s">
        <v>2507</v>
      </c>
      <c r="J1207" s="265" t="s">
        <v>203</v>
      </c>
      <c r="K1207" s="266" t="s">
        <v>158</v>
      </c>
      <c r="L1207" s="267">
        <v>1</v>
      </c>
      <c r="M1207" s="267">
        <v>1278.0602474480233</v>
      </c>
      <c r="N1207" s="268">
        <v>1278.0602474480199</v>
      </c>
      <c r="O1207" s="275" t="s">
        <v>1075</v>
      </c>
      <c r="P1207" s="235" t="s">
        <v>4710</v>
      </c>
    </row>
    <row r="1208" spans="1:16" ht="13.9" hidden="1" customHeight="1" outlineLevel="1" x14ac:dyDescent="0.2">
      <c r="A1208" s="191">
        <v>0</v>
      </c>
      <c r="B1208" s="191">
        <v>9</v>
      </c>
      <c r="C1208" s="191">
        <v>10</v>
      </c>
      <c r="D1208" s="192">
        <v>0</v>
      </c>
      <c r="E1208" s="192">
        <v>1</v>
      </c>
      <c r="G1208" s="247"/>
      <c r="H1208" s="248" t="s">
        <v>34</v>
      </c>
      <c r="I1208" s="249" t="s">
        <v>2508</v>
      </c>
      <c r="J1208" s="250" t="s">
        <v>892</v>
      </c>
      <c r="K1208" s="251"/>
      <c r="L1208" s="252"/>
      <c r="M1208" s="252"/>
      <c r="N1208" s="253">
        <v>48047.017865752103</v>
      </c>
      <c r="O1208" s="306"/>
      <c r="P1208" s="239"/>
    </row>
    <row r="1209" spans="1:16" ht="13.9" hidden="1" customHeight="1" outlineLevel="2" x14ac:dyDescent="0.2">
      <c r="A1209" s="191">
        <v>0</v>
      </c>
      <c r="B1209" s="191">
        <v>9</v>
      </c>
      <c r="C1209" s="191">
        <v>10</v>
      </c>
      <c r="D1209" s="192">
        <v>1</v>
      </c>
      <c r="E1209" s="192">
        <v>0</v>
      </c>
      <c r="G1209" s="278"/>
      <c r="H1209" s="255" t="s">
        <v>182</v>
      </c>
      <c r="I1209" s="256" t="s">
        <v>2509</v>
      </c>
      <c r="J1209" s="257" t="s">
        <v>599</v>
      </c>
      <c r="K1209" s="258"/>
      <c r="L1209" s="259"/>
      <c r="M1209" s="259"/>
      <c r="N1209" s="260">
        <v>5982.5370525135304</v>
      </c>
      <c r="O1209" s="276"/>
      <c r="P1209" s="234"/>
    </row>
    <row r="1210" spans="1:16" ht="13.9" hidden="1" customHeight="1" outlineLevel="3" x14ac:dyDescent="0.2">
      <c r="A1210" s="191">
        <v>0</v>
      </c>
      <c r="B1210" s="191">
        <v>9</v>
      </c>
      <c r="C1210" s="191">
        <v>10</v>
      </c>
      <c r="D1210" s="192">
        <v>1</v>
      </c>
      <c r="E1210" s="192">
        <v>1</v>
      </c>
      <c r="G1210" s="262" t="s">
        <v>15</v>
      </c>
      <c r="H1210" s="263" t="s">
        <v>183</v>
      </c>
      <c r="I1210" s="264" t="s">
        <v>2510</v>
      </c>
      <c r="J1210" s="265" t="s">
        <v>599</v>
      </c>
      <c r="K1210" s="266" t="s">
        <v>158</v>
      </c>
      <c r="L1210" s="267">
        <v>1</v>
      </c>
      <c r="M1210" s="267">
        <v>5982.5370525135349</v>
      </c>
      <c r="N1210" s="268">
        <v>5982.5370525135304</v>
      </c>
      <c r="O1210" s="275" t="s">
        <v>1075</v>
      </c>
      <c r="P1210" s="235" t="s">
        <v>4710</v>
      </c>
    </row>
    <row r="1211" spans="1:16" ht="13.9" hidden="1" customHeight="1" outlineLevel="2" x14ac:dyDescent="0.2">
      <c r="A1211" s="191">
        <v>0</v>
      </c>
      <c r="B1211" s="191">
        <v>9</v>
      </c>
      <c r="C1211" s="191">
        <v>10</v>
      </c>
      <c r="D1211" s="192">
        <v>2</v>
      </c>
      <c r="E1211" s="192">
        <v>0</v>
      </c>
      <c r="G1211" s="278"/>
      <c r="H1211" s="255" t="s">
        <v>182</v>
      </c>
      <c r="I1211" s="256" t="s">
        <v>2511</v>
      </c>
      <c r="J1211" s="257" t="s">
        <v>882</v>
      </c>
      <c r="K1211" s="258"/>
      <c r="L1211" s="259"/>
      <c r="M1211" s="259"/>
      <c r="N1211" s="260">
        <v>33086.360020758497</v>
      </c>
      <c r="O1211" s="276"/>
      <c r="P1211" s="234"/>
    </row>
    <row r="1212" spans="1:16" ht="13.9" hidden="1" customHeight="1" outlineLevel="3" x14ac:dyDescent="0.2">
      <c r="A1212" s="191">
        <v>0</v>
      </c>
      <c r="B1212" s="191">
        <v>9</v>
      </c>
      <c r="C1212" s="191">
        <v>10</v>
      </c>
      <c r="D1212" s="192">
        <v>2</v>
      </c>
      <c r="E1212" s="192">
        <v>1</v>
      </c>
      <c r="G1212" s="262" t="s">
        <v>15</v>
      </c>
      <c r="H1212" s="263" t="s">
        <v>183</v>
      </c>
      <c r="I1212" s="264" t="s">
        <v>2512</v>
      </c>
      <c r="J1212" s="265" t="s">
        <v>882</v>
      </c>
      <c r="K1212" s="266" t="s">
        <v>158</v>
      </c>
      <c r="L1212" s="267">
        <v>1</v>
      </c>
      <c r="M1212" s="267">
        <v>33086.360020758475</v>
      </c>
      <c r="N1212" s="268">
        <v>33086.360020758497</v>
      </c>
      <c r="O1212" s="275" t="s">
        <v>1075</v>
      </c>
      <c r="P1212" s="235" t="s">
        <v>4710</v>
      </c>
    </row>
    <row r="1213" spans="1:16" ht="13.9" hidden="1" customHeight="1" outlineLevel="2" x14ac:dyDescent="0.2">
      <c r="A1213" s="191">
        <v>0</v>
      </c>
      <c r="B1213" s="191">
        <v>9</v>
      </c>
      <c r="C1213" s="191">
        <v>10</v>
      </c>
      <c r="D1213" s="192">
        <v>3</v>
      </c>
      <c r="E1213" s="192">
        <v>0</v>
      </c>
      <c r="G1213" s="278"/>
      <c r="H1213" s="255" t="s">
        <v>182</v>
      </c>
      <c r="I1213" s="256" t="s">
        <v>2513</v>
      </c>
      <c r="J1213" s="257" t="s">
        <v>11</v>
      </c>
      <c r="K1213" s="258"/>
      <c r="L1213" s="259"/>
      <c r="M1213" s="259"/>
      <c r="N1213" s="260">
        <v>8978.1207924800692</v>
      </c>
      <c r="O1213" s="276"/>
      <c r="P1213" s="234"/>
    </row>
    <row r="1214" spans="1:16" ht="13.9" hidden="1" customHeight="1" outlineLevel="3" x14ac:dyDescent="0.2">
      <c r="A1214" s="191">
        <v>0</v>
      </c>
      <c r="B1214" s="191">
        <v>9</v>
      </c>
      <c r="C1214" s="191">
        <v>10</v>
      </c>
      <c r="D1214" s="192">
        <v>3</v>
      </c>
      <c r="E1214" s="192">
        <v>1</v>
      </c>
      <c r="G1214" s="262" t="s">
        <v>15</v>
      </c>
      <c r="H1214" s="263" t="s">
        <v>183</v>
      </c>
      <c r="I1214" s="264" t="s">
        <v>2514</v>
      </c>
      <c r="J1214" s="265" t="s">
        <v>203</v>
      </c>
      <c r="K1214" s="266" t="s">
        <v>158</v>
      </c>
      <c r="L1214" s="267">
        <v>1</v>
      </c>
      <c r="M1214" s="267">
        <v>8978.120792480071</v>
      </c>
      <c r="N1214" s="268">
        <v>8978.1207924800692</v>
      </c>
      <c r="O1214" s="275" t="s">
        <v>1075</v>
      </c>
      <c r="P1214" s="235" t="s">
        <v>4710</v>
      </c>
    </row>
    <row r="1215" spans="1:16" ht="13.9" hidden="1" customHeight="1" outlineLevel="1" x14ac:dyDescent="0.2">
      <c r="A1215" s="191">
        <v>0</v>
      </c>
      <c r="B1215" s="191">
        <v>9</v>
      </c>
      <c r="C1215" s="191">
        <v>11</v>
      </c>
      <c r="D1215" s="192">
        <v>0</v>
      </c>
      <c r="E1215" s="192">
        <v>1</v>
      </c>
      <c r="G1215" s="247"/>
      <c r="H1215" s="248" t="s">
        <v>34</v>
      </c>
      <c r="I1215" s="249" t="s">
        <v>2515</v>
      </c>
      <c r="J1215" s="250" t="s">
        <v>893</v>
      </c>
      <c r="K1215" s="251"/>
      <c r="L1215" s="252"/>
      <c r="M1215" s="252"/>
      <c r="N1215" s="253">
        <v>102824.42640481501</v>
      </c>
      <c r="O1215" s="306"/>
      <c r="P1215" s="239"/>
    </row>
    <row r="1216" spans="1:16" ht="13.9" hidden="1" customHeight="1" outlineLevel="2" x14ac:dyDescent="0.2">
      <c r="A1216" s="191">
        <v>0</v>
      </c>
      <c r="B1216" s="191">
        <v>9</v>
      </c>
      <c r="C1216" s="191">
        <v>11</v>
      </c>
      <c r="D1216" s="192">
        <v>1</v>
      </c>
      <c r="E1216" s="192">
        <v>0</v>
      </c>
      <c r="G1216" s="278"/>
      <c r="H1216" s="255" t="s">
        <v>182</v>
      </c>
      <c r="I1216" s="256" t="s">
        <v>2516</v>
      </c>
      <c r="J1216" s="257" t="s">
        <v>599</v>
      </c>
      <c r="K1216" s="258"/>
      <c r="L1216" s="259"/>
      <c r="M1216" s="259"/>
      <c r="N1216" s="260">
        <v>7390.1928295755397</v>
      </c>
      <c r="O1216" s="276"/>
      <c r="P1216" s="234"/>
    </row>
    <row r="1217" spans="1:16" ht="13.9" hidden="1" customHeight="1" outlineLevel="3" x14ac:dyDescent="0.2">
      <c r="A1217" s="191">
        <v>0</v>
      </c>
      <c r="B1217" s="191">
        <v>9</v>
      </c>
      <c r="C1217" s="191">
        <v>11</v>
      </c>
      <c r="D1217" s="192">
        <v>1</v>
      </c>
      <c r="E1217" s="192">
        <v>1</v>
      </c>
      <c r="G1217" s="262" t="s">
        <v>15</v>
      </c>
      <c r="H1217" s="263" t="s">
        <v>183</v>
      </c>
      <c r="I1217" s="264" t="s">
        <v>2517</v>
      </c>
      <c r="J1217" s="265" t="s">
        <v>599</v>
      </c>
      <c r="K1217" s="266" t="s">
        <v>158</v>
      </c>
      <c r="L1217" s="267">
        <v>1</v>
      </c>
      <c r="M1217" s="267">
        <v>7390.1928295755424</v>
      </c>
      <c r="N1217" s="268">
        <v>7390.1928295755397</v>
      </c>
      <c r="O1217" s="275" t="s">
        <v>1075</v>
      </c>
      <c r="P1217" s="235" t="s">
        <v>4710</v>
      </c>
    </row>
    <row r="1218" spans="1:16" ht="13.9" hidden="1" customHeight="1" outlineLevel="2" x14ac:dyDescent="0.2">
      <c r="A1218" s="191">
        <v>0</v>
      </c>
      <c r="B1218" s="191">
        <v>9</v>
      </c>
      <c r="C1218" s="191">
        <v>11</v>
      </c>
      <c r="D1218" s="192">
        <v>2</v>
      </c>
      <c r="E1218" s="192">
        <v>0</v>
      </c>
      <c r="G1218" s="278"/>
      <c r="H1218" s="255" t="s">
        <v>182</v>
      </c>
      <c r="I1218" s="256" t="s">
        <v>2518</v>
      </c>
      <c r="J1218" s="257" t="s">
        <v>882</v>
      </c>
      <c r="K1218" s="258"/>
      <c r="L1218" s="259"/>
      <c r="M1218" s="259"/>
      <c r="N1218" s="260">
        <v>71854.238391973995</v>
      </c>
      <c r="O1218" s="276"/>
      <c r="P1218" s="234"/>
    </row>
    <row r="1219" spans="1:16" ht="13.9" hidden="1" customHeight="1" outlineLevel="3" x14ac:dyDescent="0.2">
      <c r="A1219" s="191">
        <v>0</v>
      </c>
      <c r="B1219" s="191">
        <v>9</v>
      </c>
      <c r="C1219" s="191">
        <v>11</v>
      </c>
      <c r="D1219" s="192">
        <v>2</v>
      </c>
      <c r="E1219" s="192">
        <v>1</v>
      </c>
      <c r="G1219" s="262" t="s">
        <v>15</v>
      </c>
      <c r="H1219" s="263" t="s">
        <v>183</v>
      </c>
      <c r="I1219" s="264" t="s">
        <v>2519</v>
      </c>
      <c r="J1219" s="265" t="s">
        <v>882</v>
      </c>
      <c r="K1219" s="266" t="s">
        <v>158</v>
      </c>
      <c r="L1219" s="267">
        <v>1</v>
      </c>
      <c r="M1219" s="267">
        <v>71854.238391973951</v>
      </c>
      <c r="N1219" s="268">
        <v>71854.238391973995</v>
      </c>
      <c r="O1219" s="275" t="s">
        <v>1075</v>
      </c>
      <c r="P1219" s="235" t="s">
        <v>4710</v>
      </c>
    </row>
    <row r="1220" spans="1:16" ht="13.9" hidden="1" customHeight="1" outlineLevel="2" x14ac:dyDescent="0.2">
      <c r="A1220" s="191">
        <v>0</v>
      </c>
      <c r="B1220" s="191">
        <v>9</v>
      </c>
      <c r="C1220" s="191">
        <v>11</v>
      </c>
      <c r="D1220" s="192">
        <v>3</v>
      </c>
      <c r="E1220" s="192">
        <v>0</v>
      </c>
      <c r="G1220" s="278"/>
      <c r="H1220" s="255" t="s">
        <v>182</v>
      </c>
      <c r="I1220" s="256" t="s">
        <v>2520</v>
      </c>
      <c r="J1220" s="257" t="s">
        <v>11</v>
      </c>
      <c r="K1220" s="258"/>
      <c r="L1220" s="259"/>
      <c r="M1220" s="259"/>
      <c r="N1220" s="260">
        <v>23579.995183265499</v>
      </c>
      <c r="O1220" s="276"/>
      <c r="P1220" s="234"/>
    </row>
    <row r="1221" spans="1:16" ht="13.9" hidden="1" customHeight="1" outlineLevel="3" x14ac:dyDescent="0.2">
      <c r="A1221" s="191">
        <v>0</v>
      </c>
      <c r="B1221" s="191">
        <v>9</v>
      </c>
      <c r="C1221" s="191">
        <v>11</v>
      </c>
      <c r="D1221" s="192">
        <v>3</v>
      </c>
      <c r="E1221" s="192">
        <v>1</v>
      </c>
      <c r="G1221" s="262" t="s">
        <v>15</v>
      </c>
      <c r="H1221" s="263" t="s">
        <v>183</v>
      </c>
      <c r="I1221" s="264" t="s">
        <v>2521</v>
      </c>
      <c r="J1221" s="265" t="s">
        <v>203</v>
      </c>
      <c r="K1221" s="266" t="s">
        <v>158</v>
      </c>
      <c r="L1221" s="267">
        <v>1</v>
      </c>
      <c r="M1221" s="267">
        <v>23579.995183265499</v>
      </c>
      <c r="N1221" s="268">
        <v>23579.995183265499</v>
      </c>
      <c r="O1221" s="275" t="s">
        <v>1075</v>
      </c>
      <c r="P1221" s="235" t="s">
        <v>4710</v>
      </c>
    </row>
    <row r="1222" spans="1:16" ht="13.9" hidden="1" customHeight="1" outlineLevel="1" x14ac:dyDescent="0.2">
      <c r="A1222" s="191">
        <v>0</v>
      </c>
      <c r="B1222" s="191">
        <v>9</v>
      </c>
      <c r="C1222" s="191">
        <v>12</v>
      </c>
      <c r="D1222" s="192">
        <v>0</v>
      </c>
      <c r="E1222" s="192">
        <v>1</v>
      </c>
      <c r="G1222" s="247"/>
      <c r="H1222" s="248" t="s">
        <v>34</v>
      </c>
      <c r="I1222" s="249" t="s">
        <v>2522</v>
      </c>
      <c r="J1222" s="250" t="s">
        <v>894</v>
      </c>
      <c r="K1222" s="251"/>
      <c r="L1222" s="252"/>
      <c r="M1222" s="252"/>
      <c r="N1222" s="253">
        <v>1612.90082464391</v>
      </c>
      <c r="O1222" s="306"/>
      <c r="P1222" s="239"/>
    </row>
    <row r="1223" spans="1:16" ht="13.9" hidden="1" customHeight="1" outlineLevel="2" x14ac:dyDescent="0.2">
      <c r="A1223" s="191">
        <v>0</v>
      </c>
      <c r="B1223" s="191">
        <v>9</v>
      </c>
      <c r="C1223" s="191">
        <v>12</v>
      </c>
      <c r="D1223" s="192">
        <v>1</v>
      </c>
      <c r="E1223" s="192">
        <v>0</v>
      </c>
      <c r="G1223" s="278"/>
      <c r="H1223" s="255" t="s">
        <v>182</v>
      </c>
      <c r="I1223" s="256" t="s">
        <v>2523</v>
      </c>
      <c r="J1223" s="257" t="s">
        <v>882</v>
      </c>
      <c r="K1223" s="258"/>
      <c r="L1223" s="259"/>
      <c r="M1223" s="259"/>
      <c r="N1223" s="260">
        <v>490.04391115507599</v>
      </c>
      <c r="O1223" s="276"/>
      <c r="P1223" s="234"/>
    </row>
    <row r="1224" spans="1:16" ht="13.9" hidden="1" customHeight="1" outlineLevel="3" x14ac:dyDescent="0.2">
      <c r="A1224" s="191">
        <v>0</v>
      </c>
      <c r="B1224" s="191">
        <v>9</v>
      </c>
      <c r="C1224" s="191">
        <v>12</v>
      </c>
      <c r="D1224" s="192">
        <v>1</v>
      </c>
      <c r="E1224" s="192">
        <v>1</v>
      </c>
      <c r="G1224" s="262" t="s">
        <v>15</v>
      </c>
      <c r="H1224" s="263" t="s">
        <v>183</v>
      </c>
      <c r="I1224" s="264" t="s">
        <v>2524</v>
      </c>
      <c r="J1224" s="265" t="s">
        <v>882</v>
      </c>
      <c r="K1224" s="266" t="s">
        <v>158</v>
      </c>
      <c r="L1224" s="267">
        <v>1</v>
      </c>
      <c r="M1224" s="267">
        <v>490.0439111550761</v>
      </c>
      <c r="N1224" s="268">
        <v>490.04391115507599</v>
      </c>
      <c r="O1224" s="275" t="s">
        <v>1075</v>
      </c>
      <c r="P1224" s="235" t="s">
        <v>4710</v>
      </c>
    </row>
    <row r="1225" spans="1:16" ht="13.9" hidden="1" customHeight="1" outlineLevel="2" x14ac:dyDescent="0.2">
      <c r="A1225" s="191">
        <v>0</v>
      </c>
      <c r="B1225" s="191">
        <v>9</v>
      </c>
      <c r="C1225" s="191">
        <v>12</v>
      </c>
      <c r="D1225" s="192">
        <v>2</v>
      </c>
      <c r="E1225" s="192">
        <v>0</v>
      </c>
      <c r="G1225" s="278"/>
      <c r="H1225" s="255" t="s">
        <v>182</v>
      </c>
      <c r="I1225" s="256" t="s">
        <v>2525</v>
      </c>
      <c r="J1225" s="257" t="s">
        <v>11</v>
      </c>
      <c r="K1225" s="258"/>
      <c r="L1225" s="259"/>
      <c r="M1225" s="259"/>
      <c r="N1225" s="260">
        <v>1122.8569134888301</v>
      </c>
      <c r="O1225" s="276"/>
      <c r="P1225" s="234"/>
    </row>
    <row r="1226" spans="1:16" ht="13.9" hidden="1" customHeight="1" outlineLevel="3" x14ac:dyDescent="0.2">
      <c r="A1226" s="191">
        <v>0</v>
      </c>
      <c r="B1226" s="191">
        <v>9</v>
      </c>
      <c r="C1226" s="191">
        <v>12</v>
      </c>
      <c r="D1226" s="192">
        <v>2</v>
      </c>
      <c r="E1226" s="192">
        <v>1</v>
      </c>
      <c r="G1226" s="262" t="s">
        <v>15</v>
      </c>
      <c r="H1226" s="263" t="s">
        <v>183</v>
      </c>
      <c r="I1226" s="264" t="s">
        <v>2526</v>
      </c>
      <c r="J1226" s="265" t="s">
        <v>203</v>
      </c>
      <c r="K1226" s="266" t="s">
        <v>158</v>
      </c>
      <c r="L1226" s="267">
        <v>1</v>
      </c>
      <c r="M1226" s="267">
        <v>1122.8569134888332</v>
      </c>
      <c r="N1226" s="268">
        <v>1122.8569134888301</v>
      </c>
      <c r="O1226" s="275" t="s">
        <v>1075</v>
      </c>
      <c r="P1226" s="235" t="s">
        <v>4710</v>
      </c>
    </row>
    <row r="1227" spans="1:16" ht="13.9" hidden="1" customHeight="1" outlineLevel="1" x14ac:dyDescent="0.2">
      <c r="A1227" s="191">
        <v>0</v>
      </c>
      <c r="B1227" s="191">
        <v>9</v>
      </c>
      <c r="C1227" s="191">
        <v>13</v>
      </c>
      <c r="D1227" s="192">
        <v>0</v>
      </c>
      <c r="E1227" s="192">
        <v>1</v>
      </c>
      <c r="G1227" s="247"/>
      <c r="H1227" s="248" t="s">
        <v>34</v>
      </c>
      <c r="I1227" s="249" t="s">
        <v>2527</v>
      </c>
      <c r="J1227" s="250" t="s">
        <v>895</v>
      </c>
      <c r="K1227" s="251"/>
      <c r="L1227" s="252"/>
      <c r="M1227" s="252"/>
      <c r="N1227" s="253">
        <v>5893.8765023146198</v>
      </c>
      <c r="O1227" s="306"/>
      <c r="P1227" s="239"/>
    </row>
    <row r="1228" spans="1:16" ht="13.9" hidden="1" customHeight="1" outlineLevel="2" x14ac:dyDescent="0.2">
      <c r="A1228" s="191">
        <v>0</v>
      </c>
      <c r="B1228" s="191">
        <v>9</v>
      </c>
      <c r="C1228" s="191">
        <v>13</v>
      </c>
      <c r="D1228" s="192">
        <v>1</v>
      </c>
      <c r="E1228" s="192">
        <v>0</v>
      </c>
      <c r="G1228" s="278"/>
      <c r="H1228" s="255" t="s">
        <v>182</v>
      </c>
      <c r="I1228" s="256" t="s">
        <v>2528</v>
      </c>
      <c r="J1228" s="257" t="s">
        <v>599</v>
      </c>
      <c r="K1228" s="258"/>
      <c r="L1228" s="259"/>
      <c r="M1228" s="259"/>
      <c r="N1228" s="260">
        <v>351.91394426550198</v>
      </c>
      <c r="O1228" s="276"/>
      <c r="P1228" s="234"/>
    </row>
    <row r="1229" spans="1:16" ht="13.9" hidden="1" customHeight="1" outlineLevel="3" x14ac:dyDescent="0.2">
      <c r="A1229" s="191">
        <v>0</v>
      </c>
      <c r="B1229" s="191">
        <v>9</v>
      </c>
      <c r="C1229" s="191">
        <v>13</v>
      </c>
      <c r="D1229" s="192">
        <v>1</v>
      </c>
      <c r="E1229" s="192">
        <v>1</v>
      </c>
      <c r="G1229" s="262" t="s">
        <v>15</v>
      </c>
      <c r="H1229" s="263" t="s">
        <v>183</v>
      </c>
      <c r="I1229" s="264" t="s">
        <v>2529</v>
      </c>
      <c r="J1229" s="265" t="s">
        <v>599</v>
      </c>
      <c r="K1229" s="266" t="s">
        <v>158</v>
      </c>
      <c r="L1229" s="267">
        <v>1</v>
      </c>
      <c r="M1229" s="267">
        <v>351.91394426550204</v>
      </c>
      <c r="N1229" s="268">
        <v>351.91394426550198</v>
      </c>
      <c r="O1229" s="275" t="s">
        <v>1075</v>
      </c>
      <c r="P1229" s="235" t="s">
        <v>4710</v>
      </c>
    </row>
    <row r="1230" spans="1:16" ht="13.9" hidden="1" customHeight="1" outlineLevel="2" x14ac:dyDescent="0.2">
      <c r="A1230" s="191">
        <v>0</v>
      </c>
      <c r="B1230" s="191">
        <v>9</v>
      </c>
      <c r="C1230" s="191">
        <v>13</v>
      </c>
      <c r="D1230" s="192">
        <v>2</v>
      </c>
      <c r="E1230" s="192">
        <v>0</v>
      </c>
      <c r="G1230" s="278"/>
      <c r="H1230" s="255" t="s">
        <v>182</v>
      </c>
      <c r="I1230" s="256" t="s">
        <v>2530</v>
      </c>
      <c r="J1230" s="257" t="s">
        <v>882</v>
      </c>
      <c r="K1230" s="258"/>
      <c r="L1230" s="259"/>
      <c r="M1230" s="259"/>
      <c r="N1230" s="260">
        <v>4458.3503388716999</v>
      </c>
      <c r="O1230" s="276"/>
      <c r="P1230" s="234"/>
    </row>
    <row r="1231" spans="1:16" ht="13.9" hidden="1" customHeight="1" outlineLevel="3" x14ac:dyDescent="0.2">
      <c r="A1231" s="191">
        <v>0</v>
      </c>
      <c r="B1231" s="191">
        <v>9</v>
      </c>
      <c r="C1231" s="191">
        <v>13</v>
      </c>
      <c r="D1231" s="192">
        <v>2</v>
      </c>
      <c r="E1231" s="192">
        <v>1</v>
      </c>
      <c r="G1231" s="262" t="s">
        <v>15</v>
      </c>
      <c r="H1231" s="263" t="s">
        <v>183</v>
      </c>
      <c r="I1231" s="264" t="s">
        <v>2531</v>
      </c>
      <c r="J1231" s="265" t="s">
        <v>882</v>
      </c>
      <c r="K1231" s="266" t="s">
        <v>158</v>
      </c>
      <c r="L1231" s="267">
        <v>1</v>
      </c>
      <c r="M1231" s="267">
        <v>4458.3503388716954</v>
      </c>
      <c r="N1231" s="268">
        <v>4458.3503388716999</v>
      </c>
      <c r="O1231" s="275" t="s">
        <v>1075</v>
      </c>
      <c r="P1231" s="235" t="s">
        <v>4710</v>
      </c>
    </row>
    <row r="1232" spans="1:16" ht="13.9" hidden="1" customHeight="1" outlineLevel="2" x14ac:dyDescent="0.2">
      <c r="A1232" s="191">
        <v>0</v>
      </c>
      <c r="B1232" s="191">
        <v>9</v>
      </c>
      <c r="C1232" s="191">
        <v>13</v>
      </c>
      <c r="D1232" s="192">
        <v>3</v>
      </c>
      <c r="E1232" s="192">
        <v>0</v>
      </c>
      <c r="G1232" s="278"/>
      <c r="H1232" s="255" t="s">
        <v>182</v>
      </c>
      <c r="I1232" s="256" t="s">
        <v>2532</v>
      </c>
      <c r="J1232" s="257" t="s">
        <v>11</v>
      </c>
      <c r="K1232" s="258"/>
      <c r="L1232" s="259"/>
      <c r="M1232" s="259"/>
      <c r="N1232" s="260">
        <v>1083.61221917742</v>
      </c>
      <c r="O1232" s="276"/>
      <c r="P1232" s="234"/>
    </row>
    <row r="1233" spans="1:16" ht="13.9" hidden="1" customHeight="1" outlineLevel="3" x14ac:dyDescent="0.2">
      <c r="A1233" s="191">
        <v>0</v>
      </c>
      <c r="B1233" s="191">
        <v>9</v>
      </c>
      <c r="C1233" s="191">
        <v>13</v>
      </c>
      <c r="D1233" s="192">
        <v>3</v>
      </c>
      <c r="E1233" s="192">
        <v>1</v>
      </c>
      <c r="G1233" s="262" t="s">
        <v>15</v>
      </c>
      <c r="H1233" s="263" t="s">
        <v>183</v>
      </c>
      <c r="I1233" s="264" t="s">
        <v>2533</v>
      </c>
      <c r="J1233" s="265" t="s">
        <v>203</v>
      </c>
      <c r="K1233" s="266" t="s">
        <v>158</v>
      </c>
      <c r="L1233" s="267">
        <v>1</v>
      </c>
      <c r="M1233" s="267">
        <v>1083.6122191774173</v>
      </c>
      <c r="N1233" s="268">
        <v>1083.61221917742</v>
      </c>
      <c r="O1233" s="275" t="s">
        <v>1075</v>
      </c>
      <c r="P1233" s="235" t="s">
        <v>4710</v>
      </c>
    </row>
    <row r="1234" spans="1:16" ht="13.9" hidden="1" customHeight="1" outlineLevel="1" x14ac:dyDescent="0.2">
      <c r="A1234" s="191">
        <v>0</v>
      </c>
      <c r="B1234" s="191">
        <v>9</v>
      </c>
      <c r="C1234" s="191">
        <v>14</v>
      </c>
      <c r="D1234" s="192">
        <v>0</v>
      </c>
      <c r="E1234" s="192">
        <v>1</v>
      </c>
      <c r="G1234" s="247"/>
      <c r="H1234" s="248" t="s">
        <v>34</v>
      </c>
      <c r="I1234" s="249" t="s">
        <v>2534</v>
      </c>
      <c r="J1234" s="250" t="s">
        <v>896</v>
      </c>
      <c r="K1234" s="251"/>
      <c r="L1234" s="252"/>
      <c r="M1234" s="252"/>
      <c r="N1234" s="253">
        <v>1111.33325427872</v>
      </c>
      <c r="O1234" s="306"/>
      <c r="P1234" s="239"/>
    </row>
    <row r="1235" spans="1:16" ht="13.9" hidden="1" customHeight="1" outlineLevel="2" x14ac:dyDescent="0.2">
      <c r="A1235" s="191">
        <v>0</v>
      </c>
      <c r="B1235" s="191">
        <v>9</v>
      </c>
      <c r="C1235" s="191">
        <v>14</v>
      </c>
      <c r="D1235" s="192">
        <v>1</v>
      </c>
      <c r="E1235" s="192">
        <v>0</v>
      </c>
      <c r="G1235" s="278"/>
      <c r="H1235" s="255" t="s">
        <v>182</v>
      </c>
      <c r="I1235" s="256" t="s">
        <v>2535</v>
      </c>
      <c r="J1235" s="257" t="s">
        <v>882</v>
      </c>
      <c r="K1235" s="258"/>
      <c r="L1235" s="259"/>
      <c r="M1235" s="259"/>
      <c r="N1235" s="260">
        <v>80.096612052258806</v>
      </c>
      <c r="O1235" s="276"/>
      <c r="P1235" s="234"/>
    </row>
    <row r="1236" spans="1:16" ht="13.9" hidden="1" customHeight="1" outlineLevel="3" x14ac:dyDescent="0.2">
      <c r="A1236" s="191">
        <v>0</v>
      </c>
      <c r="B1236" s="191">
        <v>9</v>
      </c>
      <c r="C1236" s="191">
        <v>14</v>
      </c>
      <c r="D1236" s="192">
        <v>1</v>
      </c>
      <c r="E1236" s="192">
        <v>1</v>
      </c>
      <c r="G1236" s="262" t="s">
        <v>15</v>
      </c>
      <c r="H1236" s="263" t="s">
        <v>183</v>
      </c>
      <c r="I1236" s="264" t="s">
        <v>2536</v>
      </c>
      <c r="J1236" s="265" t="s">
        <v>882</v>
      </c>
      <c r="K1236" s="266" t="s">
        <v>158</v>
      </c>
      <c r="L1236" s="267">
        <v>1</v>
      </c>
      <c r="M1236" s="267">
        <v>80.096612052258791</v>
      </c>
      <c r="N1236" s="268">
        <v>80.096612052258806</v>
      </c>
      <c r="O1236" s="275" t="s">
        <v>1075</v>
      </c>
      <c r="P1236" s="235" t="s">
        <v>4710</v>
      </c>
    </row>
    <row r="1237" spans="1:16" ht="13.9" hidden="1" customHeight="1" outlineLevel="2" x14ac:dyDescent="0.2">
      <c r="A1237" s="191">
        <v>0</v>
      </c>
      <c r="B1237" s="191">
        <v>9</v>
      </c>
      <c r="C1237" s="191">
        <v>14</v>
      </c>
      <c r="D1237" s="192">
        <v>2</v>
      </c>
      <c r="E1237" s="192">
        <v>0</v>
      </c>
      <c r="G1237" s="278"/>
      <c r="H1237" s="255" t="s">
        <v>182</v>
      </c>
      <c r="I1237" s="256" t="s">
        <v>2537</v>
      </c>
      <c r="J1237" s="257" t="s">
        <v>11</v>
      </c>
      <c r="K1237" s="258"/>
      <c r="L1237" s="259"/>
      <c r="M1237" s="259"/>
      <c r="N1237" s="260">
        <v>1031.2366422264599</v>
      </c>
      <c r="O1237" s="276"/>
      <c r="P1237" s="234"/>
    </row>
    <row r="1238" spans="1:16" ht="13.9" hidden="1" customHeight="1" outlineLevel="3" x14ac:dyDescent="0.2">
      <c r="A1238" s="191">
        <v>0</v>
      </c>
      <c r="B1238" s="191">
        <v>9</v>
      </c>
      <c r="C1238" s="191">
        <v>14</v>
      </c>
      <c r="D1238" s="192">
        <v>2</v>
      </c>
      <c r="E1238" s="192">
        <v>1</v>
      </c>
      <c r="G1238" s="262" t="s">
        <v>15</v>
      </c>
      <c r="H1238" s="263" t="s">
        <v>183</v>
      </c>
      <c r="I1238" s="264" t="s">
        <v>2538</v>
      </c>
      <c r="J1238" s="265" t="s">
        <v>203</v>
      </c>
      <c r="K1238" s="266" t="s">
        <v>158</v>
      </c>
      <c r="L1238" s="267">
        <v>1</v>
      </c>
      <c r="M1238" s="267">
        <v>1031.2366422264606</v>
      </c>
      <c r="N1238" s="268">
        <v>1031.2366422264599</v>
      </c>
      <c r="O1238" s="275" t="s">
        <v>1075</v>
      </c>
      <c r="P1238" s="235" t="s">
        <v>4710</v>
      </c>
    </row>
    <row r="1239" spans="1:16" ht="13.9" customHeight="1" collapsed="1" x14ac:dyDescent="0.2">
      <c r="A1239" s="191">
        <v>0</v>
      </c>
      <c r="B1239" s="191">
        <v>10</v>
      </c>
      <c r="C1239" s="191">
        <v>0</v>
      </c>
      <c r="D1239" s="192">
        <v>2</v>
      </c>
      <c r="E1239" s="192">
        <v>1</v>
      </c>
      <c r="F1239" s="193"/>
      <c r="G1239" s="305"/>
      <c r="H1239" s="241" t="s">
        <v>181</v>
      </c>
      <c r="I1239" s="242" t="s">
        <v>2539</v>
      </c>
      <c r="J1239" s="243" t="s">
        <v>16</v>
      </c>
      <c r="K1239" s="244"/>
      <c r="L1239" s="245"/>
      <c r="M1239" s="245"/>
      <c r="N1239" s="246">
        <v>7315899.7379999999</v>
      </c>
      <c r="O1239" s="284">
        <v>436.778738805003</v>
      </c>
      <c r="P1239" s="238"/>
    </row>
    <row r="1240" spans="1:16" ht="13.9" hidden="1" customHeight="1" outlineLevel="1" x14ac:dyDescent="0.2">
      <c r="A1240" s="191">
        <v>0</v>
      </c>
      <c r="B1240" s="191">
        <v>10</v>
      </c>
      <c r="C1240" s="191">
        <v>1</v>
      </c>
      <c r="D1240" s="192">
        <v>0</v>
      </c>
      <c r="E1240" s="192">
        <v>1</v>
      </c>
      <c r="G1240" s="277"/>
      <c r="H1240" s="248" t="s">
        <v>34</v>
      </c>
      <c r="I1240" s="249" t="s">
        <v>2540</v>
      </c>
      <c r="J1240" s="250" t="s">
        <v>16</v>
      </c>
      <c r="K1240" s="251"/>
      <c r="L1240" s="252"/>
      <c r="M1240" s="252"/>
      <c r="N1240" s="253">
        <v>7315899.7379999999</v>
      </c>
      <c r="O1240" s="236"/>
      <c r="P1240" s="239"/>
    </row>
    <row r="1241" spans="1:16" ht="13.9" hidden="1" customHeight="1" outlineLevel="2" x14ac:dyDescent="0.2">
      <c r="A1241" s="191">
        <v>0</v>
      </c>
      <c r="B1241" s="191">
        <v>10</v>
      </c>
      <c r="C1241" s="191">
        <v>1</v>
      </c>
      <c r="D1241" s="192">
        <v>1</v>
      </c>
      <c r="E1241" s="192">
        <v>0</v>
      </c>
      <c r="G1241" s="278"/>
      <c r="H1241" s="255" t="s">
        <v>182</v>
      </c>
      <c r="I1241" s="256" t="s">
        <v>2541</v>
      </c>
      <c r="J1241" s="257" t="s">
        <v>600</v>
      </c>
      <c r="K1241" s="258"/>
      <c r="L1241" s="259"/>
      <c r="M1241" s="259"/>
      <c r="N1241" s="260">
        <v>335622.94799999997</v>
      </c>
      <c r="O1241" s="261"/>
      <c r="P1241" s="234"/>
    </row>
    <row r="1242" spans="1:16" ht="13.9" hidden="1" customHeight="1" outlineLevel="3" x14ac:dyDescent="0.2">
      <c r="A1242" s="191">
        <v>0</v>
      </c>
      <c r="B1242" s="191">
        <v>10</v>
      </c>
      <c r="C1242" s="191">
        <v>1</v>
      </c>
      <c r="D1242" s="192">
        <v>1</v>
      </c>
      <c r="E1242" s="192">
        <v>1</v>
      </c>
      <c r="G1242" s="262" t="s">
        <v>416</v>
      </c>
      <c r="H1242" s="263" t="s">
        <v>183</v>
      </c>
      <c r="I1242" s="264" t="s">
        <v>2542</v>
      </c>
      <c r="J1242" s="265" t="s">
        <v>526</v>
      </c>
      <c r="K1242" s="266" t="s">
        <v>158</v>
      </c>
      <c r="L1242" s="267">
        <v>1</v>
      </c>
      <c r="M1242" s="267">
        <v>84457.098000000013</v>
      </c>
      <c r="N1242" s="268">
        <v>84457.097999999998</v>
      </c>
      <c r="O1242" s="269"/>
      <c r="P1242" s="235" t="s">
        <v>4710</v>
      </c>
    </row>
    <row r="1243" spans="1:16" ht="13.9" hidden="1" customHeight="1" outlineLevel="3" x14ac:dyDescent="0.2">
      <c r="A1243" s="191">
        <v>0</v>
      </c>
      <c r="B1243" s="191">
        <v>10</v>
      </c>
      <c r="C1243" s="191">
        <v>1</v>
      </c>
      <c r="D1243" s="192">
        <v>1</v>
      </c>
      <c r="E1243" s="192">
        <v>2</v>
      </c>
      <c r="G1243" s="262" t="s">
        <v>416</v>
      </c>
      <c r="H1243" s="263" t="s">
        <v>183</v>
      </c>
      <c r="I1243" s="264" t="s">
        <v>2543</v>
      </c>
      <c r="J1243" s="265" t="s">
        <v>881</v>
      </c>
      <c r="K1243" s="266" t="s">
        <v>158</v>
      </c>
      <c r="L1243" s="267">
        <v>1</v>
      </c>
      <c r="M1243" s="267">
        <v>251165.85</v>
      </c>
      <c r="N1243" s="268">
        <v>251165.85</v>
      </c>
      <c r="O1243" s="269"/>
      <c r="P1243" s="235" t="s">
        <v>4710</v>
      </c>
    </row>
    <row r="1244" spans="1:16" ht="13.9" hidden="1" customHeight="1" outlineLevel="2" x14ac:dyDescent="0.2">
      <c r="A1244" s="191">
        <v>0</v>
      </c>
      <c r="B1244" s="191">
        <v>10</v>
      </c>
      <c r="C1244" s="191">
        <v>1</v>
      </c>
      <c r="D1244" s="192">
        <v>2</v>
      </c>
      <c r="E1244" s="192">
        <v>0</v>
      </c>
      <c r="G1244" s="278"/>
      <c r="H1244" s="255" t="s">
        <v>182</v>
      </c>
      <c r="I1244" s="256" t="s">
        <v>2544</v>
      </c>
      <c r="J1244" s="257" t="s">
        <v>17</v>
      </c>
      <c r="K1244" s="258"/>
      <c r="L1244" s="259"/>
      <c r="M1244" s="259"/>
      <c r="N1244" s="260">
        <v>6949076.79</v>
      </c>
      <c r="O1244" s="261"/>
      <c r="P1244" s="234"/>
    </row>
    <row r="1245" spans="1:16" ht="13.9" hidden="1" customHeight="1" outlineLevel="3" x14ac:dyDescent="0.2">
      <c r="A1245" s="191">
        <v>0</v>
      </c>
      <c r="B1245" s="191">
        <v>10</v>
      </c>
      <c r="C1245" s="191">
        <v>1</v>
      </c>
      <c r="D1245" s="192">
        <v>2</v>
      </c>
      <c r="E1245" s="192">
        <v>1</v>
      </c>
      <c r="G1245" s="262" t="s">
        <v>416</v>
      </c>
      <c r="H1245" s="263" t="s">
        <v>183</v>
      </c>
      <c r="I1245" s="264" t="s">
        <v>2545</v>
      </c>
      <c r="J1245" s="265" t="s">
        <v>1077</v>
      </c>
      <c r="K1245" s="266" t="s">
        <v>100</v>
      </c>
      <c r="L1245" s="267">
        <v>1</v>
      </c>
      <c r="M1245" s="267">
        <v>72000</v>
      </c>
      <c r="N1245" s="268">
        <v>72000</v>
      </c>
      <c r="O1245" s="275" t="s">
        <v>1079</v>
      </c>
      <c r="P1245" s="235" t="s">
        <v>4710</v>
      </c>
    </row>
    <row r="1246" spans="1:16" ht="13.9" hidden="1" customHeight="1" outlineLevel="3" x14ac:dyDescent="0.2">
      <c r="A1246" s="191">
        <v>0</v>
      </c>
      <c r="B1246" s="191">
        <v>10</v>
      </c>
      <c r="C1246" s="191">
        <v>1</v>
      </c>
      <c r="D1246" s="192">
        <v>2</v>
      </c>
      <c r="E1246" s="192">
        <v>2</v>
      </c>
      <c r="G1246" s="262" t="s">
        <v>416</v>
      </c>
      <c r="H1246" s="263" t="s">
        <v>183</v>
      </c>
      <c r="I1246" s="264" t="s">
        <v>2546</v>
      </c>
      <c r="J1246" s="265" t="s">
        <v>1078</v>
      </c>
      <c r="K1246" s="266" t="s">
        <v>100</v>
      </c>
      <c r="L1246" s="267">
        <v>1</v>
      </c>
      <c r="M1246" s="267">
        <v>29342.86</v>
      </c>
      <c r="N1246" s="268">
        <v>29342.86</v>
      </c>
      <c r="O1246" s="275" t="s">
        <v>1079</v>
      </c>
      <c r="P1246" s="235" t="s">
        <v>4710</v>
      </c>
    </row>
    <row r="1247" spans="1:16" ht="13.9" hidden="1" customHeight="1" outlineLevel="3" x14ac:dyDescent="0.2">
      <c r="A1247" s="191">
        <v>0</v>
      </c>
      <c r="B1247" s="191">
        <v>10</v>
      </c>
      <c r="C1247" s="191">
        <v>1</v>
      </c>
      <c r="D1247" s="192">
        <v>2</v>
      </c>
      <c r="E1247" s="192">
        <v>3</v>
      </c>
      <c r="G1247" s="262" t="s">
        <v>416</v>
      </c>
      <c r="H1247" s="263" t="s">
        <v>183</v>
      </c>
      <c r="I1247" s="264" t="s">
        <v>2547</v>
      </c>
      <c r="J1247" s="265" t="s">
        <v>817</v>
      </c>
      <c r="K1247" s="266" t="s">
        <v>100</v>
      </c>
      <c r="L1247" s="267">
        <v>1</v>
      </c>
      <c r="M1247" s="267">
        <v>1175729.5900000001</v>
      </c>
      <c r="N1247" s="268">
        <v>1175729.5900000001</v>
      </c>
      <c r="O1247" s="269" t="s">
        <v>601</v>
      </c>
      <c r="P1247" s="235" t="s">
        <v>4710</v>
      </c>
    </row>
    <row r="1248" spans="1:16" ht="13.9" hidden="1" customHeight="1" outlineLevel="3" x14ac:dyDescent="0.2">
      <c r="A1248" s="191">
        <v>0</v>
      </c>
      <c r="B1248" s="191">
        <v>10</v>
      </c>
      <c r="C1248" s="191">
        <v>1</v>
      </c>
      <c r="D1248" s="192">
        <v>2</v>
      </c>
      <c r="E1248" s="192">
        <v>4</v>
      </c>
      <c r="G1248" s="262" t="s">
        <v>416</v>
      </c>
      <c r="H1248" s="263" t="s">
        <v>183</v>
      </c>
      <c r="I1248" s="264" t="s">
        <v>2548</v>
      </c>
      <c r="J1248" s="265" t="s">
        <v>818</v>
      </c>
      <c r="K1248" s="266" t="s">
        <v>100</v>
      </c>
      <c r="L1248" s="267">
        <v>2</v>
      </c>
      <c r="M1248" s="267">
        <v>1486002.17</v>
      </c>
      <c r="N1248" s="268">
        <v>2972004.34</v>
      </c>
      <c r="O1248" s="269" t="s">
        <v>601</v>
      </c>
      <c r="P1248" s="235" t="s">
        <v>4710</v>
      </c>
    </row>
    <row r="1249" spans="1:16" ht="13.9" hidden="1" customHeight="1" outlineLevel="3" x14ac:dyDescent="0.2">
      <c r="A1249" s="191">
        <v>0</v>
      </c>
      <c r="B1249" s="191">
        <v>10</v>
      </c>
      <c r="C1249" s="191">
        <v>1</v>
      </c>
      <c r="D1249" s="192">
        <v>2</v>
      </c>
      <c r="E1249" s="192">
        <v>5</v>
      </c>
      <c r="G1249" s="262" t="s">
        <v>416</v>
      </c>
      <c r="H1249" s="263" t="s">
        <v>183</v>
      </c>
      <c r="I1249" s="264" t="s">
        <v>2549</v>
      </c>
      <c r="J1249" s="265" t="s">
        <v>819</v>
      </c>
      <c r="K1249" s="266" t="s">
        <v>100</v>
      </c>
      <c r="L1249" s="267">
        <v>2</v>
      </c>
      <c r="M1249" s="267">
        <v>1350000</v>
      </c>
      <c r="N1249" s="268">
        <v>2700000</v>
      </c>
      <c r="O1249" s="275" t="s">
        <v>1076</v>
      </c>
      <c r="P1249" s="235" t="s">
        <v>4710</v>
      </c>
    </row>
    <row r="1250" spans="1:16" ht="13.9" hidden="1" customHeight="1" outlineLevel="2" x14ac:dyDescent="0.2">
      <c r="A1250" s="191">
        <v>0</v>
      </c>
      <c r="B1250" s="191">
        <v>10</v>
      </c>
      <c r="C1250" s="191">
        <v>1</v>
      </c>
      <c r="D1250" s="192">
        <v>3</v>
      </c>
      <c r="E1250" s="192">
        <v>0</v>
      </c>
      <c r="G1250" s="278"/>
      <c r="H1250" s="255" t="s">
        <v>182</v>
      </c>
      <c r="I1250" s="256" t="s">
        <v>2550</v>
      </c>
      <c r="J1250" s="257" t="s">
        <v>527</v>
      </c>
      <c r="K1250" s="258"/>
      <c r="L1250" s="259"/>
      <c r="M1250" s="259"/>
      <c r="N1250" s="260">
        <v>31200</v>
      </c>
      <c r="O1250" s="261"/>
      <c r="P1250" s="234"/>
    </row>
    <row r="1251" spans="1:16" ht="13.9" hidden="1" customHeight="1" outlineLevel="3" x14ac:dyDescent="0.2">
      <c r="A1251" s="191">
        <v>0</v>
      </c>
      <c r="B1251" s="191">
        <v>10</v>
      </c>
      <c r="C1251" s="191">
        <v>1</v>
      </c>
      <c r="D1251" s="192">
        <v>3</v>
      </c>
      <c r="E1251" s="192">
        <v>1</v>
      </c>
      <c r="G1251" s="262" t="s">
        <v>416</v>
      </c>
      <c r="H1251" s="263" t="s">
        <v>183</v>
      </c>
      <c r="I1251" s="264" t="s">
        <v>2551</v>
      </c>
      <c r="J1251" s="265" t="s">
        <v>527</v>
      </c>
      <c r="K1251" s="266" t="s">
        <v>100</v>
      </c>
      <c r="L1251" s="267">
        <v>48</v>
      </c>
      <c r="M1251" s="267">
        <v>650</v>
      </c>
      <c r="N1251" s="268">
        <v>31200</v>
      </c>
      <c r="O1251" s="279" t="s">
        <v>927</v>
      </c>
      <c r="P1251" s="235" t="s">
        <v>4710</v>
      </c>
    </row>
    <row r="1252" spans="1:16" ht="13.9" customHeight="1" collapsed="1" x14ac:dyDescent="0.2">
      <c r="A1252" s="191">
        <v>0</v>
      </c>
      <c r="B1252" s="191">
        <v>11</v>
      </c>
      <c r="C1252" s="191">
        <v>0</v>
      </c>
      <c r="D1252" s="192">
        <v>3</v>
      </c>
      <c r="E1252" s="192">
        <v>1</v>
      </c>
      <c r="F1252" s="193"/>
      <c r="G1252" s="305"/>
      <c r="H1252" s="241" t="s">
        <v>181</v>
      </c>
      <c r="I1252" s="242" t="s">
        <v>2552</v>
      </c>
      <c r="J1252" s="243" t="s">
        <v>602</v>
      </c>
      <c r="K1252" s="244"/>
      <c r="L1252" s="245"/>
      <c r="M1252" s="245"/>
      <c r="N1252" s="246">
        <v>933451.700000001</v>
      </c>
      <c r="O1252" s="284">
        <v>55.7295576569568</v>
      </c>
      <c r="P1252" s="238"/>
    </row>
    <row r="1253" spans="1:16" ht="13.9" hidden="1" customHeight="1" outlineLevel="1" x14ac:dyDescent="0.2">
      <c r="A1253" s="191">
        <v>0</v>
      </c>
      <c r="B1253" s="191">
        <v>11</v>
      </c>
      <c r="C1253" s="191">
        <v>1</v>
      </c>
      <c r="D1253" s="192">
        <v>0</v>
      </c>
      <c r="E1253" s="192">
        <v>1</v>
      </c>
      <c r="G1253" s="247"/>
      <c r="H1253" s="248" t="s">
        <v>34</v>
      </c>
      <c r="I1253" s="249" t="s">
        <v>2553</v>
      </c>
      <c r="J1253" s="250" t="s">
        <v>1100</v>
      </c>
      <c r="K1253" s="251"/>
      <c r="L1253" s="252"/>
      <c r="M1253" s="252"/>
      <c r="N1253" s="253">
        <v>50951.783772002098</v>
      </c>
      <c r="O1253" s="236"/>
      <c r="P1253" s="239"/>
    </row>
    <row r="1254" spans="1:16" ht="13.9" hidden="1" customHeight="1" outlineLevel="2" x14ac:dyDescent="0.2">
      <c r="A1254" s="191">
        <v>0</v>
      </c>
      <c r="B1254" s="191">
        <v>11</v>
      </c>
      <c r="C1254" s="191">
        <v>1</v>
      </c>
      <c r="D1254" s="192">
        <v>1</v>
      </c>
      <c r="E1254" s="192">
        <v>0</v>
      </c>
      <c r="G1254" s="254"/>
      <c r="H1254" s="255" t="s">
        <v>182</v>
      </c>
      <c r="I1254" s="256" t="s">
        <v>2554</v>
      </c>
      <c r="J1254" s="257" t="s">
        <v>225</v>
      </c>
      <c r="K1254" s="258"/>
      <c r="L1254" s="259"/>
      <c r="M1254" s="259"/>
      <c r="N1254" s="260">
        <v>33389.609572922003</v>
      </c>
      <c r="O1254" s="261"/>
      <c r="P1254" s="234"/>
    </row>
    <row r="1255" spans="1:16" ht="33.75" hidden="1" customHeight="1" outlineLevel="3" x14ac:dyDescent="0.2">
      <c r="A1255" s="191">
        <v>0</v>
      </c>
      <c r="B1255" s="191">
        <v>11</v>
      </c>
      <c r="C1255" s="191">
        <v>1</v>
      </c>
      <c r="D1255" s="192">
        <v>1</v>
      </c>
      <c r="E1255" s="192">
        <v>1</v>
      </c>
      <c r="G1255" s="304" t="s">
        <v>602</v>
      </c>
      <c r="H1255" s="263" t="s">
        <v>183</v>
      </c>
      <c r="I1255" s="264" t="s">
        <v>2555</v>
      </c>
      <c r="J1255" s="265" t="s">
        <v>204</v>
      </c>
      <c r="K1255" s="266" t="s">
        <v>158</v>
      </c>
      <c r="L1255" s="267">
        <v>1</v>
      </c>
      <c r="M1255" s="267">
        <v>25725.178512731374</v>
      </c>
      <c r="N1255" s="268">
        <v>25725.1785127314</v>
      </c>
      <c r="O1255" s="275" t="s">
        <v>1080</v>
      </c>
      <c r="P1255" s="235" t="s">
        <v>4710</v>
      </c>
    </row>
    <row r="1256" spans="1:16" ht="33" hidden="1" customHeight="1" outlineLevel="3" x14ac:dyDescent="0.2">
      <c r="A1256" s="191">
        <v>0</v>
      </c>
      <c r="B1256" s="191">
        <v>11</v>
      </c>
      <c r="C1256" s="191">
        <v>1</v>
      </c>
      <c r="D1256" s="192">
        <v>1</v>
      </c>
      <c r="E1256" s="192">
        <v>2</v>
      </c>
      <c r="G1256" s="304" t="s">
        <v>602</v>
      </c>
      <c r="H1256" s="263" t="s">
        <v>183</v>
      </c>
      <c r="I1256" s="264" t="s">
        <v>2556</v>
      </c>
      <c r="J1256" s="265" t="s">
        <v>205</v>
      </c>
      <c r="K1256" s="266" t="s">
        <v>158</v>
      </c>
      <c r="L1256" s="267">
        <v>1</v>
      </c>
      <c r="M1256" s="267">
        <v>7664.4310601906218</v>
      </c>
      <c r="N1256" s="268">
        <v>7664.43106019062</v>
      </c>
      <c r="O1256" s="275" t="s">
        <v>1081</v>
      </c>
      <c r="P1256" s="235" t="s">
        <v>4710</v>
      </c>
    </row>
    <row r="1257" spans="1:16" ht="13.9" hidden="1" customHeight="1" outlineLevel="2" x14ac:dyDescent="0.2">
      <c r="A1257" s="191">
        <v>0</v>
      </c>
      <c r="B1257" s="191">
        <v>11</v>
      </c>
      <c r="C1257" s="191">
        <v>1</v>
      </c>
      <c r="D1257" s="192">
        <v>2</v>
      </c>
      <c r="E1257" s="192">
        <v>0</v>
      </c>
      <c r="G1257" s="254"/>
      <c r="H1257" s="255" t="s">
        <v>182</v>
      </c>
      <c r="I1257" s="256" t="s">
        <v>2557</v>
      </c>
      <c r="J1257" s="257" t="s">
        <v>257</v>
      </c>
      <c r="K1257" s="258"/>
      <c r="L1257" s="259"/>
      <c r="M1257" s="259"/>
      <c r="N1257" s="260">
        <v>1952.0394081353099</v>
      </c>
      <c r="O1257" s="261"/>
      <c r="P1257" s="234"/>
    </row>
    <row r="1258" spans="1:16" ht="13.9" hidden="1" customHeight="1" outlineLevel="3" x14ac:dyDescent="0.2">
      <c r="A1258" s="191">
        <v>0</v>
      </c>
      <c r="B1258" s="191">
        <v>11</v>
      </c>
      <c r="C1258" s="191">
        <v>1</v>
      </c>
      <c r="D1258" s="192">
        <v>2</v>
      </c>
      <c r="E1258" s="192">
        <v>1</v>
      </c>
      <c r="G1258" s="304" t="s">
        <v>602</v>
      </c>
      <c r="H1258" s="263" t="s">
        <v>183</v>
      </c>
      <c r="I1258" s="264" t="s">
        <v>2558</v>
      </c>
      <c r="J1258" s="265" t="s">
        <v>843</v>
      </c>
      <c r="K1258" s="266" t="s">
        <v>158</v>
      </c>
      <c r="L1258" s="267">
        <v>1</v>
      </c>
      <c r="M1258" s="267">
        <v>1952.0394081353129</v>
      </c>
      <c r="N1258" s="268">
        <v>1952.0394081353099</v>
      </c>
      <c r="O1258" s="269" t="s">
        <v>845</v>
      </c>
      <c r="P1258" s="235" t="s">
        <v>4710</v>
      </c>
    </row>
    <row r="1259" spans="1:16" ht="13.9" hidden="1" customHeight="1" outlineLevel="2" x14ac:dyDescent="0.2">
      <c r="A1259" s="191">
        <v>0</v>
      </c>
      <c r="B1259" s="191">
        <v>11</v>
      </c>
      <c r="C1259" s="191">
        <v>1</v>
      </c>
      <c r="D1259" s="192">
        <v>3</v>
      </c>
      <c r="E1259" s="192">
        <v>0</v>
      </c>
      <c r="G1259" s="254"/>
      <c r="H1259" s="255" t="s">
        <v>182</v>
      </c>
      <c r="I1259" s="256" t="s">
        <v>2559</v>
      </c>
      <c r="J1259" s="257" t="s">
        <v>842</v>
      </c>
      <c r="K1259" s="258"/>
      <c r="L1259" s="259"/>
      <c r="M1259" s="259"/>
      <c r="N1259" s="260">
        <v>13757.921938028199</v>
      </c>
      <c r="O1259" s="261"/>
      <c r="P1259" s="234"/>
    </row>
    <row r="1260" spans="1:16" ht="13.9" hidden="1" customHeight="1" outlineLevel="3" x14ac:dyDescent="0.2">
      <c r="A1260" s="191">
        <v>0</v>
      </c>
      <c r="B1260" s="191">
        <v>11</v>
      </c>
      <c r="C1260" s="191">
        <v>1</v>
      </c>
      <c r="D1260" s="192">
        <v>3</v>
      </c>
      <c r="E1260" s="192">
        <v>1</v>
      </c>
      <c r="G1260" s="304" t="s">
        <v>602</v>
      </c>
      <c r="H1260" s="263" t="s">
        <v>183</v>
      </c>
      <c r="I1260" s="264" t="s">
        <v>2560</v>
      </c>
      <c r="J1260" s="265" t="s">
        <v>844</v>
      </c>
      <c r="K1260" s="266" t="s">
        <v>158</v>
      </c>
      <c r="L1260" s="267">
        <v>1</v>
      </c>
      <c r="M1260" s="267">
        <v>123.57732628053333</v>
      </c>
      <c r="N1260" s="268">
        <v>123.577326280533</v>
      </c>
      <c r="O1260" s="269" t="s">
        <v>911</v>
      </c>
      <c r="P1260" s="235" t="s">
        <v>4710</v>
      </c>
    </row>
    <row r="1261" spans="1:16" ht="13.9" hidden="1" customHeight="1" outlineLevel="3" x14ac:dyDescent="0.2">
      <c r="A1261" s="191">
        <v>0</v>
      </c>
      <c r="B1261" s="191">
        <v>11</v>
      </c>
      <c r="C1261" s="191">
        <v>1</v>
      </c>
      <c r="D1261" s="192">
        <v>3</v>
      </c>
      <c r="E1261" s="192">
        <v>2</v>
      </c>
      <c r="G1261" s="304" t="s">
        <v>602</v>
      </c>
      <c r="H1261" s="263" t="s">
        <v>183</v>
      </c>
      <c r="I1261" s="264" t="s">
        <v>2561</v>
      </c>
      <c r="J1261" s="265" t="s">
        <v>1099</v>
      </c>
      <c r="K1261" s="266" t="s">
        <v>158</v>
      </c>
      <c r="L1261" s="267">
        <v>1</v>
      </c>
      <c r="M1261" s="267">
        <v>13634.344611747627</v>
      </c>
      <c r="N1261" s="268">
        <v>13634.3446117476</v>
      </c>
      <c r="O1261" s="275" t="s">
        <v>1080</v>
      </c>
      <c r="P1261" s="235" t="s">
        <v>4710</v>
      </c>
    </row>
    <row r="1262" spans="1:16" ht="13.9" hidden="1" customHeight="1" outlineLevel="2" x14ac:dyDescent="0.2">
      <c r="A1262" s="191">
        <v>0</v>
      </c>
      <c r="B1262" s="191">
        <v>11</v>
      </c>
      <c r="C1262" s="191">
        <v>1</v>
      </c>
      <c r="D1262" s="192">
        <v>4</v>
      </c>
      <c r="E1262" s="192">
        <v>0</v>
      </c>
      <c r="G1262" s="254"/>
      <c r="H1262" s="255" t="s">
        <v>182</v>
      </c>
      <c r="I1262" s="256" t="s">
        <v>2562</v>
      </c>
      <c r="J1262" s="257" t="s">
        <v>603</v>
      </c>
      <c r="K1262" s="258"/>
      <c r="L1262" s="259"/>
      <c r="M1262" s="259"/>
      <c r="N1262" s="260">
        <v>0</v>
      </c>
      <c r="O1262" s="261"/>
      <c r="P1262" s="234"/>
    </row>
    <row r="1263" spans="1:16" ht="13.9" hidden="1" customHeight="1" outlineLevel="3" x14ac:dyDescent="0.2">
      <c r="A1263" s="191">
        <v>0</v>
      </c>
      <c r="B1263" s="191">
        <v>11</v>
      </c>
      <c r="C1263" s="191">
        <v>1</v>
      </c>
      <c r="D1263" s="192">
        <v>4</v>
      </c>
      <c r="E1263" s="192">
        <v>1</v>
      </c>
      <c r="G1263" s="304" t="s">
        <v>602</v>
      </c>
      <c r="H1263" s="263" t="s">
        <v>183</v>
      </c>
      <c r="I1263" s="264" t="s">
        <v>2563</v>
      </c>
      <c r="J1263" s="265" t="s">
        <v>603</v>
      </c>
      <c r="K1263" s="266" t="s">
        <v>100</v>
      </c>
      <c r="L1263" s="267">
        <v>0</v>
      </c>
      <c r="M1263" s="267">
        <v>2262</v>
      </c>
      <c r="N1263" s="268">
        <v>0</v>
      </c>
      <c r="O1263" s="269" t="s">
        <v>604</v>
      </c>
      <c r="P1263" s="235" t="s">
        <v>4710</v>
      </c>
    </row>
    <row r="1264" spans="1:16" ht="13.9" hidden="1" customHeight="1" outlineLevel="3" x14ac:dyDescent="0.2">
      <c r="A1264" s="191">
        <v>0</v>
      </c>
      <c r="B1264" s="191">
        <v>11</v>
      </c>
      <c r="C1264" s="191">
        <v>1</v>
      </c>
      <c r="D1264" s="192">
        <v>4</v>
      </c>
      <c r="E1264" s="192">
        <v>2</v>
      </c>
      <c r="G1264" s="304" t="s">
        <v>602</v>
      </c>
      <c r="H1264" s="263" t="s">
        <v>183</v>
      </c>
      <c r="I1264" s="264" t="s">
        <v>2564</v>
      </c>
      <c r="J1264" s="265" t="s">
        <v>840</v>
      </c>
      <c r="K1264" s="266" t="s">
        <v>100</v>
      </c>
      <c r="L1264" s="267">
        <v>0</v>
      </c>
      <c r="M1264" s="267">
        <v>1100</v>
      </c>
      <c r="N1264" s="268">
        <v>0</v>
      </c>
      <c r="O1264" s="269" t="s">
        <v>841</v>
      </c>
      <c r="P1264" s="235" t="s">
        <v>4710</v>
      </c>
    </row>
    <row r="1265" spans="1:16" ht="13.9" hidden="1" customHeight="1" outlineLevel="2" x14ac:dyDescent="0.2">
      <c r="A1265" s="191">
        <v>0</v>
      </c>
      <c r="B1265" s="191">
        <v>11</v>
      </c>
      <c r="C1265" s="191">
        <v>1</v>
      </c>
      <c r="D1265" s="192">
        <v>5</v>
      </c>
      <c r="E1265" s="192">
        <v>0</v>
      </c>
      <c r="G1265" s="254"/>
      <c r="H1265" s="255" t="s">
        <v>182</v>
      </c>
      <c r="I1265" s="256" t="s">
        <v>2565</v>
      </c>
      <c r="J1265" s="257" t="s">
        <v>11</v>
      </c>
      <c r="K1265" s="258"/>
      <c r="L1265" s="259"/>
      <c r="M1265" s="259"/>
      <c r="N1265" s="260">
        <v>1852.21285291666</v>
      </c>
      <c r="O1265" s="261"/>
      <c r="P1265" s="234"/>
    </row>
    <row r="1266" spans="1:16" ht="13.9" hidden="1" customHeight="1" outlineLevel="3" x14ac:dyDescent="0.2">
      <c r="A1266" s="191">
        <v>0</v>
      </c>
      <c r="B1266" s="191">
        <v>11</v>
      </c>
      <c r="C1266" s="191">
        <v>1</v>
      </c>
      <c r="D1266" s="192">
        <v>5</v>
      </c>
      <c r="E1266" s="192">
        <v>1</v>
      </c>
      <c r="G1266" s="304" t="s">
        <v>602</v>
      </c>
      <c r="H1266" s="263" t="s">
        <v>183</v>
      </c>
      <c r="I1266" s="264" t="s">
        <v>2566</v>
      </c>
      <c r="J1266" s="265" t="s">
        <v>605</v>
      </c>
      <c r="K1266" s="266" t="s">
        <v>158</v>
      </c>
      <c r="L1266" s="267">
        <v>1</v>
      </c>
      <c r="M1266" s="267">
        <v>1852.2128529166589</v>
      </c>
      <c r="N1266" s="268">
        <v>1852.21285291666</v>
      </c>
      <c r="O1266" s="269" t="s">
        <v>1082</v>
      </c>
      <c r="P1266" s="235" t="s">
        <v>4710</v>
      </c>
    </row>
    <row r="1267" spans="1:16" ht="13.9" hidden="1" customHeight="1" outlineLevel="1" x14ac:dyDescent="0.2">
      <c r="A1267" s="191">
        <v>0</v>
      </c>
      <c r="B1267" s="191">
        <v>11</v>
      </c>
      <c r="C1267" s="191">
        <v>2</v>
      </c>
      <c r="D1267" s="192">
        <v>0</v>
      </c>
      <c r="E1267" s="192">
        <v>1</v>
      </c>
      <c r="G1267" s="247"/>
      <c r="H1267" s="248" t="s">
        <v>34</v>
      </c>
      <c r="I1267" s="249" t="s">
        <v>2567</v>
      </c>
      <c r="J1267" s="250" t="s">
        <v>1101</v>
      </c>
      <c r="K1267" s="251"/>
      <c r="L1267" s="252"/>
      <c r="M1267" s="252"/>
      <c r="N1267" s="253">
        <v>57957.020861254801</v>
      </c>
      <c r="O1267" s="236"/>
      <c r="P1267" s="239"/>
    </row>
    <row r="1268" spans="1:16" ht="13.9" hidden="1" customHeight="1" outlineLevel="2" x14ac:dyDescent="0.2">
      <c r="A1268" s="191">
        <v>0</v>
      </c>
      <c r="B1268" s="191">
        <v>11</v>
      </c>
      <c r="C1268" s="191">
        <v>2</v>
      </c>
      <c r="D1268" s="192">
        <v>1</v>
      </c>
      <c r="E1268" s="192">
        <v>0</v>
      </c>
      <c r="G1268" s="254"/>
      <c r="H1268" s="255" t="s">
        <v>182</v>
      </c>
      <c r="I1268" s="256" t="s">
        <v>2568</v>
      </c>
      <c r="J1268" s="257" t="s">
        <v>225</v>
      </c>
      <c r="K1268" s="258"/>
      <c r="L1268" s="259"/>
      <c r="M1268" s="259"/>
      <c r="N1268" s="260">
        <v>37980.2659554848</v>
      </c>
      <c r="O1268" s="261"/>
      <c r="P1268" s="234"/>
    </row>
    <row r="1269" spans="1:16" ht="33.75" hidden="1" customHeight="1" outlineLevel="3" x14ac:dyDescent="0.2">
      <c r="A1269" s="191">
        <v>0</v>
      </c>
      <c r="B1269" s="191">
        <v>11</v>
      </c>
      <c r="C1269" s="191">
        <v>2</v>
      </c>
      <c r="D1269" s="192">
        <v>1</v>
      </c>
      <c r="E1269" s="192">
        <v>1</v>
      </c>
      <c r="G1269" s="304" t="s">
        <v>602</v>
      </c>
      <c r="H1269" s="263" t="s">
        <v>183</v>
      </c>
      <c r="I1269" s="264" t="s">
        <v>2569</v>
      </c>
      <c r="J1269" s="265" t="s">
        <v>204</v>
      </c>
      <c r="K1269" s="266" t="s">
        <v>158</v>
      </c>
      <c r="L1269" s="267">
        <v>1</v>
      </c>
      <c r="M1269" s="267">
        <v>29262.070870640488</v>
      </c>
      <c r="N1269" s="268">
        <v>29262.070870640498</v>
      </c>
      <c r="O1269" s="275" t="s">
        <v>1080</v>
      </c>
      <c r="P1269" s="235" t="s">
        <v>4710</v>
      </c>
    </row>
    <row r="1270" spans="1:16" ht="33" hidden="1" customHeight="1" outlineLevel="3" x14ac:dyDescent="0.2">
      <c r="A1270" s="191">
        <v>0</v>
      </c>
      <c r="B1270" s="191">
        <v>11</v>
      </c>
      <c r="C1270" s="191">
        <v>2</v>
      </c>
      <c r="D1270" s="192">
        <v>1</v>
      </c>
      <c r="E1270" s="192">
        <v>2</v>
      </c>
      <c r="G1270" s="304" t="s">
        <v>602</v>
      </c>
      <c r="H1270" s="263" t="s">
        <v>183</v>
      </c>
      <c r="I1270" s="264" t="s">
        <v>2570</v>
      </c>
      <c r="J1270" s="265" t="s">
        <v>205</v>
      </c>
      <c r="K1270" s="266" t="s">
        <v>158</v>
      </c>
      <c r="L1270" s="267">
        <v>1</v>
      </c>
      <c r="M1270" s="267">
        <v>8718.1950848442739</v>
      </c>
      <c r="N1270" s="268">
        <v>8718.1950848442702</v>
      </c>
      <c r="O1270" s="275" t="s">
        <v>1081</v>
      </c>
      <c r="P1270" s="235" t="s">
        <v>4710</v>
      </c>
    </row>
    <row r="1271" spans="1:16" ht="13.9" hidden="1" customHeight="1" outlineLevel="2" x14ac:dyDescent="0.2">
      <c r="A1271" s="191">
        <v>0</v>
      </c>
      <c r="B1271" s="191">
        <v>11</v>
      </c>
      <c r="C1271" s="191">
        <v>2</v>
      </c>
      <c r="D1271" s="192">
        <v>2</v>
      </c>
      <c r="E1271" s="192">
        <v>0</v>
      </c>
      <c r="G1271" s="254"/>
      <c r="H1271" s="255" t="s">
        <v>182</v>
      </c>
      <c r="I1271" s="256" t="s">
        <v>2571</v>
      </c>
      <c r="J1271" s="257" t="s">
        <v>257</v>
      </c>
      <c r="K1271" s="258"/>
      <c r="L1271" s="259"/>
      <c r="M1271" s="259"/>
      <c r="N1271" s="260">
        <v>2220.4205686996402</v>
      </c>
      <c r="O1271" s="261"/>
      <c r="P1271" s="234"/>
    </row>
    <row r="1272" spans="1:16" ht="13.9" hidden="1" customHeight="1" outlineLevel="3" x14ac:dyDescent="0.2">
      <c r="A1272" s="191">
        <v>0</v>
      </c>
      <c r="B1272" s="191">
        <v>11</v>
      </c>
      <c r="C1272" s="191">
        <v>2</v>
      </c>
      <c r="D1272" s="192">
        <v>2</v>
      </c>
      <c r="E1272" s="192">
        <v>1</v>
      </c>
      <c r="G1272" s="304" t="s">
        <v>602</v>
      </c>
      <c r="H1272" s="263" t="s">
        <v>183</v>
      </c>
      <c r="I1272" s="264" t="s">
        <v>2572</v>
      </c>
      <c r="J1272" s="265" t="s">
        <v>843</v>
      </c>
      <c r="K1272" s="266" t="s">
        <v>158</v>
      </c>
      <c r="L1272" s="267">
        <v>1</v>
      </c>
      <c r="M1272" s="267">
        <v>2220.4205686996356</v>
      </c>
      <c r="N1272" s="268">
        <v>2220.4205686996402</v>
      </c>
      <c r="O1272" s="269" t="s">
        <v>845</v>
      </c>
      <c r="P1272" s="235" t="s">
        <v>4710</v>
      </c>
    </row>
    <row r="1273" spans="1:16" ht="13.9" hidden="1" customHeight="1" outlineLevel="2" x14ac:dyDescent="0.2">
      <c r="A1273" s="191">
        <v>0</v>
      </c>
      <c r="B1273" s="191">
        <v>11</v>
      </c>
      <c r="C1273" s="191">
        <v>2</v>
      </c>
      <c r="D1273" s="192">
        <v>3</v>
      </c>
      <c r="E1273" s="192">
        <v>0</v>
      </c>
      <c r="G1273" s="254"/>
      <c r="H1273" s="255" t="s">
        <v>182</v>
      </c>
      <c r="I1273" s="256" t="s">
        <v>2573</v>
      </c>
      <c r="J1273" s="257" t="s">
        <v>842</v>
      </c>
      <c r="K1273" s="258"/>
      <c r="L1273" s="259"/>
      <c r="M1273" s="259"/>
      <c r="N1273" s="260">
        <v>15649.465234384301</v>
      </c>
      <c r="O1273" s="261"/>
      <c r="P1273" s="234"/>
    </row>
    <row r="1274" spans="1:16" ht="13.9" hidden="1" customHeight="1" outlineLevel="3" x14ac:dyDescent="0.2">
      <c r="A1274" s="191">
        <v>0</v>
      </c>
      <c r="B1274" s="191">
        <v>11</v>
      </c>
      <c r="C1274" s="191">
        <v>2</v>
      </c>
      <c r="D1274" s="192">
        <v>3</v>
      </c>
      <c r="E1274" s="192">
        <v>1</v>
      </c>
      <c r="G1274" s="304" t="s">
        <v>602</v>
      </c>
      <c r="H1274" s="263" t="s">
        <v>183</v>
      </c>
      <c r="I1274" s="264" t="s">
        <v>2574</v>
      </c>
      <c r="J1274" s="265" t="s">
        <v>844</v>
      </c>
      <c r="K1274" s="266" t="s">
        <v>158</v>
      </c>
      <c r="L1274" s="267">
        <v>1</v>
      </c>
      <c r="M1274" s="267">
        <v>140.56767294483925</v>
      </c>
      <c r="N1274" s="268">
        <v>140.56767294483899</v>
      </c>
      <c r="O1274" s="269" t="s">
        <v>911</v>
      </c>
      <c r="P1274" s="235" t="s">
        <v>4710</v>
      </c>
    </row>
    <row r="1275" spans="1:16" ht="13.9" hidden="1" customHeight="1" outlineLevel="3" x14ac:dyDescent="0.2">
      <c r="A1275" s="191">
        <v>0</v>
      </c>
      <c r="B1275" s="191">
        <v>11</v>
      </c>
      <c r="C1275" s="191">
        <v>2</v>
      </c>
      <c r="D1275" s="192">
        <v>3</v>
      </c>
      <c r="E1275" s="192">
        <v>2</v>
      </c>
      <c r="G1275" s="304" t="s">
        <v>602</v>
      </c>
      <c r="H1275" s="263" t="s">
        <v>183</v>
      </c>
      <c r="I1275" s="264" t="s">
        <v>2575</v>
      </c>
      <c r="J1275" s="265" t="s">
        <v>1099</v>
      </c>
      <c r="K1275" s="266" t="s">
        <v>158</v>
      </c>
      <c r="L1275" s="267">
        <v>1</v>
      </c>
      <c r="M1275" s="267">
        <v>15508.897561439459</v>
      </c>
      <c r="N1275" s="268">
        <v>15508.8975614395</v>
      </c>
      <c r="O1275" s="275" t="s">
        <v>1080</v>
      </c>
      <c r="P1275" s="235" t="s">
        <v>4710</v>
      </c>
    </row>
    <row r="1276" spans="1:16" ht="13.9" hidden="1" customHeight="1" outlineLevel="2" x14ac:dyDescent="0.2">
      <c r="A1276" s="191">
        <v>0</v>
      </c>
      <c r="B1276" s="191">
        <v>11</v>
      </c>
      <c r="C1276" s="191">
        <v>2</v>
      </c>
      <c r="D1276" s="192">
        <v>4</v>
      </c>
      <c r="E1276" s="192">
        <v>0</v>
      </c>
      <c r="G1276" s="254"/>
      <c r="H1276" s="255" t="s">
        <v>182</v>
      </c>
      <c r="I1276" s="256" t="s">
        <v>2576</v>
      </c>
      <c r="J1276" s="257" t="s">
        <v>603</v>
      </c>
      <c r="K1276" s="258"/>
      <c r="L1276" s="259"/>
      <c r="M1276" s="259"/>
      <c r="N1276" s="260">
        <v>0</v>
      </c>
      <c r="O1276" s="261"/>
      <c r="P1276" s="234"/>
    </row>
    <row r="1277" spans="1:16" ht="13.9" hidden="1" customHeight="1" outlineLevel="3" x14ac:dyDescent="0.2">
      <c r="A1277" s="191">
        <v>0</v>
      </c>
      <c r="B1277" s="191">
        <v>11</v>
      </c>
      <c r="C1277" s="191">
        <v>2</v>
      </c>
      <c r="D1277" s="192">
        <v>4</v>
      </c>
      <c r="E1277" s="192">
        <v>1</v>
      </c>
      <c r="G1277" s="304" t="s">
        <v>602</v>
      </c>
      <c r="H1277" s="263" t="s">
        <v>183</v>
      </c>
      <c r="I1277" s="264" t="s">
        <v>2577</v>
      </c>
      <c r="J1277" s="265" t="s">
        <v>603</v>
      </c>
      <c r="K1277" s="266" t="s">
        <v>100</v>
      </c>
      <c r="L1277" s="267">
        <v>0</v>
      </c>
      <c r="M1277" s="267">
        <v>2262</v>
      </c>
      <c r="N1277" s="268">
        <v>0</v>
      </c>
      <c r="O1277" s="269" t="s">
        <v>604</v>
      </c>
      <c r="P1277" s="235" t="s">
        <v>4710</v>
      </c>
    </row>
    <row r="1278" spans="1:16" ht="13.9" hidden="1" customHeight="1" outlineLevel="3" x14ac:dyDescent="0.2">
      <c r="A1278" s="191">
        <v>0</v>
      </c>
      <c r="B1278" s="191">
        <v>11</v>
      </c>
      <c r="C1278" s="191">
        <v>2</v>
      </c>
      <c r="D1278" s="192">
        <v>4</v>
      </c>
      <c r="E1278" s="192">
        <v>2</v>
      </c>
      <c r="G1278" s="304" t="s">
        <v>602</v>
      </c>
      <c r="H1278" s="263" t="s">
        <v>183</v>
      </c>
      <c r="I1278" s="264" t="s">
        <v>2578</v>
      </c>
      <c r="J1278" s="265" t="s">
        <v>840</v>
      </c>
      <c r="K1278" s="266" t="s">
        <v>100</v>
      </c>
      <c r="L1278" s="267">
        <v>0</v>
      </c>
      <c r="M1278" s="267">
        <v>1100</v>
      </c>
      <c r="N1278" s="268">
        <v>0</v>
      </c>
      <c r="O1278" s="269" t="s">
        <v>841</v>
      </c>
      <c r="P1278" s="235" t="s">
        <v>4710</v>
      </c>
    </row>
    <row r="1279" spans="1:16" ht="13.9" hidden="1" customHeight="1" outlineLevel="2" x14ac:dyDescent="0.2">
      <c r="A1279" s="191">
        <v>0</v>
      </c>
      <c r="B1279" s="191">
        <v>11</v>
      </c>
      <c r="C1279" s="191">
        <v>2</v>
      </c>
      <c r="D1279" s="192">
        <v>5</v>
      </c>
      <c r="E1279" s="192">
        <v>0</v>
      </c>
      <c r="G1279" s="254"/>
      <c r="H1279" s="255" t="s">
        <v>182</v>
      </c>
      <c r="I1279" s="256" t="s">
        <v>2579</v>
      </c>
      <c r="J1279" s="257" t="s">
        <v>11</v>
      </c>
      <c r="K1279" s="258"/>
      <c r="L1279" s="259"/>
      <c r="M1279" s="259"/>
      <c r="N1279" s="260">
        <v>2106.8691026861202</v>
      </c>
      <c r="O1279" s="261"/>
      <c r="P1279" s="234"/>
    </row>
    <row r="1280" spans="1:16" ht="13.9" hidden="1" customHeight="1" outlineLevel="3" x14ac:dyDescent="0.2">
      <c r="A1280" s="191">
        <v>0</v>
      </c>
      <c r="B1280" s="191">
        <v>11</v>
      </c>
      <c r="C1280" s="191">
        <v>2</v>
      </c>
      <c r="D1280" s="192">
        <v>5</v>
      </c>
      <c r="E1280" s="192">
        <v>1</v>
      </c>
      <c r="G1280" s="304" t="s">
        <v>602</v>
      </c>
      <c r="H1280" s="263" t="s">
        <v>183</v>
      </c>
      <c r="I1280" s="264" t="s">
        <v>2580</v>
      </c>
      <c r="J1280" s="265" t="s">
        <v>605</v>
      </c>
      <c r="K1280" s="266" t="s">
        <v>158</v>
      </c>
      <c r="L1280" s="267">
        <v>1</v>
      </c>
      <c r="M1280" s="267">
        <v>2106.8691026861152</v>
      </c>
      <c r="N1280" s="268">
        <v>2106.8691026861202</v>
      </c>
      <c r="O1280" s="269" t="s">
        <v>1082</v>
      </c>
      <c r="P1280" s="235" t="s">
        <v>4710</v>
      </c>
    </row>
    <row r="1281" spans="1:16" ht="13.9" hidden="1" customHeight="1" outlineLevel="1" x14ac:dyDescent="0.2">
      <c r="A1281" s="191">
        <v>0</v>
      </c>
      <c r="B1281" s="191">
        <v>11</v>
      </c>
      <c r="C1281" s="191">
        <v>3</v>
      </c>
      <c r="D1281" s="192">
        <v>0</v>
      </c>
      <c r="E1281" s="192">
        <v>1</v>
      </c>
      <c r="G1281" s="247"/>
      <c r="H1281" s="248" t="s">
        <v>34</v>
      </c>
      <c r="I1281" s="249" t="s">
        <v>2581</v>
      </c>
      <c r="J1281" s="250" t="s">
        <v>1102</v>
      </c>
      <c r="K1281" s="251"/>
      <c r="L1281" s="252"/>
      <c r="M1281" s="252"/>
      <c r="N1281" s="253">
        <v>35785.331061010402</v>
      </c>
      <c r="O1281" s="236"/>
      <c r="P1281" s="239"/>
    </row>
    <row r="1282" spans="1:16" ht="13.9" hidden="1" customHeight="1" outlineLevel="2" x14ac:dyDescent="0.2">
      <c r="A1282" s="191">
        <v>0</v>
      </c>
      <c r="B1282" s="191">
        <v>11</v>
      </c>
      <c r="C1282" s="191">
        <v>3</v>
      </c>
      <c r="D1282" s="192">
        <v>1</v>
      </c>
      <c r="E1282" s="192">
        <v>0</v>
      </c>
      <c r="G1282" s="254"/>
      <c r="H1282" s="255" t="s">
        <v>182</v>
      </c>
      <c r="I1282" s="256" t="s">
        <v>2582</v>
      </c>
      <c r="J1282" s="257" t="s">
        <v>225</v>
      </c>
      <c r="K1282" s="258"/>
      <c r="L1282" s="259"/>
      <c r="M1282" s="259"/>
      <c r="N1282" s="260">
        <v>21247.585168463102</v>
      </c>
      <c r="O1282" s="261"/>
      <c r="P1282" s="234"/>
    </row>
    <row r="1283" spans="1:16" ht="33.75" hidden="1" customHeight="1" outlineLevel="3" x14ac:dyDescent="0.2">
      <c r="A1283" s="191">
        <v>0</v>
      </c>
      <c r="B1283" s="191">
        <v>11</v>
      </c>
      <c r="C1283" s="191">
        <v>3</v>
      </c>
      <c r="D1283" s="192">
        <v>1</v>
      </c>
      <c r="E1283" s="192">
        <v>1</v>
      </c>
      <c r="G1283" s="304" t="s">
        <v>602</v>
      </c>
      <c r="H1283" s="263" t="s">
        <v>183</v>
      </c>
      <c r="I1283" s="264" t="s">
        <v>2583</v>
      </c>
      <c r="J1283" s="265" t="s">
        <v>204</v>
      </c>
      <c r="K1283" s="266" t="s">
        <v>158</v>
      </c>
      <c r="L1283" s="267">
        <v>1</v>
      </c>
      <c r="M1283" s="267">
        <v>16370.299875157909</v>
      </c>
      <c r="N1283" s="268">
        <v>16370.2998751579</v>
      </c>
      <c r="O1283" s="275" t="s">
        <v>1080</v>
      </c>
      <c r="P1283" s="235" t="s">
        <v>4710</v>
      </c>
    </row>
    <row r="1284" spans="1:16" ht="33" hidden="1" customHeight="1" outlineLevel="3" x14ac:dyDescent="0.2">
      <c r="A1284" s="191">
        <v>0</v>
      </c>
      <c r="B1284" s="191">
        <v>11</v>
      </c>
      <c r="C1284" s="191">
        <v>3</v>
      </c>
      <c r="D1284" s="192">
        <v>1</v>
      </c>
      <c r="E1284" s="192">
        <v>2</v>
      </c>
      <c r="G1284" s="304" t="s">
        <v>602</v>
      </c>
      <c r="H1284" s="263" t="s">
        <v>183</v>
      </c>
      <c r="I1284" s="264" t="s">
        <v>2584</v>
      </c>
      <c r="J1284" s="265" t="s">
        <v>205</v>
      </c>
      <c r="K1284" s="266" t="s">
        <v>158</v>
      </c>
      <c r="L1284" s="267">
        <v>1</v>
      </c>
      <c r="M1284" s="267">
        <v>4877.2852933051718</v>
      </c>
      <c r="N1284" s="268">
        <v>4877.2852933051699</v>
      </c>
      <c r="O1284" s="275" t="s">
        <v>1081</v>
      </c>
      <c r="P1284" s="235" t="s">
        <v>4710</v>
      </c>
    </row>
    <row r="1285" spans="1:16" ht="13.9" hidden="1" customHeight="1" outlineLevel="2" x14ac:dyDescent="0.2">
      <c r="A1285" s="191">
        <v>0</v>
      </c>
      <c r="B1285" s="191">
        <v>11</v>
      </c>
      <c r="C1285" s="191">
        <v>3</v>
      </c>
      <c r="D1285" s="192">
        <v>2</v>
      </c>
      <c r="E1285" s="192">
        <v>0</v>
      </c>
      <c r="G1285" s="254"/>
      <c r="H1285" s="255" t="s">
        <v>182</v>
      </c>
      <c r="I1285" s="256" t="s">
        <v>2585</v>
      </c>
      <c r="J1285" s="257" t="s">
        <v>257</v>
      </c>
      <c r="K1285" s="258"/>
      <c r="L1285" s="259"/>
      <c r="M1285" s="259"/>
      <c r="N1285" s="260">
        <v>1242.1865396769199</v>
      </c>
      <c r="O1285" s="261"/>
      <c r="P1285" s="234"/>
    </row>
    <row r="1286" spans="1:16" ht="13.9" hidden="1" customHeight="1" outlineLevel="3" x14ac:dyDescent="0.2">
      <c r="A1286" s="191">
        <v>0</v>
      </c>
      <c r="B1286" s="191">
        <v>11</v>
      </c>
      <c r="C1286" s="191">
        <v>3</v>
      </c>
      <c r="D1286" s="192">
        <v>2</v>
      </c>
      <c r="E1286" s="192">
        <v>1</v>
      </c>
      <c r="G1286" s="304" t="s">
        <v>602</v>
      </c>
      <c r="H1286" s="263" t="s">
        <v>183</v>
      </c>
      <c r="I1286" s="264" t="s">
        <v>2586</v>
      </c>
      <c r="J1286" s="265" t="s">
        <v>843</v>
      </c>
      <c r="K1286" s="266" t="s">
        <v>158</v>
      </c>
      <c r="L1286" s="267">
        <v>1</v>
      </c>
      <c r="M1286" s="267">
        <v>1242.1865396769197</v>
      </c>
      <c r="N1286" s="268">
        <v>1242.1865396769199</v>
      </c>
      <c r="O1286" s="269" t="s">
        <v>845</v>
      </c>
      <c r="P1286" s="235" t="s">
        <v>4710</v>
      </c>
    </row>
    <row r="1287" spans="1:16" ht="13.9" hidden="1" customHeight="1" outlineLevel="2" x14ac:dyDescent="0.2">
      <c r="A1287" s="191">
        <v>0</v>
      </c>
      <c r="B1287" s="191">
        <v>11</v>
      </c>
      <c r="C1287" s="191">
        <v>3</v>
      </c>
      <c r="D1287" s="192">
        <v>3</v>
      </c>
      <c r="E1287" s="192">
        <v>0</v>
      </c>
      <c r="G1287" s="254"/>
      <c r="H1287" s="255" t="s">
        <v>182</v>
      </c>
      <c r="I1287" s="256" t="s">
        <v>2587</v>
      </c>
      <c r="J1287" s="257" t="s">
        <v>842</v>
      </c>
      <c r="K1287" s="258"/>
      <c r="L1287" s="259"/>
      <c r="M1287" s="259"/>
      <c r="N1287" s="260">
        <v>8754.8977618589797</v>
      </c>
      <c r="O1287" s="261"/>
      <c r="P1287" s="234"/>
    </row>
    <row r="1288" spans="1:16" ht="13.9" hidden="1" customHeight="1" outlineLevel="3" x14ac:dyDescent="0.2">
      <c r="A1288" s="191">
        <v>0</v>
      </c>
      <c r="B1288" s="191">
        <v>11</v>
      </c>
      <c r="C1288" s="191">
        <v>3</v>
      </c>
      <c r="D1288" s="192">
        <v>3</v>
      </c>
      <c r="E1288" s="192">
        <v>1</v>
      </c>
      <c r="G1288" s="304" t="s">
        <v>602</v>
      </c>
      <c r="H1288" s="263" t="s">
        <v>183</v>
      </c>
      <c r="I1288" s="264" t="s">
        <v>2588</v>
      </c>
      <c r="J1288" s="265" t="s">
        <v>844</v>
      </c>
      <c r="K1288" s="266" t="s">
        <v>158</v>
      </c>
      <c r="L1288" s="267">
        <v>1</v>
      </c>
      <c r="M1288" s="267">
        <v>78.638828025289811</v>
      </c>
      <c r="N1288" s="268">
        <v>78.638828025289797</v>
      </c>
      <c r="O1288" s="269" t="s">
        <v>911</v>
      </c>
      <c r="P1288" s="235" t="s">
        <v>4710</v>
      </c>
    </row>
    <row r="1289" spans="1:16" ht="13.9" hidden="1" customHeight="1" outlineLevel="3" x14ac:dyDescent="0.2">
      <c r="A1289" s="191">
        <v>0</v>
      </c>
      <c r="B1289" s="191">
        <v>11</v>
      </c>
      <c r="C1289" s="191">
        <v>3</v>
      </c>
      <c r="D1289" s="192">
        <v>3</v>
      </c>
      <c r="E1289" s="192">
        <v>2</v>
      </c>
      <c r="G1289" s="304" t="s">
        <v>602</v>
      </c>
      <c r="H1289" s="263" t="s">
        <v>183</v>
      </c>
      <c r="I1289" s="264" t="s">
        <v>2589</v>
      </c>
      <c r="J1289" s="265" t="s">
        <v>1099</v>
      </c>
      <c r="K1289" s="266" t="s">
        <v>158</v>
      </c>
      <c r="L1289" s="267">
        <v>1</v>
      </c>
      <c r="M1289" s="267">
        <v>8676.2589338336911</v>
      </c>
      <c r="N1289" s="268">
        <v>8676.2589338336893</v>
      </c>
      <c r="O1289" s="275" t="s">
        <v>1080</v>
      </c>
      <c r="P1289" s="235" t="s">
        <v>4710</v>
      </c>
    </row>
    <row r="1290" spans="1:16" ht="13.9" hidden="1" customHeight="1" outlineLevel="2" x14ac:dyDescent="0.2">
      <c r="A1290" s="191">
        <v>0</v>
      </c>
      <c r="B1290" s="191">
        <v>11</v>
      </c>
      <c r="C1290" s="191">
        <v>3</v>
      </c>
      <c r="D1290" s="192">
        <v>4</v>
      </c>
      <c r="E1290" s="192">
        <v>0</v>
      </c>
      <c r="G1290" s="254"/>
      <c r="H1290" s="255" t="s">
        <v>182</v>
      </c>
      <c r="I1290" s="256" t="s">
        <v>2590</v>
      </c>
      <c r="J1290" s="257" t="s">
        <v>603</v>
      </c>
      <c r="K1290" s="258"/>
      <c r="L1290" s="259"/>
      <c r="M1290" s="259"/>
      <c r="N1290" s="260">
        <v>3362</v>
      </c>
      <c r="O1290" s="261"/>
      <c r="P1290" s="234"/>
    </row>
    <row r="1291" spans="1:16" ht="13.9" hidden="1" customHeight="1" outlineLevel="3" x14ac:dyDescent="0.2">
      <c r="A1291" s="191">
        <v>0</v>
      </c>
      <c r="B1291" s="191">
        <v>11</v>
      </c>
      <c r="C1291" s="191">
        <v>3</v>
      </c>
      <c r="D1291" s="192">
        <v>4</v>
      </c>
      <c r="E1291" s="192">
        <v>1</v>
      </c>
      <c r="G1291" s="304" t="s">
        <v>602</v>
      </c>
      <c r="H1291" s="263" t="s">
        <v>183</v>
      </c>
      <c r="I1291" s="264" t="s">
        <v>2591</v>
      </c>
      <c r="J1291" s="265" t="s">
        <v>603</v>
      </c>
      <c r="K1291" s="266" t="s">
        <v>100</v>
      </c>
      <c r="L1291" s="267">
        <v>1</v>
      </c>
      <c r="M1291" s="267">
        <v>2262</v>
      </c>
      <c r="N1291" s="268">
        <v>2262</v>
      </c>
      <c r="O1291" s="269" t="s">
        <v>604</v>
      </c>
      <c r="P1291" s="235" t="s">
        <v>4710</v>
      </c>
    </row>
    <row r="1292" spans="1:16" ht="13.9" hidden="1" customHeight="1" outlineLevel="3" x14ac:dyDescent="0.2">
      <c r="A1292" s="191">
        <v>0</v>
      </c>
      <c r="B1292" s="191">
        <v>11</v>
      </c>
      <c r="C1292" s="191">
        <v>3</v>
      </c>
      <c r="D1292" s="192">
        <v>4</v>
      </c>
      <c r="E1292" s="192">
        <v>2</v>
      </c>
      <c r="G1292" s="304" t="s">
        <v>602</v>
      </c>
      <c r="H1292" s="263" t="s">
        <v>183</v>
      </c>
      <c r="I1292" s="264" t="s">
        <v>2592</v>
      </c>
      <c r="J1292" s="265" t="s">
        <v>840</v>
      </c>
      <c r="K1292" s="266" t="s">
        <v>100</v>
      </c>
      <c r="L1292" s="267">
        <v>1</v>
      </c>
      <c r="M1292" s="267">
        <v>1100</v>
      </c>
      <c r="N1292" s="268">
        <v>1100</v>
      </c>
      <c r="O1292" s="269" t="s">
        <v>841</v>
      </c>
      <c r="P1292" s="235" t="s">
        <v>4710</v>
      </c>
    </row>
    <row r="1293" spans="1:16" ht="13.9" hidden="1" customHeight="1" outlineLevel="2" x14ac:dyDescent="0.2">
      <c r="A1293" s="191">
        <v>0</v>
      </c>
      <c r="B1293" s="191">
        <v>11</v>
      </c>
      <c r="C1293" s="191">
        <v>3</v>
      </c>
      <c r="D1293" s="192">
        <v>5</v>
      </c>
      <c r="E1293" s="192">
        <v>0</v>
      </c>
      <c r="G1293" s="254"/>
      <c r="H1293" s="255" t="s">
        <v>182</v>
      </c>
      <c r="I1293" s="256" t="s">
        <v>2593</v>
      </c>
      <c r="J1293" s="257" t="s">
        <v>11</v>
      </c>
      <c r="K1293" s="258"/>
      <c r="L1293" s="259"/>
      <c r="M1293" s="259"/>
      <c r="N1293" s="260">
        <v>1178.6615910113701</v>
      </c>
      <c r="O1293" s="261"/>
      <c r="P1293" s="234"/>
    </row>
    <row r="1294" spans="1:16" ht="13.9" hidden="1" customHeight="1" outlineLevel="3" x14ac:dyDescent="0.2">
      <c r="A1294" s="191">
        <v>0</v>
      </c>
      <c r="B1294" s="191">
        <v>11</v>
      </c>
      <c r="C1294" s="191">
        <v>3</v>
      </c>
      <c r="D1294" s="192">
        <v>5</v>
      </c>
      <c r="E1294" s="192">
        <v>1</v>
      </c>
      <c r="G1294" s="304" t="s">
        <v>602</v>
      </c>
      <c r="H1294" s="263" t="s">
        <v>183</v>
      </c>
      <c r="I1294" s="264" t="s">
        <v>2594</v>
      </c>
      <c r="J1294" s="265" t="s">
        <v>605</v>
      </c>
      <c r="K1294" s="266" t="s">
        <v>158</v>
      </c>
      <c r="L1294" s="267">
        <v>1</v>
      </c>
      <c r="M1294" s="267">
        <v>1178.6615910113694</v>
      </c>
      <c r="N1294" s="268">
        <v>1178.6615910113701</v>
      </c>
      <c r="O1294" s="269" t="s">
        <v>1082</v>
      </c>
      <c r="P1294" s="235" t="s">
        <v>4710</v>
      </c>
    </row>
    <row r="1295" spans="1:16" ht="13.9" hidden="1" customHeight="1" outlineLevel="1" x14ac:dyDescent="0.2">
      <c r="A1295" s="191">
        <v>0</v>
      </c>
      <c r="B1295" s="191">
        <v>11</v>
      </c>
      <c r="C1295" s="191">
        <v>4</v>
      </c>
      <c r="D1295" s="192">
        <v>0</v>
      </c>
      <c r="E1295" s="192">
        <v>1</v>
      </c>
      <c r="G1295" s="247"/>
      <c r="H1295" s="248" t="s">
        <v>34</v>
      </c>
      <c r="I1295" s="249" t="s">
        <v>2595</v>
      </c>
      <c r="J1295" s="250" t="s">
        <v>1103</v>
      </c>
      <c r="K1295" s="251"/>
      <c r="L1295" s="252"/>
      <c r="M1295" s="252"/>
      <c r="N1295" s="253">
        <v>29163.228436539201</v>
      </c>
      <c r="O1295" s="236"/>
      <c r="P1295" s="239"/>
    </row>
    <row r="1296" spans="1:16" ht="13.9" hidden="1" customHeight="1" outlineLevel="2" x14ac:dyDescent="0.2">
      <c r="A1296" s="191">
        <v>0</v>
      </c>
      <c r="B1296" s="191">
        <v>11</v>
      </c>
      <c r="C1296" s="191">
        <v>4</v>
      </c>
      <c r="D1296" s="192">
        <v>1</v>
      </c>
      <c r="E1296" s="192">
        <v>0</v>
      </c>
      <c r="G1296" s="254"/>
      <c r="H1296" s="255" t="s">
        <v>182</v>
      </c>
      <c r="I1296" s="256" t="s">
        <v>2596</v>
      </c>
      <c r="J1296" s="257" t="s">
        <v>225</v>
      </c>
      <c r="K1296" s="258"/>
      <c r="L1296" s="259"/>
      <c r="M1296" s="259"/>
      <c r="N1296" s="260">
        <v>14704.8252513851</v>
      </c>
      <c r="O1296" s="261"/>
      <c r="P1296" s="234"/>
    </row>
    <row r="1297" spans="1:16" ht="33.75" hidden="1" customHeight="1" outlineLevel="3" x14ac:dyDescent="0.2">
      <c r="A1297" s="191">
        <v>0</v>
      </c>
      <c r="B1297" s="191">
        <v>11</v>
      </c>
      <c r="C1297" s="191">
        <v>4</v>
      </c>
      <c r="D1297" s="192">
        <v>1</v>
      </c>
      <c r="E1297" s="192">
        <v>1</v>
      </c>
      <c r="G1297" s="304" t="s">
        <v>602</v>
      </c>
      <c r="H1297" s="263" t="s">
        <v>183</v>
      </c>
      <c r="I1297" s="264" t="s">
        <v>2597</v>
      </c>
      <c r="J1297" s="265" t="s">
        <v>204</v>
      </c>
      <c r="K1297" s="266" t="s">
        <v>158</v>
      </c>
      <c r="L1297" s="267">
        <v>1</v>
      </c>
      <c r="M1297" s="267">
        <v>11329.400356246744</v>
      </c>
      <c r="N1297" s="268">
        <v>11329.400356246701</v>
      </c>
      <c r="O1297" s="275" t="s">
        <v>1080</v>
      </c>
      <c r="P1297" s="235" t="s">
        <v>4710</v>
      </c>
    </row>
    <row r="1298" spans="1:16" ht="33" hidden="1" customHeight="1" outlineLevel="3" x14ac:dyDescent="0.2">
      <c r="A1298" s="191">
        <v>0</v>
      </c>
      <c r="B1298" s="191">
        <v>11</v>
      </c>
      <c r="C1298" s="191">
        <v>4</v>
      </c>
      <c r="D1298" s="192">
        <v>1</v>
      </c>
      <c r="E1298" s="192">
        <v>2</v>
      </c>
      <c r="G1298" s="304" t="s">
        <v>602</v>
      </c>
      <c r="H1298" s="263" t="s">
        <v>183</v>
      </c>
      <c r="I1298" s="264" t="s">
        <v>2598</v>
      </c>
      <c r="J1298" s="265" t="s">
        <v>205</v>
      </c>
      <c r="K1298" s="266" t="s">
        <v>158</v>
      </c>
      <c r="L1298" s="267">
        <v>1</v>
      </c>
      <c r="M1298" s="267">
        <v>3375.4248951383738</v>
      </c>
      <c r="N1298" s="268">
        <v>3375.4248951383702</v>
      </c>
      <c r="O1298" s="275" t="s">
        <v>1081</v>
      </c>
      <c r="P1298" s="235" t="s">
        <v>4710</v>
      </c>
    </row>
    <row r="1299" spans="1:16" ht="13.9" hidden="1" customHeight="1" outlineLevel="2" x14ac:dyDescent="0.2">
      <c r="A1299" s="191">
        <v>0</v>
      </c>
      <c r="B1299" s="191">
        <v>11</v>
      </c>
      <c r="C1299" s="191">
        <v>4</v>
      </c>
      <c r="D1299" s="192">
        <v>2</v>
      </c>
      <c r="E1299" s="192">
        <v>0</v>
      </c>
      <c r="G1299" s="254"/>
      <c r="H1299" s="255" t="s">
        <v>182</v>
      </c>
      <c r="I1299" s="256" t="s">
        <v>2599</v>
      </c>
      <c r="J1299" s="257" t="s">
        <v>257</v>
      </c>
      <c r="K1299" s="258"/>
      <c r="L1299" s="259"/>
      <c r="M1299" s="259"/>
      <c r="N1299" s="260">
        <v>859.68056373218099</v>
      </c>
      <c r="O1299" s="261"/>
      <c r="P1299" s="234"/>
    </row>
    <row r="1300" spans="1:16" ht="13.9" hidden="1" customHeight="1" outlineLevel="3" x14ac:dyDescent="0.2">
      <c r="A1300" s="191">
        <v>0</v>
      </c>
      <c r="B1300" s="191">
        <v>11</v>
      </c>
      <c r="C1300" s="191">
        <v>4</v>
      </c>
      <c r="D1300" s="192">
        <v>2</v>
      </c>
      <c r="E1300" s="192">
        <v>1</v>
      </c>
      <c r="G1300" s="304" t="s">
        <v>602</v>
      </c>
      <c r="H1300" s="263" t="s">
        <v>183</v>
      </c>
      <c r="I1300" s="264" t="s">
        <v>2600</v>
      </c>
      <c r="J1300" s="265" t="s">
        <v>843</v>
      </c>
      <c r="K1300" s="266" t="s">
        <v>158</v>
      </c>
      <c r="L1300" s="267">
        <v>1</v>
      </c>
      <c r="M1300" s="267">
        <v>859.6805637321811</v>
      </c>
      <c r="N1300" s="268">
        <v>859.68056373218099</v>
      </c>
      <c r="O1300" s="269" t="s">
        <v>845</v>
      </c>
      <c r="P1300" s="235" t="s">
        <v>4710</v>
      </c>
    </row>
    <row r="1301" spans="1:16" ht="13.9" hidden="1" customHeight="1" outlineLevel="2" x14ac:dyDescent="0.2">
      <c r="A1301" s="191">
        <v>0</v>
      </c>
      <c r="B1301" s="191">
        <v>11</v>
      </c>
      <c r="C1301" s="191">
        <v>4</v>
      </c>
      <c r="D1301" s="192">
        <v>3</v>
      </c>
      <c r="E1301" s="192">
        <v>0</v>
      </c>
      <c r="G1301" s="254"/>
      <c r="H1301" s="255" t="s">
        <v>182</v>
      </c>
      <c r="I1301" s="256" t="s">
        <v>2601</v>
      </c>
      <c r="J1301" s="257" t="s">
        <v>842</v>
      </c>
      <c r="K1301" s="258"/>
      <c r="L1301" s="259"/>
      <c r="M1301" s="259"/>
      <c r="N1301" s="260">
        <v>6059.0057957720901</v>
      </c>
      <c r="O1301" s="261"/>
      <c r="P1301" s="234"/>
    </row>
    <row r="1302" spans="1:16" ht="13.9" hidden="1" customHeight="1" outlineLevel="3" x14ac:dyDescent="0.2">
      <c r="A1302" s="191">
        <v>0</v>
      </c>
      <c r="B1302" s="191">
        <v>11</v>
      </c>
      <c r="C1302" s="191">
        <v>4</v>
      </c>
      <c r="D1302" s="192">
        <v>3</v>
      </c>
      <c r="E1302" s="192">
        <v>1</v>
      </c>
      <c r="G1302" s="304" t="s">
        <v>602</v>
      </c>
      <c r="H1302" s="263" t="s">
        <v>183</v>
      </c>
      <c r="I1302" s="264" t="s">
        <v>2602</v>
      </c>
      <c r="J1302" s="265" t="s">
        <v>844</v>
      </c>
      <c r="K1302" s="266" t="s">
        <v>158</v>
      </c>
      <c r="L1302" s="267">
        <v>1</v>
      </c>
      <c r="M1302" s="267">
        <v>54.423606961320296</v>
      </c>
      <c r="N1302" s="268">
        <v>54.423606961320303</v>
      </c>
      <c r="O1302" s="269" t="s">
        <v>911</v>
      </c>
      <c r="P1302" s="235" t="s">
        <v>4710</v>
      </c>
    </row>
    <row r="1303" spans="1:16" ht="13.9" hidden="1" customHeight="1" outlineLevel="3" x14ac:dyDescent="0.2">
      <c r="A1303" s="191">
        <v>0</v>
      </c>
      <c r="B1303" s="191">
        <v>11</v>
      </c>
      <c r="C1303" s="191">
        <v>4</v>
      </c>
      <c r="D1303" s="192">
        <v>3</v>
      </c>
      <c r="E1303" s="192">
        <v>2</v>
      </c>
      <c r="G1303" s="304" t="s">
        <v>602</v>
      </c>
      <c r="H1303" s="263" t="s">
        <v>183</v>
      </c>
      <c r="I1303" s="264" t="s">
        <v>2603</v>
      </c>
      <c r="J1303" s="265" t="s">
        <v>1099</v>
      </c>
      <c r="K1303" s="266" t="s">
        <v>158</v>
      </c>
      <c r="L1303" s="267">
        <v>1</v>
      </c>
      <c r="M1303" s="267">
        <v>6004.5821888107739</v>
      </c>
      <c r="N1303" s="268">
        <v>6004.5821888107703</v>
      </c>
      <c r="O1303" s="275" t="s">
        <v>1080</v>
      </c>
      <c r="P1303" s="235" t="s">
        <v>4710</v>
      </c>
    </row>
    <row r="1304" spans="1:16" ht="13.9" hidden="1" customHeight="1" outlineLevel="2" x14ac:dyDescent="0.2">
      <c r="A1304" s="191">
        <v>0</v>
      </c>
      <c r="B1304" s="191">
        <v>11</v>
      </c>
      <c r="C1304" s="191">
        <v>4</v>
      </c>
      <c r="D1304" s="192">
        <v>4</v>
      </c>
      <c r="E1304" s="192">
        <v>0</v>
      </c>
      <c r="G1304" s="254"/>
      <c r="H1304" s="255" t="s">
        <v>182</v>
      </c>
      <c r="I1304" s="256" t="s">
        <v>2604</v>
      </c>
      <c r="J1304" s="257" t="s">
        <v>603</v>
      </c>
      <c r="K1304" s="258"/>
      <c r="L1304" s="259"/>
      <c r="M1304" s="259"/>
      <c r="N1304" s="260">
        <v>6724</v>
      </c>
      <c r="O1304" s="261"/>
      <c r="P1304" s="234"/>
    </row>
    <row r="1305" spans="1:16" ht="13.9" hidden="1" customHeight="1" outlineLevel="3" x14ac:dyDescent="0.2">
      <c r="A1305" s="191">
        <v>0</v>
      </c>
      <c r="B1305" s="191">
        <v>11</v>
      </c>
      <c r="C1305" s="191">
        <v>4</v>
      </c>
      <c r="D1305" s="192">
        <v>4</v>
      </c>
      <c r="E1305" s="192">
        <v>1</v>
      </c>
      <c r="G1305" s="304" t="s">
        <v>602</v>
      </c>
      <c r="H1305" s="263" t="s">
        <v>183</v>
      </c>
      <c r="I1305" s="264" t="s">
        <v>2605</v>
      </c>
      <c r="J1305" s="265" t="s">
        <v>603</v>
      </c>
      <c r="K1305" s="266" t="s">
        <v>100</v>
      </c>
      <c r="L1305" s="267">
        <v>2</v>
      </c>
      <c r="M1305" s="267">
        <v>2262</v>
      </c>
      <c r="N1305" s="268">
        <v>4524</v>
      </c>
      <c r="O1305" s="269" t="s">
        <v>604</v>
      </c>
      <c r="P1305" s="235" t="s">
        <v>4710</v>
      </c>
    </row>
    <row r="1306" spans="1:16" ht="13.9" hidden="1" customHeight="1" outlineLevel="3" x14ac:dyDescent="0.2">
      <c r="A1306" s="191">
        <v>0</v>
      </c>
      <c r="B1306" s="191">
        <v>11</v>
      </c>
      <c r="C1306" s="191">
        <v>4</v>
      </c>
      <c r="D1306" s="192">
        <v>4</v>
      </c>
      <c r="E1306" s="192">
        <v>2</v>
      </c>
      <c r="G1306" s="304" t="s">
        <v>602</v>
      </c>
      <c r="H1306" s="263" t="s">
        <v>183</v>
      </c>
      <c r="I1306" s="264" t="s">
        <v>2606</v>
      </c>
      <c r="J1306" s="265" t="s">
        <v>840</v>
      </c>
      <c r="K1306" s="266" t="s">
        <v>100</v>
      </c>
      <c r="L1306" s="267">
        <v>2</v>
      </c>
      <c r="M1306" s="267">
        <v>1100</v>
      </c>
      <c r="N1306" s="268">
        <v>2200</v>
      </c>
      <c r="O1306" s="269" t="s">
        <v>841</v>
      </c>
      <c r="P1306" s="235" t="s">
        <v>4710</v>
      </c>
    </row>
    <row r="1307" spans="1:16" ht="13.9" hidden="1" customHeight="1" outlineLevel="2" x14ac:dyDescent="0.2">
      <c r="A1307" s="191">
        <v>0</v>
      </c>
      <c r="B1307" s="191">
        <v>11</v>
      </c>
      <c r="C1307" s="191">
        <v>4</v>
      </c>
      <c r="D1307" s="192">
        <v>5</v>
      </c>
      <c r="E1307" s="192">
        <v>0</v>
      </c>
      <c r="G1307" s="254"/>
      <c r="H1307" s="255" t="s">
        <v>182</v>
      </c>
      <c r="I1307" s="256" t="s">
        <v>2607</v>
      </c>
      <c r="J1307" s="257" t="s">
        <v>11</v>
      </c>
      <c r="K1307" s="258"/>
      <c r="L1307" s="259"/>
      <c r="M1307" s="259"/>
      <c r="N1307" s="260">
        <v>815.71682564976504</v>
      </c>
      <c r="O1307" s="261"/>
      <c r="P1307" s="234"/>
    </row>
    <row r="1308" spans="1:16" ht="13.9" hidden="1" customHeight="1" outlineLevel="3" x14ac:dyDescent="0.2">
      <c r="A1308" s="191">
        <v>0</v>
      </c>
      <c r="B1308" s="191">
        <v>11</v>
      </c>
      <c r="C1308" s="191">
        <v>4</v>
      </c>
      <c r="D1308" s="192">
        <v>5</v>
      </c>
      <c r="E1308" s="192">
        <v>1</v>
      </c>
      <c r="G1308" s="304" t="s">
        <v>602</v>
      </c>
      <c r="H1308" s="263" t="s">
        <v>183</v>
      </c>
      <c r="I1308" s="264" t="s">
        <v>2608</v>
      </c>
      <c r="J1308" s="265" t="s">
        <v>605</v>
      </c>
      <c r="K1308" s="266" t="s">
        <v>158</v>
      </c>
      <c r="L1308" s="267">
        <v>1</v>
      </c>
      <c r="M1308" s="267">
        <v>815.7168256497655</v>
      </c>
      <c r="N1308" s="268">
        <v>815.71682564976504</v>
      </c>
      <c r="O1308" s="269" t="s">
        <v>1082</v>
      </c>
      <c r="P1308" s="235" t="s">
        <v>4710</v>
      </c>
    </row>
    <row r="1309" spans="1:16" ht="13.9" hidden="1" customHeight="1" outlineLevel="1" x14ac:dyDescent="0.2">
      <c r="A1309" s="191">
        <v>0</v>
      </c>
      <c r="B1309" s="191">
        <v>11</v>
      </c>
      <c r="C1309" s="191">
        <v>5</v>
      </c>
      <c r="D1309" s="192">
        <v>0</v>
      </c>
      <c r="E1309" s="192">
        <v>1</v>
      </c>
      <c r="G1309" s="247"/>
      <c r="H1309" s="248" t="s">
        <v>34</v>
      </c>
      <c r="I1309" s="249" t="s">
        <v>2609</v>
      </c>
      <c r="J1309" s="250" t="s">
        <v>1104</v>
      </c>
      <c r="K1309" s="251"/>
      <c r="L1309" s="252"/>
      <c r="M1309" s="252"/>
      <c r="N1309" s="253">
        <v>211423.147510904</v>
      </c>
      <c r="O1309" s="236"/>
      <c r="P1309" s="239"/>
    </row>
    <row r="1310" spans="1:16" ht="13.9" hidden="1" customHeight="1" outlineLevel="2" x14ac:dyDescent="0.2">
      <c r="A1310" s="191">
        <v>0</v>
      </c>
      <c r="B1310" s="191">
        <v>11</v>
      </c>
      <c r="C1310" s="191">
        <v>5</v>
      </c>
      <c r="D1310" s="192">
        <v>1</v>
      </c>
      <c r="E1310" s="192">
        <v>0</v>
      </c>
      <c r="G1310" s="254"/>
      <c r="H1310" s="255" t="s">
        <v>182</v>
      </c>
      <c r="I1310" s="256" t="s">
        <v>2610</v>
      </c>
      <c r="J1310" s="257" t="s">
        <v>225</v>
      </c>
      <c r="K1310" s="258"/>
      <c r="L1310" s="259"/>
      <c r="M1310" s="259"/>
      <c r="N1310" s="260">
        <v>103298.492854982</v>
      </c>
      <c r="O1310" s="261"/>
      <c r="P1310" s="234"/>
    </row>
    <row r="1311" spans="1:16" ht="33.75" hidden="1" customHeight="1" outlineLevel="3" x14ac:dyDescent="0.2">
      <c r="A1311" s="191">
        <v>0</v>
      </c>
      <c r="B1311" s="191">
        <v>11</v>
      </c>
      <c r="C1311" s="191">
        <v>5</v>
      </c>
      <c r="D1311" s="192">
        <v>1</v>
      </c>
      <c r="E1311" s="192">
        <v>1</v>
      </c>
      <c r="G1311" s="304" t="s">
        <v>602</v>
      </c>
      <c r="H1311" s="263" t="s">
        <v>183</v>
      </c>
      <c r="I1311" s="264" t="s">
        <v>2611</v>
      </c>
      <c r="J1311" s="265" t="s">
        <v>204</v>
      </c>
      <c r="K1311" s="266" t="s">
        <v>158</v>
      </c>
      <c r="L1311" s="267">
        <v>1</v>
      </c>
      <c r="M1311" s="267">
        <v>79586.799689493244</v>
      </c>
      <c r="N1311" s="268">
        <v>79586.7996894932</v>
      </c>
      <c r="O1311" s="275" t="s">
        <v>1080</v>
      </c>
      <c r="P1311" s="235" t="s">
        <v>4710</v>
      </c>
    </row>
    <row r="1312" spans="1:16" ht="33" hidden="1" customHeight="1" outlineLevel="3" x14ac:dyDescent="0.2">
      <c r="A1312" s="191">
        <v>0</v>
      </c>
      <c r="B1312" s="191">
        <v>11</v>
      </c>
      <c r="C1312" s="191">
        <v>5</v>
      </c>
      <c r="D1312" s="192">
        <v>1</v>
      </c>
      <c r="E1312" s="192">
        <v>2</v>
      </c>
      <c r="G1312" s="304" t="s">
        <v>602</v>
      </c>
      <c r="H1312" s="263" t="s">
        <v>183</v>
      </c>
      <c r="I1312" s="264" t="s">
        <v>2612</v>
      </c>
      <c r="J1312" s="265" t="s">
        <v>205</v>
      </c>
      <c r="K1312" s="266" t="s">
        <v>158</v>
      </c>
      <c r="L1312" s="267">
        <v>1</v>
      </c>
      <c r="M1312" s="267">
        <v>23711.693165489174</v>
      </c>
      <c r="N1312" s="268">
        <v>23711.6931654892</v>
      </c>
      <c r="O1312" s="275" t="s">
        <v>1081</v>
      </c>
      <c r="P1312" s="235" t="s">
        <v>4710</v>
      </c>
    </row>
    <row r="1313" spans="1:16" ht="13.9" hidden="1" customHeight="1" outlineLevel="2" x14ac:dyDescent="0.2">
      <c r="A1313" s="191">
        <v>0</v>
      </c>
      <c r="B1313" s="191">
        <v>11</v>
      </c>
      <c r="C1313" s="191">
        <v>5</v>
      </c>
      <c r="D1313" s="192">
        <v>2</v>
      </c>
      <c r="E1313" s="192">
        <v>0</v>
      </c>
      <c r="G1313" s="254"/>
      <c r="H1313" s="255" t="s">
        <v>182</v>
      </c>
      <c r="I1313" s="256" t="s">
        <v>2613</v>
      </c>
      <c r="J1313" s="257" t="s">
        <v>257</v>
      </c>
      <c r="K1313" s="258"/>
      <c r="L1313" s="259"/>
      <c r="M1313" s="259"/>
      <c r="N1313" s="260">
        <v>6039.0861538385898</v>
      </c>
      <c r="O1313" s="261"/>
      <c r="P1313" s="234"/>
    </row>
    <row r="1314" spans="1:16" ht="13.9" hidden="1" customHeight="1" outlineLevel="3" x14ac:dyDescent="0.2">
      <c r="A1314" s="191">
        <v>0</v>
      </c>
      <c r="B1314" s="191">
        <v>11</v>
      </c>
      <c r="C1314" s="191">
        <v>5</v>
      </c>
      <c r="D1314" s="192">
        <v>2</v>
      </c>
      <c r="E1314" s="192">
        <v>1</v>
      </c>
      <c r="G1314" s="304" t="s">
        <v>602</v>
      </c>
      <c r="H1314" s="263" t="s">
        <v>183</v>
      </c>
      <c r="I1314" s="264" t="s">
        <v>2614</v>
      </c>
      <c r="J1314" s="265" t="s">
        <v>843</v>
      </c>
      <c r="K1314" s="266" t="s">
        <v>158</v>
      </c>
      <c r="L1314" s="267">
        <v>1</v>
      </c>
      <c r="M1314" s="267">
        <v>6039.0861538385934</v>
      </c>
      <c r="N1314" s="268">
        <v>6039.0861538385898</v>
      </c>
      <c r="O1314" s="269" t="s">
        <v>845</v>
      </c>
      <c r="P1314" s="235" t="s">
        <v>4710</v>
      </c>
    </row>
    <row r="1315" spans="1:16" ht="13.9" hidden="1" customHeight="1" outlineLevel="2" x14ac:dyDescent="0.2">
      <c r="A1315" s="191">
        <v>0</v>
      </c>
      <c r="B1315" s="191">
        <v>11</v>
      </c>
      <c r="C1315" s="191">
        <v>5</v>
      </c>
      <c r="D1315" s="192">
        <v>3</v>
      </c>
      <c r="E1315" s="192">
        <v>0</v>
      </c>
      <c r="G1315" s="254"/>
      <c r="H1315" s="255" t="s">
        <v>182</v>
      </c>
      <c r="I1315" s="256" t="s">
        <v>2615</v>
      </c>
      <c r="J1315" s="257" t="s">
        <v>842</v>
      </c>
      <c r="K1315" s="258"/>
      <c r="L1315" s="259"/>
      <c r="M1315" s="259"/>
      <c r="N1315" s="260">
        <v>42563.318924439802</v>
      </c>
      <c r="O1315" s="261"/>
      <c r="P1315" s="234"/>
    </row>
    <row r="1316" spans="1:16" ht="13.9" hidden="1" customHeight="1" outlineLevel="3" x14ac:dyDescent="0.2">
      <c r="A1316" s="191">
        <v>0</v>
      </c>
      <c r="B1316" s="191">
        <v>11</v>
      </c>
      <c r="C1316" s="191">
        <v>5</v>
      </c>
      <c r="D1316" s="192">
        <v>3</v>
      </c>
      <c r="E1316" s="192">
        <v>1</v>
      </c>
      <c r="G1316" s="304" t="s">
        <v>602</v>
      </c>
      <c r="H1316" s="263" t="s">
        <v>183</v>
      </c>
      <c r="I1316" s="264" t="s">
        <v>2616</v>
      </c>
      <c r="J1316" s="265" t="s">
        <v>844</v>
      </c>
      <c r="K1316" s="266" t="s">
        <v>158</v>
      </c>
      <c r="L1316" s="267">
        <v>1</v>
      </c>
      <c r="M1316" s="267">
        <v>382.31508900840322</v>
      </c>
      <c r="N1316" s="268">
        <v>382.31508900840299</v>
      </c>
      <c r="O1316" s="269" t="s">
        <v>911</v>
      </c>
      <c r="P1316" s="235" t="s">
        <v>4710</v>
      </c>
    </row>
    <row r="1317" spans="1:16" ht="13.9" hidden="1" customHeight="1" outlineLevel="3" x14ac:dyDescent="0.2">
      <c r="A1317" s="191">
        <v>0</v>
      </c>
      <c r="B1317" s="191">
        <v>11</v>
      </c>
      <c r="C1317" s="191">
        <v>5</v>
      </c>
      <c r="D1317" s="192">
        <v>3</v>
      </c>
      <c r="E1317" s="192">
        <v>2</v>
      </c>
      <c r="G1317" s="304" t="s">
        <v>602</v>
      </c>
      <c r="H1317" s="263" t="s">
        <v>183</v>
      </c>
      <c r="I1317" s="264" t="s">
        <v>2617</v>
      </c>
      <c r="J1317" s="265" t="s">
        <v>1099</v>
      </c>
      <c r="K1317" s="266" t="s">
        <v>158</v>
      </c>
      <c r="L1317" s="267">
        <v>1</v>
      </c>
      <c r="M1317" s="267">
        <v>42181.003835431424</v>
      </c>
      <c r="N1317" s="268">
        <v>42181.003835431402</v>
      </c>
      <c r="O1317" s="275" t="s">
        <v>1080</v>
      </c>
      <c r="P1317" s="235" t="s">
        <v>4710</v>
      </c>
    </row>
    <row r="1318" spans="1:16" ht="13.9" hidden="1" customHeight="1" outlineLevel="2" x14ac:dyDescent="0.2">
      <c r="A1318" s="191">
        <v>0</v>
      </c>
      <c r="B1318" s="191">
        <v>11</v>
      </c>
      <c r="C1318" s="191">
        <v>5</v>
      </c>
      <c r="D1318" s="192">
        <v>4</v>
      </c>
      <c r="E1318" s="192">
        <v>0</v>
      </c>
      <c r="G1318" s="254"/>
      <c r="H1318" s="255" t="s">
        <v>182</v>
      </c>
      <c r="I1318" s="256" t="s">
        <v>2618</v>
      </c>
      <c r="J1318" s="257" t="s">
        <v>603</v>
      </c>
      <c r="K1318" s="258"/>
      <c r="L1318" s="259"/>
      <c r="M1318" s="259"/>
      <c r="N1318" s="260">
        <v>53792</v>
      </c>
      <c r="O1318" s="261"/>
      <c r="P1318" s="234"/>
    </row>
    <row r="1319" spans="1:16" ht="13.9" hidden="1" customHeight="1" outlineLevel="3" x14ac:dyDescent="0.2">
      <c r="A1319" s="191">
        <v>0</v>
      </c>
      <c r="B1319" s="191">
        <v>11</v>
      </c>
      <c r="C1319" s="191">
        <v>5</v>
      </c>
      <c r="D1319" s="192">
        <v>4</v>
      </c>
      <c r="E1319" s="192">
        <v>1</v>
      </c>
      <c r="G1319" s="304" t="s">
        <v>602</v>
      </c>
      <c r="H1319" s="263" t="s">
        <v>183</v>
      </c>
      <c r="I1319" s="264" t="s">
        <v>2619</v>
      </c>
      <c r="J1319" s="265" t="s">
        <v>603</v>
      </c>
      <c r="K1319" s="266" t="s">
        <v>100</v>
      </c>
      <c r="L1319" s="267">
        <v>16</v>
      </c>
      <c r="M1319" s="267">
        <v>2262</v>
      </c>
      <c r="N1319" s="268">
        <v>36192</v>
      </c>
      <c r="O1319" s="269" t="s">
        <v>604</v>
      </c>
      <c r="P1319" s="235" t="s">
        <v>4710</v>
      </c>
    </row>
    <row r="1320" spans="1:16" ht="13.9" hidden="1" customHeight="1" outlineLevel="3" x14ac:dyDescent="0.2">
      <c r="A1320" s="191">
        <v>0</v>
      </c>
      <c r="B1320" s="191">
        <v>11</v>
      </c>
      <c r="C1320" s="191">
        <v>5</v>
      </c>
      <c r="D1320" s="192">
        <v>4</v>
      </c>
      <c r="E1320" s="192">
        <v>2</v>
      </c>
      <c r="G1320" s="304" t="s">
        <v>602</v>
      </c>
      <c r="H1320" s="263" t="s">
        <v>183</v>
      </c>
      <c r="I1320" s="264" t="s">
        <v>2620</v>
      </c>
      <c r="J1320" s="265" t="s">
        <v>840</v>
      </c>
      <c r="K1320" s="266" t="s">
        <v>100</v>
      </c>
      <c r="L1320" s="267">
        <v>16</v>
      </c>
      <c r="M1320" s="267">
        <v>1100</v>
      </c>
      <c r="N1320" s="268">
        <v>17600</v>
      </c>
      <c r="O1320" s="269" t="s">
        <v>841</v>
      </c>
      <c r="P1320" s="235" t="s">
        <v>4710</v>
      </c>
    </row>
    <row r="1321" spans="1:16" ht="13.9" hidden="1" customHeight="1" outlineLevel="2" x14ac:dyDescent="0.2">
      <c r="A1321" s="191">
        <v>0</v>
      </c>
      <c r="B1321" s="191">
        <v>11</v>
      </c>
      <c r="C1321" s="191">
        <v>5</v>
      </c>
      <c r="D1321" s="192">
        <v>5</v>
      </c>
      <c r="E1321" s="192">
        <v>0</v>
      </c>
      <c r="G1321" s="254"/>
      <c r="H1321" s="255" t="s">
        <v>182</v>
      </c>
      <c r="I1321" s="256" t="s">
        <v>2621</v>
      </c>
      <c r="J1321" s="257" t="s">
        <v>11</v>
      </c>
      <c r="K1321" s="258"/>
      <c r="L1321" s="259"/>
      <c r="M1321" s="259"/>
      <c r="N1321" s="260">
        <v>5730.2495776435098</v>
      </c>
      <c r="O1321" s="261"/>
      <c r="P1321" s="234"/>
    </row>
    <row r="1322" spans="1:16" ht="13.9" hidden="1" customHeight="1" outlineLevel="3" x14ac:dyDescent="0.2">
      <c r="A1322" s="191">
        <v>0</v>
      </c>
      <c r="B1322" s="191">
        <v>11</v>
      </c>
      <c r="C1322" s="191">
        <v>5</v>
      </c>
      <c r="D1322" s="192">
        <v>5</v>
      </c>
      <c r="E1322" s="192">
        <v>1</v>
      </c>
      <c r="G1322" s="304" t="s">
        <v>602</v>
      </c>
      <c r="H1322" s="263" t="s">
        <v>183</v>
      </c>
      <c r="I1322" s="264" t="s">
        <v>2622</v>
      </c>
      <c r="J1322" s="265" t="s">
        <v>605</v>
      </c>
      <c r="K1322" s="266" t="s">
        <v>158</v>
      </c>
      <c r="L1322" s="267">
        <v>1</v>
      </c>
      <c r="M1322" s="267">
        <v>5730.2495776435135</v>
      </c>
      <c r="N1322" s="268">
        <v>5730.2495776435098</v>
      </c>
      <c r="O1322" s="269" t="s">
        <v>1082</v>
      </c>
      <c r="P1322" s="235" t="s">
        <v>4710</v>
      </c>
    </row>
    <row r="1323" spans="1:16" ht="13.9" hidden="1" customHeight="1" outlineLevel="1" x14ac:dyDescent="0.2">
      <c r="A1323" s="191">
        <v>0</v>
      </c>
      <c r="B1323" s="191">
        <v>11</v>
      </c>
      <c r="C1323" s="191">
        <v>6</v>
      </c>
      <c r="D1323" s="192">
        <v>0</v>
      </c>
      <c r="E1323" s="192">
        <v>1</v>
      </c>
      <c r="G1323" s="247"/>
      <c r="H1323" s="248" t="s">
        <v>34</v>
      </c>
      <c r="I1323" s="249" t="s">
        <v>2623</v>
      </c>
      <c r="J1323" s="250" t="s">
        <v>1105</v>
      </c>
      <c r="K1323" s="251"/>
      <c r="L1323" s="252"/>
      <c r="M1323" s="252"/>
      <c r="N1323" s="253">
        <v>507678.24965289299</v>
      </c>
      <c r="O1323" s="236"/>
      <c r="P1323" s="239"/>
    </row>
    <row r="1324" spans="1:16" ht="13.9" hidden="1" customHeight="1" outlineLevel="2" x14ac:dyDescent="0.2">
      <c r="A1324" s="191">
        <v>0</v>
      </c>
      <c r="B1324" s="191">
        <v>11</v>
      </c>
      <c r="C1324" s="191">
        <v>6</v>
      </c>
      <c r="D1324" s="192">
        <v>1</v>
      </c>
      <c r="E1324" s="192">
        <v>0</v>
      </c>
      <c r="G1324" s="254"/>
      <c r="H1324" s="255" t="s">
        <v>182</v>
      </c>
      <c r="I1324" s="256" t="s">
        <v>2624</v>
      </c>
      <c r="J1324" s="257" t="s">
        <v>225</v>
      </c>
      <c r="K1324" s="258"/>
      <c r="L1324" s="259"/>
      <c r="M1324" s="259"/>
      <c r="N1324" s="260">
        <v>284220.657061284</v>
      </c>
      <c r="O1324" s="261"/>
      <c r="P1324" s="234"/>
    </row>
    <row r="1325" spans="1:16" ht="33.75" hidden="1" customHeight="1" outlineLevel="3" x14ac:dyDescent="0.2">
      <c r="A1325" s="191">
        <v>0</v>
      </c>
      <c r="B1325" s="191">
        <v>11</v>
      </c>
      <c r="C1325" s="191">
        <v>6</v>
      </c>
      <c r="D1325" s="192">
        <v>1</v>
      </c>
      <c r="E1325" s="192">
        <v>1</v>
      </c>
      <c r="G1325" s="304" t="s">
        <v>602</v>
      </c>
      <c r="H1325" s="263" t="s">
        <v>183</v>
      </c>
      <c r="I1325" s="264" t="s">
        <v>2625</v>
      </c>
      <c r="J1325" s="265" t="s">
        <v>204</v>
      </c>
      <c r="K1325" s="266" t="s">
        <v>158</v>
      </c>
      <c r="L1325" s="267">
        <v>1</v>
      </c>
      <c r="M1325" s="267">
        <v>218979.11456373721</v>
      </c>
      <c r="N1325" s="268">
        <v>218979.11456373701</v>
      </c>
      <c r="O1325" s="275" t="s">
        <v>1080</v>
      </c>
      <c r="P1325" s="235" t="s">
        <v>4710</v>
      </c>
    </row>
    <row r="1326" spans="1:16" ht="33" hidden="1" customHeight="1" outlineLevel="3" x14ac:dyDescent="0.2">
      <c r="A1326" s="191">
        <v>0</v>
      </c>
      <c r="B1326" s="191">
        <v>11</v>
      </c>
      <c r="C1326" s="191">
        <v>6</v>
      </c>
      <c r="D1326" s="192">
        <v>1</v>
      </c>
      <c r="E1326" s="192">
        <v>2</v>
      </c>
      <c r="G1326" s="304" t="s">
        <v>602</v>
      </c>
      <c r="H1326" s="263" t="s">
        <v>183</v>
      </c>
      <c r="I1326" s="264" t="s">
        <v>2626</v>
      </c>
      <c r="J1326" s="265" t="s">
        <v>205</v>
      </c>
      <c r="K1326" s="266" t="s">
        <v>158</v>
      </c>
      <c r="L1326" s="267">
        <v>1</v>
      </c>
      <c r="M1326" s="267">
        <v>65241.542497547052</v>
      </c>
      <c r="N1326" s="268">
        <v>65241.542497547103</v>
      </c>
      <c r="O1326" s="275" t="s">
        <v>1081</v>
      </c>
      <c r="P1326" s="235" t="s">
        <v>4710</v>
      </c>
    </row>
    <row r="1327" spans="1:16" ht="13.9" hidden="1" customHeight="1" outlineLevel="2" x14ac:dyDescent="0.2">
      <c r="A1327" s="191">
        <v>0</v>
      </c>
      <c r="B1327" s="191">
        <v>11</v>
      </c>
      <c r="C1327" s="191">
        <v>6</v>
      </c>
      <c r="D1327" s="192">
        <v>2</v>
      </c>
      <c r="E1327" s="192">
        <v>0</v>
      </c>
      <c r="G1327" s="254"/>
      <c r="H1327" s="255" t="s">
        <v>182</v>
      </c>
      <c r="I1327" s="256" t="s">
        <v>2627</v>
      </c>
      <c r="J1327" s="257" t="s">
        <v>257</v>
      </c>
      <c r="K1327" s="258"/>
      <c r="L1327" s="259"/>
      <c r="M1327" s="259"/>
      <c r="N1327" s="260">
        <v>16616.244702653701</v>
      </c>
      <c r="O1327" s="261"/>
      <c r="P1327" s="234"/>
    </row>
    <row r="1328" spans="1:16" ht="13.9" hidden="1" customHeight="1" outlineLevel="3" x14ac:dyDescent="0.2">
      <c r="A1328" s="191">
        <v>0</v>
      </c>
      <c r="B1328" s="191">
        <v>11</v>
      </c>
      <c r="C1328" s="191">
        <v>6</v>
      </c>
      <c r="D1328" s="192">
        <v>2</v>
      </c>
      <c r="E1328" s="192">
        <v>1</v>
      </c>
      <c r="G1328" s="304" t="s">
        <v>602</v>
      </c>
      <c r="H1328" s="263" t="s">
        <v>183</v>
      </c>
      <c r="I1328" s="264" t="s">
        <v>2628</v>
      </c>
      <c r="J1328" s="265" t="s">
        <v>843</v>
      </c>
      <c r="K1328" s="266" t="s">
        <v>158</v>
      </c>
      <c r="L1328" s="267">
        <v>1</v>
      </c>
      <c r="M1328" s="267">
        <v>16616.244702653657</v>
      </c>
      <c r="N1328" s="268">
        <v>16616.244702653701</v>
      </c>
      <c r="O1328" s="269" t="s">
        <v>845</v>
      </c>
      <c r="P1328" s="235" t="s">
        <v>4710</v>
      </c>
    </row>
    <row r="1329" spans="1:16" ht="13.9" hidden="1" customHeight="1" outlineLevel="2" x14ac:dyDescent="0.2">
      <c r="A1329" s="191">
        <v>0</v>
      </c>
      <c r="B1329" s="191">
        <v>11</v>
      </c>
      <c r="C1329" s="191">
        <v>6</v>
      </c>
      <c r="D1329" s="192">
        <v>3</v>
      </c>
      <c r="E1329" s="192">
        <v>0</v>
      </c>
      <c r="G1329" s="254"/>
      <c r="H1329" s="255" t="s">
        <v>182</v>
      </c>
      <c r="I1329" s="256" t="s">
        <v>2629</v>
      </c>
      <c r="J1329" s="257" t="s">
        <v>842</v>
      </c>
      <c r="K1329" s="258"/>
      <c r="L1329" s="259"/>
      <c r="M1329" s="259"/>
      <c r="N1329" s="260">
        <v>117110.851640366</v>
      </c>
      <c r="O1329" s="261"/>
      <c r="P1329" s="234"/>
    </row>
    <row r="1330" spans="1:16" ht="13.9" hidden="1" customHeight="1" outlineLevel="3" x14ac:dyDescent="0.2">
      <c r="A1330" s="191">
        <v>0</v>
      </c>
      <c r="B1330" s="191">
        <v>11</v>
      </c>
      <c r="C1330" s="191">
        <v>6</v>
      </c>
      <c r="D1330" s="192">
        <v>3</v>
      </c>
      <c r="E1330" s="192">
        <v>1</v>
      </c>
      <c r="G1330" s="304" t="s">
        <v>602</v>
      </c>
      <c r="H1330" s="263" t="s">
        <v>183</v>
      </c>
      <c r="I1330" s="264" t="s">
        <v>2630</v>
      </c>
      <c r="J1330" s="265" t="s">
        <v>844</v>
      </c>
      <c r="K1330" s="266" t="s">
        <v>158</v>
      </c>
      <c r="L1330" s="267">
        <v>1</v>
      </c>
      <c r="M1330" s="267">
        <v>1051.9209215855526</v>
      </c>
      <c r="N1330" s="268">
        <v>1051.9209215855501</v>
      </c>
      <c r="O1330" s="269" t="s">
        <v>911</v>
      </c>
      <c r="P1330" s="235" t="s">
        <v>4710</v>
      </c>
    </row>
    <row r="1331" spans="1:16" ht="13.9" hidden="1" customHeight="1" outlineLevel="3" x14ac:dyDescent="0.2">
      <c r="A1331" s="191">
        <v>0</v>
      </c>
      <c r="B1331" s="191">
        <v>11</v>
      </c>
      <c r="C1331" s="191">
        <v>6</v>
      </c>
      <c r="D1331" s="192">
        <v>3</v>
      </c>
      <c r="E1331" s="192">
        <v>2</v>
      </c>
      <c r="G1331" s="304" t="s">
        <v>602</v>
      </c>
      <c r="H1331" s="263" t="s">
        <v>183</v>
      </c>
      <c r="I1331" s="264" t="s">
        <v>2631</v>
      </c>
      <c r="J1331" s="265" t="s">
        <v>1099</v>
      </c>
      <c r="K1331" s="266" t="s">
        <v>158</v>
      </c>
      <c r="L1331" s="267">
        <v>1</v>
      </c>
      <c r="M1331" s="267">
        <v>116058.9307187807</v>
      </c>
      <c r="N1331" s="268">
        <v>116058.930718781</v>
      </c>
      <c r="O1331" s="275" t="s">
        <v>1080</v>
      </c>
      <c r="P1331" s="235" t="s">
        <v>4710</v>
      </c>
    </row>
    <row r="1332" spans="1:16" ht="13.9" hidden="1" customHeight="1" outlineLevel="2" x14ac:dyDescent="0.2">
      <c r="A1332" s="191">
        <v>0</v>
      </c>
      <c r="B1332" s="191">
        <v>11</v>
      </c>
      <c r="C1332" s="191">
        <v>6</v>
      </c>
      <c r="D1332" s="192">
        <v>4</v>
      </c>
      <c r="E1332" s="192">
        <v>0</v>
      </c>
      <c r="G1332" s="254"/>
      <c r="H1332" s="255" t="s">
        <v>182</v>
      </c>
      <c r="I1332" s="256" t="s">
        <v>2632</v>
      </c>
      <c r="J1332" s="257" t="s">
        <v>603</v>
      </c>
      <c r="K1332" s="258"/>
      <c r="L1332" s="259"/>
      <c r="M1332" s="259"/>
      <c r="N1332" s="260">
        <v>73964</v>
      </c>
      <c r="O1332" s="261"/>
      <c r="P1332" s="234"/>
    </row>
    <row r="1333" spans="1:16" ht="13.9" hidden="1" customHeight="1" outlineLevel="3" x14ac:dyDescent="0.2">
      <c r="A1333" s="191">
        <v>0</v>
      </c>
      <c r="B1333" s="191">
        <v>11</v>
      </c>
      <c r="C1333" s="191">
        <v>6</v>
      </c>
      <c r="D1333" s="192">
        <v>4</v>
      </c>
      <c r="E1333" s="192">
        <v>1</v>
      </c>
      <c r="G1333" s="304" t="s">
        <v>602</v>
      </c>
      <c r="H1333" s="263" t="s">
        <v>183</v>
      </c>
      <c r="I1333" s="264" t="s">
        <v>2633</v>
      </c>
      <c r="J1333" s="265" t="s">
        <v>603</v>
      </c>
      <c r="K1333" s="266" t="s">
        <v>100</v>
      </c>
      <c r="L1333" s="267">
        <v>22</v>
      </c>
      <c r="M1333" s="267">
        <v>2262</v>
      </c>
      <c r="N1333" s="268">
        <v>49764</v>
      </c>
      <c r="O1333" s="269" t="s">
        <v>604</v>
      </c>
      <c r="P1333" s="235" t="s">
        <v>4710</v>
      </c>
    </row>
    <row r="1334" spans="1:16" ht="13.9" hidden="1" customHeight="1" outlineLevel="3" x14ac:dyDescent="0.2">
      <c r="A1334" s="191">
        <v>0</v>
      </c>
      <c r="B1334" s="191">
        <v>11</v>
      </c>
      <c r="C1334" s="191">
        <v>6</v>
      </c>
      <c r="D1334" s="192">
        <v>4</v>
      </c>
      <c r="E1334" s="192">
        <v>2</v>
      </c>
      <c r="G1334" s="304" t="s">
        <v>602</v>
      </c>
      <c r="H1334" s="263" t="s">
        <v>183</v>
      </c>
      <c r="I1334" s="264" t="s">
        <v>2634</v>
      </c>
      <c r="J1334" s="265" t="s">
        <v>840</v>
      </c>
      <c r="K1334" s="266" t="s">
        <v>100</v>
      </c>
      <c r="L1334" s="267">
        <v>22</v>
      </c>
      <c r="M1334" s="267">
        <v>1100</v>
      </c>
      <c r="N1334" s="268">
        <v>24200</v>
      </c>
      <c r="O1334" s="269" t="s">
        <v>841</v>
      </c>
      <c r="P1334" s="235" t="s">
        <v>4710</v>
      </c>
    </row>
    <row r="1335" spans="1:16" ht="13.9" hidden="1" customHeight="1" outlineLevel="2" x14ac:dyDescent="0.2">
      <c r="A1335" s="191">
        <v>0</v>
      </c>
      <c r="B1335" s="191">
        <v>11</v>
      </c>
      <c r="C1335" s="191">
        <v>6</v>
      </c>
      <c r="D1335" s="192">
        <v>5</v>
      </c>
      <c r="E1335" s="192">
        <v>0</v>
      </c>
      <c r="G1335" s="254"/>
      <c r="H1335" s="255" t="s">
        <v>182</v>
      </c>
      <c r="I1335" s="256" t="s">
        <v>2635</v>
      </c>
      <c r="J1335" s="257" t="s">
        <v>11</v>
      </c>
      <c r="K1335" s="258"/>
      <c r="L1335" s="259"/>
      <c r="M1335" s="259"/>
      <c r="N1335" s="260">
        <v>15766.496248589099</v>
      </c>
      <c r="O1335" s="261"/>
      <c r="P1335" s="234"/>
    </row>
    <row r="1336" spans="1:16" ht="13.9" hidden="1" customHeight="1" outlineLevel="3" x14ac:dyDescent="0.2">
      <c r="A1336" s="191">
        <v>0</v>
      </c>
      <c r="B1336" s="191">
        <v>11</v>
      </c>
      <c r="C1336" s="191">
        <v>6</v>
      </c>
      <c r="D1336" s="192">
        <v>5</v>
      </c>
      <c r="E1336" s="192">
        <v>1</v>
      </c>
      <c r="G1336" s="304" t="s">
        <v>602</v>
      </c>
      <c r="H1336" s="263" t="s">
        <v>183</v>
      </c>
      <c r="I1336" s="264" t="s">
        <v>2636</v>
      </c>
      <c r="J1336" s="265" t="s">
        <v>605</v>
      </c>
      <c r="K1336" s="266" t="s">
        <v>158</v>
      </c>
      <c r="L1336" s="267">
        <v>1</v>
      </c>
      <c r="M1336" s="267">
        <v>15766.496248589088</v>
      </c>
      <c r="N1336" s="268">
        <v>15766.496248589099</v>
      </c>
      <c r="O1336" s="269" t="s">
        <v>1082</v>
      </c>
      <c r="P1336" s="235" t="s">
        <v>4710</v>
      </c>
    </row>
    <row r="1337" spans="1:16" ht="13.9" hidden="1" customHeight="1" outlineLevel="1" x14ac:dyDescent="0.2">
      <c r="A1337" s="191">
        <v>0</v>
      </c>
      <c r="B1337" s="191">
        <v>11</v>
      </c>
      <c r="C1337" s="191">
        <v>7</v>
      </c>
      <c r="D1337" s="192">
        <v>0</v>
      </c>
      <c r="E1337" s="192">
        <v>1</v>
      </c>
      <c r="G1337" s="247"/>
      <c r="H1337" s="248" t="s">
        <v>34</v>
      </c>
      <c r="I1337" s="249" t="s">
        <v>2637</v>
      </c>
      <c r="J1337" s="250" t="s">
        <v>1106</v>
      </c>
      <c r="K1337" s="251"/>
      <c r="L1337" s="252"/>
      <c r="M1337" s="252"/>
      <c r="N1337" s="253">
        <v>22387.255007578198</v>
      </c>
      <c r="O1337" s="236"/>
      <c r="P1337" s="239"/>
    </row>
    <row r="1338" spans="1:16" ht="13.9" hidden="1" customHeight="1" outlineLevel="2" x14ac:dyDescent="0.2">
      <c r="A1338" s="191">
        <v>0</v>
      </c>
      <c r="B1338" s="191">
        <v>11</v>
      </c>
      <c r="C1338" s="191">
        <v>7</v>
      </c>
      <c r="D1338" s="192">
        <v>1</v>
      </c>
      <c r="E1338" s="192">
        <v>0</v>
      </c>
      <c r="G1338" s="254"/>
      <c r="H1338" s="255" t="s">
        <v>182</v>
      </c>
      <c r="I1338" s="256" t="s">
        <v>2638</v>
      </c>
      <c r="J1338" s="257" t="s">
        <v>225</v>
      </c>
      <c r="K1338" s="258"/>
      <c r="L1338" s="259"/>
      <c r="M1338" s="259"/>
      <c r="N1338" s="260">
        <v>12467.5877800648</v>
      </c>
      <c r="O1338" s="261"/>
      <c r="P1338" s="234"/>
    </row>
    <row r="1339" spans="1:16" ht="33.75" hidden="1" customHeight="1" outlineLevel="3" x14ac:dyDescent="0.2">
      <c r="A1339" s="191">
        <v>0</v>
      </c>
      <c r="B1339" s="191">
        <v>11</v>
      </c>
      <c r="C1339" s="191">
        <v>7</v>
      </c>
      <c r="D1339" s="192">
        <v>1</v>
      </c>
      <c r="E1339" s="192">
        <v>1</v>
      </c>
      <c r="G1339" s="304" t="s">
        <v>602</v>
      </c>
      <c r="H1339" s="263" t="s">
        <v>183</v>
      </c>
      <c r="I1339" s="264" t="s">
        <v>2639</v>
      </c>
      <c r="J1339" s="265" t="s">
        <v>204</v>
      </c>
      <c r="K1339" s="266" t="s">
        <v>158</v>
      </c>
      <c r="L1339" s="267">
        <v>1</v>
      </c>
      <c r="M1339" s="267">
        <v>9605.7104400950611</v>
      </c>
      <c r="N1339" s="268">
        <v>9605.7104400950593</v>
      </c>
      <c r="O1339" s="275" t="s">
        <v>1080</v>
      </c>
      <c r="P1339" s="235" t="s">
        <v>4710</v>
      </c>
    </row>
    <row r="1340" spans="1:16" ht="33" hidden="1" customHeight="1" outlineLevel="3" x14ac:dyDescent="0.2">
      <c r="A1340" s="191">
        <v>0</v>
      </c>
      <c r="B1340" s="191">
        <v>11</v>
      </c>
      <c r="C1340" s="191">
        <v>7</v>
      </c>
      <c r="D1340" s="192">
        <v>1</v>
      </c>
      <c r="E1340" s="192">
        <v>2</v>
      </c>
      <c r="G1340" s="304" t="s">
        <v>602</v>
      </c>
      <c r="H1340" s="263" t="s">
        <v>183</v>
      </c>
      <c r="I1340" s="264" t="s">
        <v>2640</v>
      </c>
      <c r="J1340" s="265" t="s">
        <v>205</v>
      </c>
      <c r="K1340" s="266" t="s">
        <v>158</v>
      </c>
      <c r="L1340" s="267">
        <v>1</v>
      </c>
      <c r="M1340" s="267">
        <v>2861.877339969722</v>
      </c>
      <c r="N1340" s="268">
        <v>2861.8773399697202</v>
      </c>
      <c r="O1340" s="275" t="s">
        <v>1081</v>
      </c>
      <c r="P1340" s="235" t="s">
        <v>4710</v>
      </c>
    </row>
    <row r="1341" spans="1:16" ht="13.9" hidden="1" customHeight="1" outlineLevel="2" x14ac:dyDescent="0.2">
      <c r="A1341" s="191">
        <v>0</v>
      </c>
      <c r="B1341" s="191">
        <v>11</v>
      </c>
      <c r="C1341" s="191">
        <v>7</v>
      </c>
      <c r="D1341" s="192">
        <v>2</v>
      </c>
      <c r="E1341" s="192">
        <v>0</v>
      </c>
      <c r="G1341" s="254"/>
      <c r="H1341" s="255" t="s">
        <v>182</v>
      </c>
      <c r="I1341" s="256" t="s">
        <v>2641</v>
      </c>
      <c r="J1341" s="257" t="s">
        <v>257</v>
      </c>
      <c r="K1341" s="258"/>
      <c r="L1341" s="259"/>
      <c r="M1341" s="259"/>
      <c r="N1341" s="260">
        <v>728.88611104963297</v>
      </c>
      <c r="O1341" s="261"/>
      <c r="P1341" s="234"/>
    </row>
    <row r="1342" spans="1:16" ht="13.9" hidden="1" customHeight="1" outlineLevel="3" x14ac:dyDescent="0.2">
      <c r="A1342" s="191">
        <v>0</v>
      </c>
      <c r="B1342" s="191">
        <v>11</v>
      </c>
      <c r="C1342" s="191">
        <v>7</v>
      </c>
      <c r="D1342" s="192">
        <v>2</v>
      </c>
      <c r="E1342" s="192">
        <v>1</v>
      </c>
      <c r="G1342" s="304" t="s">
        <v>602</v>
      </c>
      <c r="H1342" s="263" t="s">
        <v>183</v>
      </c>
      <c r="I1342" s="264" t="s">
        <v>2642</v>
      </c>
      <c r="J1342" s="265" t="s">
        <v>843</v>
      </c>
      <c r="K1342" s="266" t="s">
        <v>158</v>
      </c>
      <c r="L1342" s="267">
        <v>1</v>
      </c>
      <c r="M1342" s="267">
        <v>728.88611104963331</v>
      </c>
      <c r="N1342" s="268">
        <v>728.88611104963297</v>
      </c>
      <c r="O1342" s="269" t="s">
        <v>845</v>
      </c>
      <c r="P1342" s="235" t="s">
        <v>4710</v>
      </c>
    </row>
    <row r="1343" spans="1:16" ht="13.9" hidden="1" customHeight="1" outlineLevel="2" x14ac:dyDescent="0.2">
      <c r="A1343" s="191">
        <v>0</v>
      </c>
      <c r="B1343" s="191">
        <v>11</v>
      </c>
      <c r="C1343" s="191">
        <v>7</v>
      </c>
      <c r="D1343" s="192">
        <v>3</v>
      </c>
      <c r="E1343" s="192">
        <v>0</v>
      </c>
      <c r="G1343" s="254"/>
      <c r="H1343" s="255" t="s">
        <v>182</v>
      </c>
      <c r="I1343" s="256" t="s">
        <v>2643</v>
      </c>
      <c r="J1343" s="257" t="s">
        <v>842</v>
      </c>
      <c r="K1343" s="258"/>
      <c r="L1343" s="259"/>
      <c r="M1343" s="259"/>
      <c r="N1343" s="260">
        <v>5137.1699647769901</v>
      </c>
      <c r="O1343" s="261"/>
      <c r="P1343" s="234"/>
    </row>
    <row r="1344" spans="1:16" ht="13.9" hidden="1" customHeight="1" outlineLevel="3" x14ac:dyDescent="0.2">
      <c r="A1344" s="191">
        <v>0</v>
      </c>
      <c r="B1344" s="191">
        <v>11</v>
      </c>
      <c r="C1344" s="191">
        <v>7</v>
      </c>
      <c r="D1344" s="192">
        <v>3</v>
      </c>
      <c r="E1344" s="192">
        <v>1</v>
      </c>
      <c r="G1344" s="304" t="s">
        <v>602</v>
      </c>
      <c r="H1344" s="263" t="s">
        <v>183</v>
      </c>
      <c r="I1344" s="264" t="s">
        <v>2644</v>
      </c>
      <c r="J1344" s="265" t="s">
        <v>844</v>
      </c>
      <c r="K1344" s="266" t="s">
        <v>158</v>
      </c>
      <c r="L1344" s="267">
        <v>1</v>
      </c>
      <c r="M1344" s="267">
        <v>46.143431526606648</v>
      </c>
      <c r="N1344" s="268">
        <v>46.143431526606598</v>
      </c>
      <c r="O1344" s="269" t="s">
        <v>911</v>
      </c>
      <c r="P1344" s="235" t="s">
        <v>4710</v>
      </c>
    </row>
    <row r="1345" spans="1:16" ht="13.9" hidden="1" customHeight="1" outlineLevel="3" x14ac:dyDescent="0.2">
      <c r="A1345" s="191">
        <v>0</v>
      </c>
      <c r="B1345" s="191">
        <v>11</v>
      </c>
      <c r="C1345" s="191">
        <v>7</v>
      </c>
      <c r="D1345" s="192">
        <v>3</v>
      </c>
      <c r="E1345" s="192">
        <v>2</v>
      </c>
      <c r="G1345" s="304" t="s">
        <v>602</v>
      </c>
      <c r="H1345" s="263" t="s">
        <v>183</v>
      </c>
      <c r="I1345" s="264" t="s">
        <v>2645</v>
      </c>
      <c r="J1345" s="265" t="s">
        <v>1099</v>
      </c>
      <c r="K1345" s="266" t="s">
        <v>158</v>
      </c>
      <c r="L1345" s="267">
        <v>1</v>
      </c>
      <c r="M1345" s="267">
        <v>5091.0265332503823</v>
      </c>
      <c r="N1345" s="268">
        <v>5091.0265332503805</v>
      </c>
      <c r="O1345" s="275" t="s">
        <v>1080</v>
      </c>
      <c r="P1345" s="235" t="s">
        <v>4710</v>
      </c>
    </row>
    <row r="1346" spans="1:16" ht="13.9" hidden="1" customHeight="1" outlineLevel="2" x14ac:dyDescent="0.2">
      <c r="A1346" s="191">
        <v>0</v>
      </c>
      <c r="B1346" s="191">
        <v>11</v>
      </c>
      <c r="C1346" s="191">
        <v>7</v>
      </c>
      <c r="D1346" s="192">
        <v>4</v>
      </c>
      <c r="E1346" s="192">
        <v>0</v>
      </c>
      <c r="G1346" s="254"/>
      <c r="H1346" s="255" t="s">
        <v>182</v>
      </c>
      <c r="I1346" s="256" t="s">
        <v>2646</v>
      </c>
      <c r="J1346" s="257" t="s">
        <v>603</v>
      </c>
      <c r="K1346" s="258"/>
      <c r="L1346" s="259"/>
      <c r="M1346" s="259"/>
      <c r="N1346" s="260">
        <v>3362</v>
      </c>
      <c r="O1346" s="261"/>
      <c r="P1346" s="234"/>
    </row>
    <row r="1347" spans="1:16" ht="13.9" hidden="1" customHeight="1" outlineLevel="3" x14ac:dyDescent="0.2">
      <c r="A1347" s="191">
        <v>0</v>
      </c>
      <c r="B1347" s="191">
        <v>11</v>
      </c>
      <c r="C1347" s="191">
        <v>7</v>
      </c>
      <c r="D1347" s="192">
        <v>4</v>
      </c>
      <c r="E1347" s="192">
        <v>1</v>
      </c>
      <c r="G1347" s="304" t="s">
        <v>602</v>
      </c>
      <c r="H1347" s="263" t="s">
        <v>183</v>
      </c>
      <c r="I1347" s="264" t="s">
        <v>2647</v>
      </c>
      <c r="J1347" s="265" t="s">
        <v>603</v>
      </c>
      <c r="K1347" s="266" t="s">
        <v>100</v>
      </c>
      <c r="L1347" s="267">
        <v>1</v>
      </c>
      <c r="M1347" s="267">
        <v>2262</v>
      </c>
      <c r="N1347" s="268">
        <v>2262</v>
      </c>
      <c r="O1347" s="269" t="s">
        <v>604</v>
      </c>
      <c r="P1347" s="235" t="s">
        <v>4710</v>
      </c>
    </row>
    <row r="1348" spans="1:16" ht="13.9" hidden="1" customHeight="1" outlineLevel="3" x14ac:dyDescent="0.2">
      <c r="A1348" s="191">
        <v>0</v>
      </c>
      <c r="B1348" s="191">
        <v>11</v>
      </c>
      <c r="C1348" s="191">
        <v>7</v>
      </c>
      <c r="D1348" s="192">
        <v>4</v>
      </c>
      <c r="E1348" s="192">
        <v>2</v>
      </c>
      <c r="G1348" s="304" t="s">
        <v>602</v>
      </c>
      <c r="H1348" s="263" t="s">
        <v>183</v>
      </c>
      <c r="I1348" s="264" t="s">
        <v>2648</v>
      </c>
      <c r="J1348" s="265" t="s">
        <v>840</v>
      </c>
      <c r="K1348" s="266" t="s">
        <v>100</v>
      </c>
      <c r="L1348" s="267">
        <v>1</v>
      </c>
      <c r="M1348" s="267">
        <v>1100</v>
      </c>
      <c r="N1348" s="268">
        <v>1100</v>
      </c>
      <c r="O1348" s="269" t="s">
        <v>841</v>
      </c>
      <c r="P1348" s="235" t="s">
        <v>4710</v>
      </c>
    </row>
    <row r="1349" spans="1:16" ht="13.9" hidden="1" customHeight="1" outlineLevel="2" x14ac:dyDescent="0.2">
      <c r="A1349" s="191">
        <v>0</v>
      </c>
      <c r="B1349" s="191">
        <v>11</v>
      </c>
      <c r="C1349" s="191">
        <v>7</v>
      </c>
      <c r="D1349" s="192">
        <v>5</v>
      </c>
      <c r="E1349" s="192">
        <v>0</v>
      </c>
      <c r="G1349" s="254"/>
      <c r="H1349" s="255" t="s">
        <v>182</v>
      </c>
      <c r="I1349" s="256" t="s">
        <v>2649</v>
      </c>
      <c r="J1349" s="257" t="s">
        <v>11</v>
      </c>
      <c r="K1349" s="258"/>
      <c r="L1349" s="259"/>
      <c r="M1349" s="259"/>
      <c r="N1349" s="260">
        <v>691.61115168684398</v>
      </c>
      <c r="O1349" s="261"/>
      <c r="P1349" s="234"/>
    </row>
    <row r="1350" spans="1:16" ht="13.9" hidden="1" customHeight="1" outlineLevel="3" x14ac:dyDescent="0.2">
      <c r="A1350" s="191">
        <v>0</v>
      </c>
      <c r="B1350" s="191">
        <v>11</v>
      </c>
      <c r="C1350" s="191">
        <v>7</v>
      </c>
      <c r="D1350" s="192">
        <v>5</v>
      </c>
      <c r="E1350" s="192">
        <v>1</v>
      </c>
      <c r="G1350" s="304" t="s">
        <v>602</v>
      </c>
      <c r="H1350" s="263" t="s">
        <v>183</v>
      </c>
      <c r="I1350" s="264" t="s">
        <v>2650</v>
      </c>
      <c r="J1350" s="265" t="s">
        <v>605</v>
      </c>
      <c r="K1350" s="266" t="s">
        <v>158</v>
      </c>
      <c r="L1350" s="267">
        <v>1</v>
      </c>
      <c r="M1350" s="267">
        <v>691.61115168684444</v>
      </c>
      <c r="N1350" s="268">
        <v>691.61115168684398</v>
      </c>
      <c r="O1350" s="269" t="s">
        <v>1082</v>
      </c>
      <c r="P1350" s="235" t="s">
        <v>4710</v>
      </c>
    </row>
    <row r="1351" spans="1:16" ht="13.9" hidden="1" customHeight="1" outlineLevel="1" x14ac:dyDescent="0.2">
      <c r="A1351" s="191">
        <v>0</v>
      </c>
      <c r="B1351" s="191">
        <v>11</v>
      </c>
      <c r="C1351" s="191">
        <v>8</v>
      </c>
      <c r="D1351" s="192">
        <v>0</v>
      </c>
      <c r="E1351" s="192">
        <v>1</v>
      </c>
      <c r="G1351" s="247"/>
      <c r="H1351" s="248" t="s">
        <v>34</v>
      </c>
      <c r="I1351" s="249" t="s">
        <v>2651</v>
      </c>
      <c r="J1351" s="250" t="s">
        <v>1107</v>
      </c>
      <c r="K1351" s="251"/>
      <c r="L1351" s="252"/>
      <c r="M1351" s="252"/>
      <c r="N1351" s="253">
        <v>18105.6836978182</v>
      </c>
      <c r="O1351" s="236"/>
      <c r="P1351" s="239"/>
    </row>
    <row r="1352" spans="1:16" ht="13.9" hidden="1" customHeight="1" outlineLevel="2" x14ac:dyDescent="0.2">
      <c r="A1352" s="191">
        <v>0</v>
      </c>
      <c r="B1352" s="191">
        <v>11</v>
      </c>
      <c r="C1352" s="191">
        <v>8</v>
      </c>
      <c r="D1352" s="192">
        <v>1</v>
      </c>
      <c r="E1352" s="192">
        <v>0</v>
      </c>
      <c r="G1352" s="254"/>
      <c r="H1352" s="255" t="s">
        <v>182</v>
      </c>
      <c r="I1352" s="256" t="s">
        <v>2652</v>
      </c>
      <c r="J1352" s="257" t="s">
        <v>225</v>
      </c>
      <c r="K1352" s="258"/>
      <c r="L1352" s="259"/>
      <c r="M1352" s="259"/>
      <c r="N1352" s="260">
        <v>11864.976355413901</v>
      </c>
      <c r="O1352" s="261"/>
      <c r="P1352" s="234"/>
    </row>
    <row r="1353" spans="1:16" ht="33.75" hidden="1" customHeight="1" outlineLevel="3" x14ac:dyDescent="0.2">
      <c r="A1353" s="191">
        <v>0</v>
      </c>
      <c r="B1353" s="191">
        <v>11</v>
      </c>
      <c r="C1353" s="191">
        <v>8</v>
      </c>
      <c r="D1353" s="192">
        <v>1</v>
      </c>
      <c r="E1353" s="192">
        <v>1</v>
      </c>
      <c r="G1353" s="304" t="s">
        <v>602</v>
      </c>
      <c r="H1353" s="263" t="s">
        <v>183</v>
      </c>
      <c r="I1353" s="264" t="s">
        <v>2653</v>
      </c>
      <c r="J1353" s="265" t="s">
        <v>204</v>
      </c>
      <c r="K1353" s="266" t="s">
        <v>158</v>
      </c>
      <c r="L1353" s="267">
        <v>1</v>
      </c>
      <c r="M1353" s="267">
        <v>9141.4256918982228</v>
      </c>
      <c r="N1353" s="268">
        <v>9141.4256918982192</v>
      </c>
      <c r="O1353" s="275" t="s">
        <v>1080</v>
      </c>
      <c r="P1353" s="235" t="s">
        <v>4710</v>
      </c>
    </row>
    <row r="1354" spans="1:16" ht="33" hidden="1" customHeight="1" outlineLevel="3" x14ac:dyDescent="0.2">
      <c r="A1354" s="191">
        <v>0</v>
      </c>
      <c r="B1354" s="191">
        <v>11</v>
      </c>
      <c r="C1354" s="191">
        <v>8</v>
      </c>
      <c r="D1354" s="192">
        <v>1</v>
      </c>
      <c r="E1354" s="192">
        <v>2</v>
      </c>
      <c r="G1354" s="304" t="s">
        <v>602</v>
      </c>
      <c r="H1354" s="263" t="s">
        <v>183</v>
      </c>
      <c r="I1354" s="264" t="s">
        <v>2654</v>
      </c>
      <c r="J1354" s="265" t="s">
        <v>205</v>
      </c>
      <c r="K1354" s="266" t="s">
        <v>158</v>
      </c>
      <c r="L1354" s="267">
        <v>1</v>
      </c>
      <c r="M1354" s="267">
        <v>2723.5506635156967</v>
      </c>
      <c r="N1354" s="268">
        <v>2723.5506635156999</v>
      </c>
      <c r="O1354" s="275" t="s">
        <v>1081</v>
      </c>
      <c r="P1354" s="235" t="s">
        <v>4710</v>
      </c>
    </row>
    <row r="1355" spans="1:16" ht="13.9" hidden="1" customHeight="1" outlineLevel="2" x14ac:dyDescent="0.2">
      <c r="A1355" s="191">
        <v>0</v>
      </c>
      <c r="B1355" s="191">
        <v>11</v>
      </c>
      <c r="C1355" s="191">
        <v>8</v>
      </c>
      <c r="D1355" s="192">
        <v>2</v>
      </c>
      <c r="E1355" s="192">
        <v>0</v>
      </c>
      <c r="G1355" s="254"/>
      <c r="H1355" s="255" t="s">
        <v>182</v>
      </c>
      <c r="I1355" s="256" t="s">
        <v>2655</v>
      </c>
      <c r="J1355" s="257" t="s">
        <v>257</v>
      </c>
      <c r="K1355" s="258"/>
      <c r="L1355" s="259"/>
      <c r="M1355" s="259"/>
      <c r="N1355" s="260">
        <v>693.65595221408296</v>
      </c>
      <c r="O1355" s="261"/>
      <c r="P1355" s="234"/>
    </row>
    <row r="1356" spans="1:16" ht="13.9" hidden="1" customHeight="1" outlineLevel="3" x14ac:dyDescent="0.2">
      <c r="A1356" s="191">
        <v>0</v>
      </c>
      <c r="B1356" s="191">
        <v>11</v>
      </c>
      <c r="C1356" s="191">
        <v>8</v>
      </c>
      <c r="D1356" s="192">
        <v>2</v>
      </c>
      <c r="E1356" s="192">
        <v>1</v>
      </c>
      <c r="G1356" s="304" t="s">
        <v>602</v>
      </c>
      <c r="H1356" s="263" t="s">
        <v>183</v>
      </c>
      <c r="I1356" s="264" t="s">
        <v>2656</v>
      </c>
      <c r="J1356" s="265" t="s">
        <v>843</v>
      </c>
      <c r="K1356" s="266" t="s">
        <v>158</v>
      </c>
      <c r="L1356" s="267">
        <v>1</v>
      </c>
      <c r="M1356" s="267">
        <v>693.65595221408307</v>
      </c>
      <c r="N1356" s="268">
        <v>693.65595221408296</v>
      </c>
      <c r="O1356" s="269" t="s">
        <v>845</v>
      </c>
      <c r="P1356" s="235" t="s">
        <v>4710</v>
      </c>
    </row>
    <row r="1357" spans="1:16" ht="13.9" hidden="1" customHeight="1" outlineLevel="2" x14ac:dyDescent="0.2">
      <c r="A1357" s="191">
        <v>0</v>
      </c>
      <c r="B1357" s="191">
        <v>11</v>
      </c>
      <c r="C1357" s="191">
        <v>8</v>
      </c>
      <c r="D1357" s="192">
        <v>3</v>
      </c>
      <c r="E1357" s="192">
        <v>0</v>
      </c>
      <c r="G1357" s="254"/>
      <c r="H1357" s="255" t="s">
        <v>182</v>
      </c>
      <c r="I1357" s="256" t="s">
        <v>2657</v>
      </c>
      <c r="J1357" s="257" t="s">
        <v>842</v>
      </c>
      <c r="K1357" s="258"/>
      <c r="L1357" s="259"/>
      <c r="M1357" s="259"/>
      <c r="N1357" s="260">
        <v>4888.8687403735103</v>
      </c>
      <c r="O1357" s="261"/>
      <c r="P1357" s="234"/>
    </row>
    <row r="1358" spans="1:16" ht="13.9" hidden="1" customHeight="1" outlineLevel="3" x14ac:dyDescent="0.2">
      <c r="A1358" s="191">
        <v>0</v>
      </c>
      <c r="B1358" s="191">
        <v>11</v>
      </c>
      <c r="C1358" s="191">
        <v>8</v>
      </c>
      <c r="D1358" s="192">
        <v>3</v>
      </c>
      <c r="E1358" s="192">
        <v>1</v>
      </c>
      <c r="G1358" s="304" t="s">
        <v>602</v>
      </c>
      <c r="H1358" s="263" t="s">
        <v>183</v>
      </c>
      <c r="I1358" s="264" t="s">
        <v>2658</v>
      </c>
      <c r="J1358" s="265" t="s">
        <v>844</v>
      </c>
      <c r="K1358" s="266" t="s">
        <v>158</v>
      </c>
      <c r="L1358" s="267">
        <v>1</v>
      </c>
      <c r="M1358" s="267">
        <v>43.913123667456084</v>
      </c>
      <c r="N1358" s="268">
        <v>43.913123667456098</v>
      </c>
      <c r="O1358" s="269" t="s">
        <v>911</v>
      </c>
      <c r="P1358" s="235" t="s">
        <v>4710</v>
      </c>
    </row>
    <row r="1359" spans="1:16" ht="13.9" hidden="1" customHeight="1" outlineLevel="3" x14ac:dyDescent="0.2">
      <c r="A1359" s="191">
        <v>0</v>
      </c>
      <c r="B1359" s="191">
        <v>11</v>
      </c>
      <c r="C1359" s="191">
        <v>8</v>
      </c>
      <c r="D1359" s="192">
        <v>3</v>
      </c>
      <c r="E1359" s="192">
        <v>2</v>
      </c>
      <c r="G1359" s="304" t="s">
        <v>602</v>
      </c>
      <c r="H1359" s="263" t="s">
        <v>183</v>
      </c>
      <c r="I1359" s="264" t="s">
        <v>2659</v>
      </c>
      <c r="J1359" s="265" t="s">
        <v>1099</v>
      </c>
      <c r="K1359" s="266" t="s">
        <v>158</v>
      </c>
      <c r="L1359" s="267">
        <v>1</v>
      </c>
      <c r="M1359" s="267">
        <v>4844.9556167060582</v>
      </c>
      <c r="N1359" s="268">
        <v>4844.95561670606</v>
      </c>
      <c r="O1359" s="275" t="s">
        <v>1080</v>
      </c>
      <c r="P1359" s="235" t="s">
        <v>4710</v>
      </c>
    </row>
    <row r="1360" spans="1:16" ht="13.9" hidden="1" customHeight="1" outlineLevel="2" x14ac:dyDescent="0.2">
      <c r="A1360" s="191">
        <v>0</v>
      </c>
      <c r="B1360" s="191">
        <v>11</v>
      </c>
      <c r="C1360" s="191">
        <v>8</v>
      </c>
      <c r="D1360" s="192">
        <v>4</v>
      </c>
      <c r="E1360" s="192">
        <v>0</v>
      </c>
      <c r="G1360" s="254"/>
      <c r="H1360" s="255" t="s">
        <v>182</v>
      </c>
      <c r="I1360" s="256" t="s">
        <v>2660</v>
      </c>
      <c r="J1360" s="257" t="s">
        <v>603</v>
      </c>
      <c r="K1360" s="258"/>
      <c r="L1360" s="259"/>
      <c r="M1360" s="259"/>
      <c r="N1360" s="260">
        <v>0</v>
      </c>
      <c r="O1360" s="261"/>
      <c r="P1360" s="234"/>
    </row>
    <row r="1361" spans="1:16" ht="13.9" hidden="1" customHeight="1" outlineLevel="3" x14ac:dyDescent="0.2">
      <c r="A1361" s="191">
        <v>0</v>
      </c>
      <c r="B1361" s="191">
        <v>11</v>
      </c>
      <c r="C1361" s="191">
        <v>8</v>
      </c>
      <c r="D1361" s="192">
        <v>4</v>
      </c>
      <c r="E1361" s="192">
        <v>1</v>
      </c>
      <c r="G1361" s="304" t="s">
        <v>602</v>
      </c>
      <c r="H1361" s="263" t="s">
        <v>183</v>
      </c>
      <c r="I1361" s="264" t="s">
        <v>2661</v>
      </c>
      <c r="J1361" s="265" t="s">
        <v>603</v>
      </c>
      <c r="K1361" s="266" t="s">
        <v>100</v>
      </c>
      <c r="L1361" s="267">
        <v>0</v>
      </c>
      <c r="M1361" s="267">
        <v>2262</v>
      </c>
      <c r="N1361" s="268">
        <v>0</v>
      </c>
      <c r="O1361" s="269" t="s">
        <v>604</v>
      </c>
      <c r="P1361" s="235" t="s">
        <v>4710</v>
      </c>
    </row>
    <row r="1362" spans="1:16" ht="13.9" hidden="1" customHeight="1" outlineLevel="3" x14ac:dyDescent="0.2">
      <c r="A1362" s="191">
        <v>0</v>
      </c>
      <c r="B1362" s="191">
        <v>11</v>
      </c>
      <c r="C1362" s="191">
        <v>8</v>
      </c>
      <c r="D1362" s="192">
        <v>4</v>
      </c>
      <c r="E1362" s="192">
        <v>2</v>
      </c>
      <c r="G1362" s="304" t="s">
        <v>602</v>
      </c>
      <c r="H1362" s="263" t="s">
        <v>183</v>
      </c>
      <c r="I1362" s="264" t="s">
        <v>2662</v>
      </c>
      <c r="J1362" s="265" t="s">
        <v>840</v>
      </c>
      <c r="K1362" s="266" t="s">
        <v>100</v>
      </c>
      <c r="L1362" s="267">
        <v>0</v>
      </c>
      <c r="M1362" s="267">
        <v>1100</v>
      </c>
      <c r="N1362" s="268">
        <v>0</v>
      </c>
      <c r="O1362" s="269" t="s">
        <v>841</v>
      </c>
      <c r="P1362" s="235" t="s">
        <v>4710</v>
      </c>
    </row>
    <row r="1363" spans="1:16" ht="13.9" hidden="1" customHeight="1" outlineLevel="2" x14ac:dyDescent="0.2">
      <c r="A1363" s="191">
        <v>0</v>
      </c>
      <c r="B1363" s="191">
        <v>11</v>
      </c>
      <c r="C1363" s="191">
        <v>8</v>
      </c>
      <c r="D1363" s="192">
        <v>5</v>
      </c>
      <c r="E1363" s="192">
        <v>0</v>
      </c>
      <c r="G1363" s="254"/>
      <c r="H1363" s="255" t="s">
        <v>182</v>
      </c>
      <c r="I1363" s="256" t="s">
        <v>2663</v>
      </c>
      <c r="J1363" s="257" t="s">
        <v>11</v>
      </c>
      <c r="K1363" s="258"/>
      <c r="L1363" s="259"/>
      <c r="M1363" s="259"/>
      <c r="N1363" s="260">
        <v>658.18264981667198</v>
      </c>
      <c r="O1363" s="261"/>
      <c r="P1363" s="234"/>
    </row>
    <row r="1364" spans="1:16" ht="13.9" hidden="1" customHeight="1" outlineLevel="3" x14ac:dyDescent="0.2">
      <c r="A1364" s="191">
        <v>0</v>
      </c>
      <c r="B1364" s="191">
        <v>11</v>
      </c>
      <c r="C1364" s="191">
        <v>8</v>
      </c>
      <c r="D1364" s="192">
        <v>5</v>
      </c>
      <c r="E1364" s="192">
        <v>1</v>
      </c>
      <c r="G1364" s="304" t="s">
        <v>602</v>
      </c>
      <c r="H1364" s="263" t="s">
        <v>183</v>
      </c>
      <c r="I1364" s="264" t="s">
        <v>2664</v>
      </c>
      <c r="J1364" s="265" t="s">
        <v>605</v>
      </c>
      <c r="K1364" s="266" t="s">
        <v>158</v>
      </c>
      <c r="L1364" s="267">
        <v>1</v>
      </c>
      <c r="M1364" s="267">
        <v>658.18264981667198</v>
      </c>
      <c r="N1364" s="268">
        <v>658.18264981667198</v>
      </c>
      <c r="O1364" s="269" t="s">
        <v>1082</v>
      </c>
      <c r="P1364" s="235" t="s">
        <v>4710</v>
      </c>
    </row>
    <row r="1365" spans="1:16" ht="13.9" customHeight="1" collapsed="1" x14ac:dyDescent="0.2">
      <c r="A1365" s="191">
        <v>0</v>
      </c>
      <c r="B1365" s="191">
        <v>12</v>
      </c>
      <c r="C1365" s="191">
        <v>0</v>
      </c>
      <c r="D1365" s="192">
        <v>5</v>
      </c>
      <c r="E1365" s="192">
        <v>1</v>
      </c>
      <c r="F1365" s="193"/>
      <c r="G1365" s="305"/>
      <c r="H1365" s="241" t="s">
        <v>181</v>
      </c>
      <c r="I1365" s="242" t="s">
        <v>2665</v>
      </c>
      <c r="J1365" s="243" t="s">
        <v>18</v>
      </c>
      <c r="K1365" s="244"/>
      <c r="L1365" s="245"/>
      <c r="M1365" s="245"/>
      <c r="N1365" s="246"/>
      <c r="O1365" s="284"/>
      <c r="P1365" s="238"/>
    </row>
    <row r="1366" spans="1:16" ht="13.9" hidden="1" customHeight="1" outlineLevel="1" x14ac:dyDescent="0.2">
      <c r="A1366" s="191">
        <v>0</v>
      </c>
      <c r="B1366" s="191">
        <v>12</v>
      </c>
      <c r="C1366" s="191">
        <v>1</v>
      </c>
      <c r="D1366" s="192">
        <v>0</v>
      </c>
      <c r="E1366" s="192">
        <v>1</v>
      </c>
      <c r="G1366" s="277"/>
      <c r="H1366" s="248" t="s">
        <v>34</v>
      </c>
      <c r="I1366" s="249" t="s">
        <v>2666</v>
      </c>
      <c r="J1366" s="250" t="s">
        <v>897</v>
      </c>
      <c r="K1366" s="251"/>
      <c r="L1366" s="252"/>
      <c r="M1366" s="252"/>
      <c r="N1366" s="253"/>
      <c r="O1366" s="236"/>
      <c r="P1366" s="239"/>
    </row>
    <row r="1367" spans="1:16" ht="13.5" hidden="1" customHeight="1" outlineLevel="2" x14ac:dyDescent="0.2">
      <c r="A1367" s="191">
        <v>0</v>
      </c>
      <c r="B1367" s="191">
        <v>12</v>
      </c>
      <c r="C1367" s="191">
        <v>1</v>
      </c>
      <c r="D1367" s="192">
        <v>1</v>
      </c>
      <c r="E1367" s="192">
        <v>0</v>
      </c>
      <c r="G1367" s="278"/>
      <c r="H1367" s="255" t="s">
        <v>182</v>
      </c>
      <c r="I1367" s="256" t="s">
        <v>2667</v>
      </c>
      <c r="J1367" s="257" t="s">
        <v>606</v>
      </c>
      <c r="K1367" s="258"/>
      <c r="L1367" s="259"/>
      <c r="M1367" s="259"/>
      <c r="N1367" s="260">
        <v>2800</v>
      </c>
      <c r="O1367" s="261"/>
      <c r="P1367" s="234"/>
    </row>
    <row r="1368" spans="1:16" ht="13.5" hidden="1" customHeight="1" outlineLevel="3" x14ac:dyDescent="0.2">
      <c r="A1368" s="191">
        <v>0</v>
      </c>
      <c r="B1368" s="191">
        <v>12</v>
      </c>
      <c r="C1368" s="191">
        <v>1</v>
      </c>
      <c r="D1368" s="192">
        <v>1</v>
      </c>
      <c r="E1368" s="192">
        <v>1</v>
      </c>
      <c r="F1368" s="96"/>
      <c r="G1368" s="262" t="s">
        <v>416</v>
      </c>
      <c r="H1368" s="263" t="s">
        <v>183</v>
      </c>
      <c r="I1368" s="264" t="s">
        <v>2668</v>
      </c>
      <c r="J1368" s="265" t="s">
        <v>606</v>
      </c>
      <c r="K1368" s="266" t="s">
        <v>158</v>
      </c>
      <c r="L1368" s="267">
        <v>1</v>
      </c>
      <c r="M1368" s="267">
        <v>2800</v>
      </c>
      <c r="N1368" s="268">
        <v>2800</v>
      </c>
      <c r="O1368" s="269" t="s">
        <v>206</v>
      </c>
      <c r="P1368" s="235" t="s">
        <v>4710</v>
      </c>
    </row>
    <row r="1369" spans="1:16" ht="13.5" hidden="1" customHeight="1" outlineLevel="2" x14ac:dyDescent="0.2">
      <c r="A1369" s="191">
        <v>0</v>
      </c>
      <c r="B1369" s="191">
        <v>12</v>
      </c>
      <c r="C1369" s="191">
        <v>1</v>
      </c>
      <c r="D1369" s="192">
        <v>2</v>
      </c>
      <c r="E1369" s="192">
        <v>0</v>
      </c>
      <c r="F1369" s="96"/>
      <c r="G1369" s="278"/>
      <c r="H1369" s="255" t="s">
        <v>182</v>
      </c>
      <c r="I1369" s="256" t="s">
        <v>2669</v>
      </c>
      <c r="J1369" s="257" t="s">
        <v>607</v>
      </c>
      <c r="K1369" s="258"/>
      <c r="L1369" s="259"/>
      <c r="M1369" s="259"/>
      <c r="N1369" s="260"/>
      <c r="O1369" s="307"/>
      <c r="P1369" s="234"/>
    </row>
    <row r="1370" spans="1:16" ht="13.5" hidden="1" customHeight="1" outlineLevel="3" x14ac:dyDescent="0.2">
      <c r="A1370" s="191">
        <v>0</v>
      </c>
      <c r="B1370" s="191">
        <v>12</v>
      </c>
      <c r="C1370" s="191">
        <v>1</v>
      </c>
      <c r="D1370" s="192">
        <v>2</v>
      </c>
      <c r="E1370" s="192">
        <v>1</v>
      </c>
      <c r="F1370" s="96"/>
      <c r="G1370" s="262" t="s">
        <v>416</v>
      </c>
      <c r="H1370" s="263" t="s">
        <v>183</v>
      </c>
      <c r="I1370" s="264" t="s">
        <v>2670</v>
      </c>
      <c r="J1370" s="265" t="s">
        <v>607</v>
      </c>
      <c r="K1370" s="266" t="s">
        <v>158</v>
      </c>
      <c r="L1370" s="267">
        <v>1</v>
      </c>
      <c r="M1370" s="267" t="e">
        <v>#REF!</v>
      </c>
      <c r="N1370" s="268"/>
      <c r="O1370" s="275" t="s">
        <v>1083</v>
      </c>
      <c r="P1370" s="235" t="s">
        <v>4710</v>
      </c>
    </row>
    <row r="1371" spans="1:16" ht="13.9" hidden="1" customHeight="1" outlineLevel="1" x14ac:dyDescent="0.2">
      <c r="A1371" s="191">
        <v>0</v>
      </c>
      <c r="B1371" s="191">
        <v>12</v>
      </c>
      <c r="C1371" s="191">
        <v>2</v>
      </c>
      <c r="D1371" s="192">
        <v>0</v>
      </c>
      <c r="E1371" s="192">
        <v>1</v>
      </c>
      <c r="G1371" s="277"/>
      <c r="H1371" s="248" t="s">
        <v>34</v>
      </c>
      <c r="I1371" s="249" t="s">
        <v>2671</v>
      </c>
      <c r="J1371" s="250" t="s">
        <v>899</v>
      </c>
      <c r="K1371" s="251"/>
      <c r="L1371" s="252"/>
      <c r="M1371" s="252"/>
      <c r="N1371" s="253"/>
      <c r="O1371" s="236"/>
      <c r="P1371" s="239"/>
    </row>
    <row r="1372" spans="1:16" ht="13.5" hidden="1" customHeight="1" outlineLevel="2" x14ac:dyDescent="0.2">
      <c r="A1372" s="191">
        <v>0</v>
      </c>
      <c r="B1372" s="191">
        <v>12</v>
      </c>
      <c r="C1372" s="191">
        <v>2</v>
      </c>
      <c r="D1372" s="192">
        <v>1</v>
      </c>
      <c r="E1372" s="192">
        <v>0</v>
      </c>
      <c r="F1372" s="96"/>
      <c r="G1372" s="278"/>
      <c r="H1372" s="255" t="s">
        <v>182</v>
      </c>
      <c r="I1372" s="256" t="s">
        <v>2672</v>
      </c>
      <c r="J1372" s="257" t="s">
        <v>607</v>
      </c>
      <c r="K1372" s="258"/>
      <c r="L1372" s="259"/>
      <c r="M1372" s="259"/>
      <c r="N1372" s="260"/>
      <c r="O1372" s="307"/>
      <c r="P1372" s="234"/>
    </row>
    <row r="1373" spans="1:16" ht="13.5" hidden="1" customHeight="1" outlineLevel="3" x14ac:dyDescent="0.2">
      <c r="A1373" s="191">
        <v>0</v>
      </c>
      <c r="B1373" s="191">
        <v>12</v>
      </c>
      <c r="C1373" s="191">
        <v>2</v>
      </c>
      <c r="D1373" s="192">
        <v>1</v>
      </c>
      <c r="E1373" s="192">
        <v>1</v>
      </c>
      <c r="F1373" s="96"/>
      <c r="G1373" s="262" t="s">
        <v>416</v>
      </c>
      <c r="H1373" s="263" t="s">
        <v>183</v>
      </c>
      <c r="I1373" s="264" t="s">
        <v>2673</v>
      </c>
      <c r="J1373" s="265" t="s">
        <v>607</v>
      </c>
      <c r="K1373" s="266" t="s">
        <v>158</v>
      </c>
      <c r="L1373" s="267">
        <v>1</v>
      </c>
      <c r="M1373" s="267" t="e">
        <v>#REF!</v>
      </c>
      <c r="N1373" s="268"/>
      <c r="O1373" s="275" t="s">
        <v>1083</v>
      </c>
      <c r="P1373" s="235" t="s">
        <v>4710</v>
      </c>
    </row>
    <row r="1374" spans="1:16" ht="13.9" hidden="1" customHeight="1" outlineLevel="1" x14ac:dyDescent="0.2">
      <c r="A1374" s="191">
        <v>0</v>
      </c>
      <c r="B1374" s="191">
        <v>12</v>
      </c>
      <c r="C1374" s="191">
        <v>3</v>
      </c>
      <c r="D1374" s="192">
        <v>0</v>
      </c>
      <c r="E1374" s="192">
        <v>1</v>
      </c>
      <c r="G1374" s="277"/>
      <c r="H1374" s="248" t="s">
        <v>34</v>
      </c>
      <c r="I1374" s="249" t="s">
        <v>2674</v>
      </c>
      <c r="J1374" s="250" t="s">
        <v>900</v>
      </c>
      <c r="K1374" s="251"/>
      <c r="L1374" s="252"/>
      <c r="M1374" s="252"/>
      <c r="N1374" s="253"/>
      <c r="O1374" s="236"/>
      <c r="P1374" s="239"/>
    </row>
    <row r="1375" spans="1:16" ht="13.5" hidden="1" customHeight="1" outlineLevel="2" x14ac:dyDescent="0.2">
      <c r="A1375" s="191">
        <v>0</v>
      </c>
      <c r="B1375" s="191">
        <v>12</v>
      </c>
      <c r="C1375" s="191">
        <v>3</v>
      </c>
      <c r="D1375" s="192">
        <v>1</v>
      </c>
      <c r="E1375" s="192">
        <v>0</v>
      </c>
      <c r="F1375" s="96"/>
      <c r="G1375" s="278"/>
      <c r="H1375" s="255" t="s">
        <v>182</v>
      </c>
      <c r="I1375" s="256" t="s">
        <v>2675</v>
      </c>
      <c r="J1375" s="257" t="s">
        <v>607</v>
      </c>
      <c r="K1375" s="258"/>
      <c r="L1375" s="259"/>
      <c r="M1375" s="259"/>
      <c r="N1375" s="260"/>
      <c r="O1375" s="307"/>
      <c r="P1375" s="234"/>
    </row>
    <row r="1376" spans="1:16" ht="13.5" hidden="1" customHeight="1" outlineLevel="3" x14ac:dyDescent="0.2">
      <c r="A1376" s="191">
        <v>0</v>
      </c>
      <c r="B1376" s="191">
        <v>12</v>
      </c>
      <c r="C1376" s="191">
        <v>3</v>
      </c>
      <c r="D1376" s="192">
        <v>1</v>
      </c>
      <c r="E1376" s="192">
        <v>1</v>
      </c>
      <c r="F1376" s="96"/>
      <c r="G1376" s="262" t="s">
        <v>416</v>
      </c>
      <c r="H1376" s="263" t="s">
        <v>183</v>
      </c>
      <c r="I1376" s="264" t="s">
        <v>2676</v>
      </c>
      <c r="J1376" s="265" t="s">
        <v>607</v>
      </c>
      <c r="K1376" s="266" t="s">
        <v>158</v>
      </c>
      <c r="L1376" s="267">
        <v>1</v>
      </c>
      <c r="M1376" s="267" t="e">
        <v>#REF!</v>
      </c>
      <c r="N1376" s="268"/>
      <c r="O1376" s="269" t="s">
        <v>898</v>
      </c>
      <c r="P1376" s="235" t="s">
        <v>4710</v>
      </c>
    </row>
    <row r="1377" spans="1:16" ht="13.9" hidden="1" customHeight="1" outlineLevel="1" x14ac:dyDescent="0.2">
      <c r="A1377" s="191">
        <v>0</v>
      </c>
      <c r="B1377" s="191">
        <v>12</v>
      </c>
      <c r="C1377" s="191">
        <v>4</v>
      </c>
      <c r="D1377" s="192">
        <v>0</v>
      </c>
      <c r="E1377" s="192">
        <v>1</v>
      </c>
      <c r="G1377" s="277"/>
      <c r="H1377" s="248" t="s">
        <v>34</v>
      </c>
      <c r="I1377" s="249" t="s">
        <v>2677</v>
      </c>
      <c r="J1377" s="250" t="s">
        <v>901</v>
      </c>
      <c r="K1377" s="251"/>
      <c r="L1377" s="252"/>
      <c r="M1377" s="252"/>
      <c r="N1377" s="253"/>
      <c r="O1377" s="236"/>
      <c r="P1377" s="239"/>
    </row>
    <row r="1378" spans="1:16" ht="13.5" hidden="1" customHeight="1" outlineLevel="2" x14ac:dyDescent="0.2">
      <c r="A1378" s="191">
        <v>0</v>
      </c>
      <c r="B1378" s="191">
        <v>12</v>
      </c>
      <c r="C1378" s="191">
        <v>4</v>
      </c>
      <c r="D1378" s="192">
        <v>1</v>
      </c>
      <c r="E1378" s="192">
        <v>0</v>
      </c>
      <c r="F1378" s="96"/>
      <c r="G1378" s="278"/>
      <c r="H1378" s="255" t="s">
        <v>182</v>
      </c>
      <c r="I1378" s="256" t="s">
        <v>2678</v>
      </c>
      <c r="J1378" s="257" t="s">
        <v>607</v>
      </c>
      <c r="K1378" s="258"/>
      <c r="L1378" s="259"/>
      <c r="M1378" s="259"/>
      <c r="N1378" s="260"/>
      <c r="O1378" s="307"/>
      <c r="P1378" s="234"/>
    </row>
    <row r="1379" spans="1:16" ht="13.5" hidden="1" customHeight="1" outlineLevel="3" x14ac:dyDescent="0.2">
      <c r="A1379" s="191">
        <v>0</v>
      </c>
      <c r="B1379" s="191">
        <v>12</v>
      </c>
      <c r="C1379" s="191">
        <v>4</v>
      </c>
      <c r="D1379" s="192">
        <v>1</v>
      </c>
      <c r="E1379" s="192">
        <v>1</v>
      </c>
      <c r="F1379" s="96"/>
      <c r="G1379" s="262" t="s">
        <v>416</v>
      </c>
      <c r="H1379" s="263" t="s">
        <v>183</v>
      </c>
      <c r="I1379" s="264" t="s">
        <v>2679</v>
      </c>
      <c r="J1379" s="265" t="s">
        <v>607</v>
      </c>
      <c r="K1379" s="266" t="s">
        <v>158</v>
      </c>
      <c r="L1379" s="267">
        <v>1</v>
      </c>
      <c r="M1379" s="267" t="e">
        <v>#REF!</v>
      </c>
      <c r="N1379" s="268"/>
      <c r="O1379" s="269" t="s">
        <v>898</v>
      </c>
      <c r="P1379" s="235" t="s">
        <v>4710</v>
      </c>
    </row>
    <row r="1380" spans="1:16" ht="13.9" hidden="1" customHeight="1" outlineLevel="1" x14ac:dyDescent="0.2">
      <c r="A1380" s="191">
        <v>0</v>
      </c>
      <c r="B1380" s="191">
        <v>12</v>
      </c>
      <c r="C1380" s="191">
        <v>5</v>
      </c>
      <c r="D1380" s="192">
        <v>0</v>
      </c>
      <c r="E1380" s="192">
        <v>1</v>
      </c>
      <c r="G1380" s="277"/>
      <c r="H1380" s="248" t="s">
        <v>34</v>
      </c>
      <c r="I1380" s="249" t="s">
        <v>2680</v>
      </c>
      <c r="J1380" s="250" t="s">
        <v>902</v>
      </c>
      <c r="K1380" s="251"/>
      <c r="L1380" s="252"/>
      <c r="M1380" s="252"/>
      <c r="N1380" s="253"/>
      <c r="O1380" s="236"/>
      <c r="P1380" s="239"/>
    </row>
    <row r="1381" spans="1:16" ht="13.5" hidden="1" customHeight="1" outlineLevel="2" x14ac:dyDescent="0.2">
      <c r="A1381" s="191">
        <v>0</v>
      </c>
      <c r="B1381" s="191">
        <v>12</v>
      </c>
      <c r="C1381" s="191">
        <v>5</v>
      </c>
      <c r="D1381" s="192">
        <v>1</v>
      </c>
      <c r="E1381" s="192">
        <v>0</v>
      </c>
      <c r="F1381" s="96"/>
      <c r="G1381" s="278"/>
      <c r="H1381" s="255" t="s">
        <v>182</v>
      </c>
      <c r="I1381" s="256" t="s">
        <v>2681</v>
      </c>
      <c r="J1381" s="257" t="s">
        <v>607</v>
      </c>
      <c r="K1381" s="258"/>
      <c r="L1381" s="259"/>
      <c r="M1381" s="259"/>
      <c r="N1381" s="260"/>
      <c r="O1381" s="307"/>
      <c r="P1381" s="234"/>
    </row>
    <row r="1382" spans="1:16" ht="13.5" hidden="1" customHeight="1" outlineLevel="3" x14ac:dyDescent="0.2">
      <c r="A1382" s="191">
        <v>0</v>
      </c>
      <c r="B1382" s="191">
        <v>12</v>
      </c>
      <c r="C1382" s="191">
        <v>5</v>
      </c>
      <c r="D1382" s="192">
        <v>1</v>
      </c>
      <c r="E1382" s="192">
        <v>1</v>
      </c>
      <c r="F1382" s="96"/>
      <c r="G1382" s="262" t="s">
        <v>416</v>
      </c>
      <c r="H1382" s="263" t="s">
        <v>183</v>
      </c>
      <c r="I1382" s="264" t="s">
        <v>2682</v>
      </c>
      <c r="J1382" s="265" t="s">
        <v>607</v>
      </c>
      <c r="K1382" s="266" t="s">
        <v>158</v>
      </c>
      <c r="L1382" s="267">
        <v>1</v>
      </c>
      <c r="M1382" s="267" t="e">
        <v>#REF!</v>
      </c>
      <c r="N1382" s="268"/>
      <c r="O1382" s="269" t="s">
        <v>898</v>
      </c>
      <c r="P1382" s="235" t="s">
        <v>4710</v>
      </c>
    </row>
    <row r="1383" spans="1:16" ht="13.9" hidden="1" customHeight="1" outlineLevel="1" x14ac:dyDescent="0.2">
      <c r="A1383" s="191">
        <v>0</v>
      </c>
      <c r="B1383" s="191">
        <v>12</v>
      </c>
      <c r="C1383" s="191">
        <v>6</v>
      </c>
      <c r="D1383" s="192">
        <v>0</v>
      </c>
      <c r="E1383" s="192">
        <v>1</v>
      </c>
      <c r="G1383" s="277"/>
      <c r="H1383" s="248" t="s">
        <v>34</v>
      </c>
      <c r="I1383" s="249" t="s">
        <v>2683</v>
      </c>
      <c r="J1383" s="250" t="s">
        <v>903</v>
      </c>
      <c r="K1383" s="251"/>
      <c r="L1383" s="252"/>
      <c r="M1383" s="252"/>
      <c r="N1383" s="253"/>
      <c r="O1383" s="236"/>
      <c r="P1383" s="239"/>
    </row>
    <row r="1384" spans="1:16" ht="13.5" hidden="1" customHeight="1" outlineLevel="2" x14ac:dyDescent="0.2">
      <c r="A1384" s="191">
        <v>0</v>
      </c>
      <c r="B1384" s="191">
        <v>12</v>
      </c>
      <c r="C1384" s="191">
        <v>6</v>
      </c>
      <c r="D1384" s="192">
        <v>1</v>
      </c>
      <c r="E1384" s="192">
        <v>0</v>
      </c>
      <c r="F1384" s="96"/>
      <c r="G1384" s="278"/>
      <c r="H1384" s="255" t="s">
        <v>182</v>
      </c>
      <c r="I1384" s="256" t="s">
        <v>2684</v>
      </c>
      <c r="J1384" s="257" t="s">
        <v>607</v>
      </c>
      <c r="K1384" s="258"/>
      <c r="L1384" s="259"/>
      <c r="M1384" s="259"/>
      <c r="N1384" s="260"/>
      <c r="O1384" s="307"/>
      <c r="P1384" s="234"/>
    </row>
    <row r="1385" spans="1:16" ht="13.5" hidden="1" customHeight="1" outlineLevel="3" x14ac:dyDescent="0.2">
      <c r="A1385" s="191">
        <v>0</v>
      </c>
      <c r="B1385" s="191">
        <v>12</v>
      </c>
      <c r="C1385" s="191">
        <v>6</v>
      </c>
      <c r="D1385" s="192">
        <v>1</v>
      </c>
      <c r="E1385" s="192">
        <v>1</v>
      </c>
      <c r="F1385" s="96"/>
      <c r="G1385" s="262" t="s">
        <v>416</v>
      </c>
      <c r="H1385" s="263" t="s">
        <v>183</v>
      </c>
      <c r="I1385" s="264" t="s">
        <v>2685</v>
      </c>
      <c r="J1385" s="265" t="s">
        <v>607</v>
      </c>
      <c r="K1385" s="266" t="s">
        <v>158</v>
      </c>
      <c r="L1385" s="267">
        <v>1</v>
      </c>
      <c r="M1385" s="267" t="e">
        <v>#REF!</v>
      </c>
      <c r="N1385" s="268"/>
      <c r="O1385" s="269" t="s">
        <v>898</v>
      </c>
      <c r="P1385" s="235" t="s">
        <v>4710</v>
      </c>
    </row>
    <row r="1386" spans="1:16" ht="13.9" hidden="1" customHeight="1" outlineLevel="1" x14ac:dyDescent="0.2">
      <c r="A1386" s="191">
        <v>0</v>
      </c>
      <c r="B1386" s="191">
        <v>12</v>
      </c>
      <c r="C1386" s="191">
        <v>7</v>
      </c>
      <c r="D1386" s="192">
        <v>0</v>
      </c>
      <c r="E1386" s="192">
        <v>1</v>
      </c>
      <c r="G1386" s="277"/>
      <c r="H1386" s="248" t="s">
        <v>34</v>
      </c>
      <c r="I1386" s="249" t="s">
        <v>2686</v>
      </c>
      <c r="J1386" s="250" t="s">
        <v>904</v>
      </c>
      <c r="K1386" s="251"/>
      <c r="L1386" s="252"/>
      <c r="M1386" s="252"/>
      <c r="N1386" s="253"/>
      <c r="O1386" s="236"/>
      <c r="P1386" s="239"/>
    </row>
    <row r="1387" spans="1:16" ht="13.5" hidden="1" customHeight="1" outlineLevel="2" x14ac:dyDescent="0.2">
      <c r="A1387" s="191">
        <v>0</v>
      </c>
      <c r="B1387" s="191">
        <v>12</v>
      </c>
      <c r="C1387" s="191">
        <v>7</v>
      </c>
      <c r="D1387" s="192">
        <v>1</v>
      </c>
      <c r="E1387" s="192">
        <v>0</v>
      </c>
      <c r="G1387" s="278"/>
      <c r="H1387" s="255" t="s">
        <v>182</v>
      </c>
      <c r="I1387" s="256" t="s">
        <v>2687</v>
      </c>
      <c r="J1387" s="257" t="s">
        <v>606</v>
      </c>
      <c r="K1387" s="258"/>
      <c r="L1387" s="259"/>
      <c r="M1387" s="259"/>
      <c r="N1387" s="260">
        <v>14910</v>
      </c>
      <c r="O1387" s="261"/>
      <c r="P1387" s="234"/>
    </row>
    <row r="1388" spans="1:16" ht="13.5" hidden="1" customHeight="1" outlineLevel="3" x14ac:dyDescent="0.2">
      <c r="A1388" s="191">
        <v>0</v>
      </c>
      <c r="B1388" s="191">
        <v>12</v>
      </c>
      <c r="C1388" s="191">
        <v>7</v>
      </c>
      <c r="D1388" s="192">
        <v>1</v>
      </c>
      <c r="E1388" s="192">
        <v>1</v>
      </c>
      <c r="F1388" s="96"/>
      <c r="G1388" s="262" t="s">
        <v>416</v>
      </c>
      <c r="H1388" s="263" t="s">
        <v>183</v>
      </c>
      <c r="I1388" s="264" t="s">
        <v>2688</v>
      </c>
      <c r="J1388" s="265" t="s">
        <v>606</v>
      </c>
      <c r="K1388" s="266" t="s">
        <v>158</v>
      </c>
      <c r="L1388" s="267">
        <v>1</v>
      </c>
      <c r="M1388" s="267">
        <v>14910</v>
      </c>
      <c r="N1388" s="268">
        <v>14910</v>
      </c>
      <c r="O1388" s="269" t="s">
        <v>206</v>
      </c>
      <c r="P1388" s="235" t="s">
        <v>4710</v>
      </c>
    </row>
    <row r="1389" spans="1:16" ht="13.5" hidden="1" customHeight="1" outlineLevel="2" x14ac:dyDescent="0.2">
      <c r="A1389" s="191">
        <v>0</v>
      </c>
      <c r="B1389" s="191">
        <v>12</v>
      </c>
      <c r="C1389" s="191">
        <v>7</v>
      </c>
      <c r="D1389" s="192">
        <v>2</v>
      </c>
      <c r="E1389" s="192">
        <v>0</v>
      </c>
      <c r="F1389" s="96"/>
      <c r="G1389" s="278"/>
      <c r="H1389" s="255" t="s">
        <v>182</v>
      </c>
      <c r="I1389" s="256" t="s">
        <v>2689</v>
      </c>
      <c r="J1389" s="257" t="s">
        <v>607</v>
      </c>
      <c r="K1389" s="258"/>
      <c r="L1389" s="259"/>
      <c r="M1389" s="259"/>
      <c r="N1389" s="260"/>
      <c r="O1389" s="307"/>
      <c r="P1389" s="234"/>
    </row>
    <row r="1390" spans="1:16" ht="13.5" hidden="1" customHeight="1" outlineLevel="3" x14ac:dyDescent="0.2">
      <c r="A1390" s="191">
        <v>0</v>
      </c>
      <c r="B1390" s="191">
        <v>12</v>
      </c>
      <c r="C1390" s="191">
        <v>7</v>
      </c>
      <c r="D1390" s="192">
        <v>2</v>
      </c>
      <c r="E1390" s="192">
        <v>1</v>
      </c>
      <c r="F1390" s="96"/>
      <c r="G1390" s="262" t="s">
        <v>416</v>
      </c>
      <c r="H1390" s="263" t="s">
        <v>183</v>
      </c>
      <c r="I1390" s="264" t="s">
        <v>2690</v>
      </c>
      <c r="J1390" s="265" t="s">
        <v>607</v>
      </c>
      <c r="K1390" s="266" t="s">
        <v>158</v>
      </c>
      <c r="L1390" s="267">
        <v>1</v>
      </c>
      <c r="M1390" s="267" t="e">
        <v>#REF!</v>
      </c>
      <c r="N1390" s="268"/>
      <c r="O1390" s="269" t="s">
        <v>898</v>
      </c>
      <c r="P1390" s="235" t="s">
        <v>4710</v>
      </c>
    </row>
    <row r="1391" spans="1:16" ht="13.5" hidden="1" customHeight="1" outlineLevel="2" x14ac:dyDescent="0.2">
      <c r="A1391" s="191">
        <v>0</v>
      </c>
      <c r="B1391" s="191">
        <v>12</v>
      </c>
      <c r="C1391" s="191">
        <v>7</v>
      </c>
      <c r="D1391" s="192">
        <v>3</v>
      </c>
      <c r="E1391" s="192">
        <v>0</v>
      </c>
      <c r="F1391" s="96"/>
      <c r="G1391" s="278"/>
      <c r="H1391" s="255" t="s">
        <v>182</v>
      </c>
      <c r="I1391" s="256" t="s">
        <v>2691</v>
      </c>
      <c r="J1391" s="257" t="s">
        <v>524</v>
      </c>
      <c r="K1391" s="258"/>
      <c r="L1391" s="259"/>
      <c r="M1391" s="259"/>
      <c r="N1391" s="260">
        <v>42992.695764557197</v>
      </c>
      <c r="O1391" s="261"/>
      <c r="P1391" s="234"/>
    </row>
    <row r="1392" spans="1:16" ht="13.5" hidden="1" customHeight="1" outlineLevel="3" x14ac:dyDescent="0.2">
      <c r="A1392" s="191">
        <v>0</v>
      </c>
      <c r="B1392" s="191">
        <v>12</v>
      </c>
      <c r="C1392" s="191">
        <v>7</v>
      </c>
      <c r="D1392" s="192">
        <v>3</v>
      </c>
      <c r="E1392" s="192">
        <v>1</v>
      </c>
      <c r="F1392" s="96"/>
      <c r="G1392" s="262" t="s">
        <v>416</v>
      </c>
      <c r="H1392" s="263" t="s">
        <v>183</v>
      </c>
      <c r="I1392" s="264" t="s">
        <v>2692</v>
      </c>
      <c r="J1392" s="265" t="s">
        <v>608</v>
      </c>
      <c r="K1392" s="266" t="s">
        <v>158</v>
      </c>
      <c r="L1392" s="267">
        <v>1</v>
      </c>
      <c r="M1392" s="267">
        <v>42992.695764557211</v>
      </c>
      <c r="N1392" s="268">
        <v>42992.695764557197</v>
      </c>
      <c r="O1392" s="269" t="s">
        <v>206</v>
      </c>
      <c r="P1392" s="235" t="s">
        <v>4710</v>
      </c>
    </row>
    <row r="1393" spans="1:16" ht="13.9" hidden="1" customHeight="1" outlineLevel="1" x14ac:dyDescent="0.2">
      <c r="A1393" s="191">
        <v>0</v>
      </c>
      <c r="B1393" s="191">
        <v>12</v>
      </c>
      <c r="C1393" s="191">
        <v>8</v>
      </c>
      <c r="D1393" s="192">
        <v>0</v>
      </c>
      <c r="E1393" s="192">
        <v>1</v>
      </c>
      <c r="G1393" s="277"/>
      <c r="H1393" s="248" t="s">
        <v>34</v>
      </c>
      <c r="I1393" s="249" t="s">
        <v>2693</v>
      </c>
      <c r="J1393" s="250" t="s">
        <v>905</v>
      </c>
      <c r="K1393" s="251"/>
      <c r="L1393" s="252"/>
      <c r="M1393" s="252"/>
      <c r="N1393" s="253"/>
      <c r="O1393" s="236"/>
      <c r="P1393" s="239"/>
    </row>
    <row r="1394" spans="1:16" ht="13.5" hidden="1" customHeight="1" outlineLevel="2" x14ac:dyDescent="0.2">
      <c r="A1394" s="191">
        <v>0</v>
      </c>
      <c r="B1394" s="191">
        <v>12</v>
      </c>
      <c r="C1394" s="191">
        <v>8</v>
      </c>
      <c r="D1394" s="192">
        <v>1</v>
      </c>
      <c r="E1394" s="192">
        <v>0</v>
      </c>
      <c r="G1394" s="278"/>
      <c r="H1394" s="255" t="s">
        <v>182</v>
      </c>
      <c r="I1394" s="256" t="s">
        <v>2694</v>
      </c>
      <c r="J1394" s="257" t="s">
        <v>606</v>
      </c>
      <c r="K1394" s="258"/>
      <c r="L1394" s="259"/>
      <c r="M1394" s="259"/>
      <c r="N1394" s="260">
        <v>13700</v>
      </c>
      <c r="O1394" s="261"/>
      <c r="P1394" s="234"/>
    </row>
    <row r="1395" spans="1:16" ht="13.5" hidden="1" customHeight="1" outlineLevel="3" x14ac:dyDescent="0.2">
      <c r="A1395" s="191">
        <v>0</v>
      </c>
      <c r="B1395" s="191">
        <v>12</v>
      </c>
      <c r="C1395" s="191">
        <v>8</v>
      </c>
      <c r="D1395" s="192">
        <v>1</v>
      </c>
      <c r="E1395" s="192">
        <v>1</v>
      </c>
      <c r="F1395" s="96"/>
      <c r="G1395" s="262" t="s">
        <v>416</v>
      </c>
      <c r="H1395" s="263" t="s">
        <v>183</v>
      </c>
      <c r="I1395" s="264" t="s">
        <v>2695</v>
      </c>
      <c r="J1395" s="265" t="s">
        <v>606</v>
      </c>
      <c r="K1395" s="266" t="s">
        <v>158</v>
      </c>
      <c r="L1395" s="267">
        <v>1</v>
      </c>
      <c r="M1395" s="267">
        <v>13700</v>
      </c>
      <c r="N1395" s="268">
        <v>13700</v>
      </c>
      <c r="O1395" s="269" t="s">
        <v>206</v>
      </c>
      <c r="P1395" s="235" t="s">
        <v>4710</v>
      </c>
    </row>
    <row r="1396" spans="1:16" ht="13.5" hidden="1" customHeight="1" outlineLevel="2" x14ac:dyDescent="0.2">
      <c r="A1396" s="191">
        <v>0</v>
      </c>
      <c r="B1396" s="191">
        <v>12</v>
      </c>
      <c r="C1396" s="191">
        <v>8</v>
      </c>
      <c r="D1396" s="192">
        <v>2</v>
      </c>
      <c r="E1396" s="192">
        <v>0</v>
      </c>
      <c r="F1396" s="96"/>
      <c r="G1396" s="278"/>
      <c r="H1396" s="255" t="s">
        <v>182</v>
      </c>
      <c r="I1396" s="256" t="s">
        <v>2696</v>
      </c>
      <c r="J1396" s="257" t="s">
        <v>607</v>
      </c>
      <c r="K1396" s="258"/>
      <c r="L1396" s="259"/>
      <c r="M1396" s="259"/>
      <c r="N1396" s="260"/>
      <c r="O1396" s="307"/>
      <c r="P1396" s="234"/>
    </row>
    <row r="1397" spans="1:16" ht="13.5" hidden="1" customHeight="1" outlineLevel="3" x14ac:dyDescent="0.2">
      <c r="A1397" s="191">
        <v>0</v>
      </c>
      <c r="B1397" s="191">
        <v>12</v>
      </c>
      <c r="C1397" s="191">
        <v>8</v>
      </c>
      <c r="D1397" s="192">
        <v>2</v>
      </c>
      <c r="E1397" s="192">
        <v>1</v>
      </c>
      <c r="F1397" s="96"/>
      <c r="G1397" s="262" t="s">
        <v>416</v>
      </c>
      <c r="H1397" s="263" t="s">
        <v>183</v>
      </c>
      <c r="I1397" s="264" t="s">
        <v>2697</v>
      </c>
      <c r="J1397" s="265" t="s">
        <v>607</v>
      </c>
      <c r="K1397" s="266" t="s">
        <v>158</v>
      </c>
      <c r="L1397" s="267">
        <v>1</v>
      </c>
      <c r="M1397" s="267" t="e">
        <v>#REF!</v>
      </c>
      <c r="N1397" s="268"/>
      <c r="O1397" s="269" t="s">
        <v>898</v>
      </c>
      <c r="P1397" s="235" t="s">
        <v>4710</v>
      </c>
    </row>
    <row r="1398" spans="1:16" ht="13.5" hidden="1" customHeight="1" outlineLevel="2" x14ac:dyDescent="0.2">
      <c r="A1398" s="191">
        <v>0</v>
      </c>
      <c r="B1398" s="191">
        <v>12</v>
      </c>
      <c r="C1398" s="191">
        <v>8</v>
      </c>
      <c r="D1398" s="192">
        <v>3</v>
      </c>
      <c r="E1398" s="192">
        <v>0</v>
      </c>
      <c r="F1398" s="96"/>
      <c r="G1398" s="278"/>
      <c r="H1398" s="255" t="s">
        <v>182</v>
      </c>
      <c r="I1398" s="256" t="s">
        <v>2698</v>
      </c>
      <c r="J1398" s="257" t="s">
        <v>524</v>
      </c>
      <c r="K1398" s="258"/>
      <c r="L1398" s="259"/>
      <c r="M1398" s="259"/>
      <c r="N1398" s="260">
        <v>42992.695764557197</v>
      </c>
      <c r="O1398" s="261"/>
      <c r="P1398" s="234"/>
    </row>
    <row r="1399" spans="1:16" ht="13.5" hidden="1" customHeight="1" outlineLevel="3" x14ac:dyDescent="0.2">
      <c r="A1399" s="191">
        <v>0</v>
      </c>
      <c r="B1399" s="191">
        <v>12</v>
      </c>
      <c r="C1399" s="191">
        <v>8</v>
      </c>
      <c r="D1399" s="192">
        <v>3</v>
      </c>
      <c r="E1399" s="192">
        <v>1</v>
      </c>
      <c r="F1399" s="96"/>
      <c r="G1399" s="262" t="s">
        <v>416</v>
      </c>
      <c r="H1399" s="263" t="s">
        <v>183</v>
      </c>
      <c r="I1399" s="264" t="s">
        <v>2699</v>
      </c>
      <c r="J1399" s="265" t="s">
        <v>608</v>
      </c>
      <c r="K1399" s="266" t="s">
        <v>158</v>
      </c>
      <c r="L1399" s="267">
        <v>1</v>
      </c>
      <c r="M1399" s="267">
        <v>42992.695764557211</v>
      </c>
      <c r="N1399" s="268">
        <v>42992.695764557197</v>
      </c>
      <c r="O1399" s="269" t="s">
        <v>206</v>
      </c>
      <c r="P1399" s="235" t="s">
        <v>4710</v>
      </c>
    </row>
    <row r="1400" spans="1:16" ht="13.9" hidden="1" customHeight="1" outlineLevel="1" x14ac:dyDescent="0.2">
      <c r="A1400" s="191">
        <v>0</v>
      </c>
      <c r="B1400" s="191">
        <v>12</v>
      </c>
      <c r="C1400" s="191">
        <v>9</v>
      </c>
      <c r="D1400" s="192">
        <v>0</v>
      </c>
      <c r="E1400" s="192">
        <v>1</v>
      </c>
      <c r="G1400" s="277"/>
      <c r="H1400" s="248" t="s">
        <v>34</v>
      </c>
      <c r="I1400" s="249" t="s">
        <v>2700</v>
      </c>
      <c r="J1400" s="250" t="s">
        <v>906</v>
      </c>
      <c r="K1400" s="251"/>
      <c r="L1400" s="252"/>
      <c r="M1400" s="252"/>
      <c r="N1400" s="253"/>
      <c r="O1400" s="236"/>
      <c r="P1400" s="239"/>
    </row>
    <row r="1401" spans="1:16" ht="13.5" hidden="1" customHeight="1" outlineLevel="2" x14ac:dyDescent="0.2">
      <c r="A1401" s="191">
        <v>0</v>
      </c>
      <c r="B1401" s="191">
        <v>12</v>
      </c>
      <c r="C1401" s="191">
        <v>9</v>
      </c>
      <c r="D1401" s="192">
        <v>1</v>
      </c>
      <c r="E1401" s="192">
        <v>0</v>
      </c>
      <c r="G1401" s="278"/>
      <c r="H1401" s="255" t="s">
        <v>182</v>
      </c>
      <c r="I1401" s="256" t="s">
        <v>2701</v>
      </c>
      <c r="J1401" s="257" t="s">
        <v>606</v>
      </c>
      <c r="K1401" s="258"/>
      <c r="L1401" s="259"/>
      <c r="M1401" s="259"/>
      <c r="N1401" s="260">
        <v>1720</v>
      </c>
      <c r="O1401" s="261"/>
      <c r="P1401" s="234"/>
    </row>
    <row r="1402" spans="1:16" ht="13.5" hidden="1" customHeight="1" outlineLevel="3" x14ac:dyDescent="0.2">
      <c r="A1402" s="191">
        <v>0</v>
      </c>
      <c r="B1402" s="191">
        <v>12</v>
      </c>
      <c r="C1402" s="191">
        <v>9</v>
      </c>
      <c r="D1402" s="192">
        <v>1</v>
      </c>
      <c r="E1402" s="192">
        <v>1</v>
      </c>
      <c r="F1402" s="96"/>
      <c r="G1402" s="262" t="s">
        <v>416</v>
      </c>
      <c r="H1402" s="263" t="s">
        <v>183</v>
      </c>
      <c r="I1402" s="264" t="s">
        <v>2702</v>
      </c>
      <c r="J1402" s="265" t="s">
        <v>606</v>
      </c>
      <c r="K1402" s="266" t="s">
        <v>158</v>
      </c>
      <c r="L1402" s="267">
        <v>1</v>
      </c>
      <c r="M1402" s="267">
        <v>1720</v>
      </c>
      <c r="N1402" s="268">
        <v>1720</v>
      </c>
      <c r="O1402" s="269" t="s">
        <v>206</v>
      </c>
      <c r="P1402" s="235" t="s">
        <v>4710</v>
      </c>
    </row>
    <row r="1403" spans="1:16" ht="13.5" hidden="1" customHeight="1" outlineLevel="2" x14ac:dyDescent="0.2">
      <c r="A1403" s="191">
        <v>0</v>
      </c>
      <c r="B1403" s="191">
        <v>12</v>
      </c>
      <c r="C1403" s="191">
        <v>9</v>
      </c>
      <c r="D1403" s="192">
        <v>2</v>
      </c>
      <c r="E1403" s="192">
        <v>0</v>
      </c>
      <c r="F1403" s="96"/>
      <c r="G1403" s="278"/>
      <c r="H1403" s="255" t="s">
        <v>182</v>
      </c>
      <c r="I1403" s="256" t="s">
        <v>2703</v>
      </c>
      <c r="J1403" s="257" t="s">
        <v>607</v>
      </c>
      <c r="K1403" s="258"/>
      <c r="L1403" s="259"/>
      <c r="M1403" s="259"/>
      <c r="N1403" s="260"/>
      <c r="O1403" s="307"/>
      <c r="P1403" s="234"/>
    </row>
    <row r="1404" spans="1:16" ht="13.5" hidden="1" customHeight="1" outlineLevel="3" x14ac:dyDescent="0.2">
      <c r="A1404" s="191">
        <v>0</v>
      </c>
      <c r="B1404" s="191">
        <v>12</v>
      </c>
      <c r="C1404" s="191">
        <v>9</v>
      </c>
      <c r="D1404" s="192">
        <v>2</v>
      </c>
      <c r="E1404" s="192">
        <v>1</v>
      </c>
      <c r="F1404" s="96"/>
      <c r="G1404" s="262" t="s">
        <v>416</v>
      </c>
      <c r="H1404" s="263" t="s">
        <v>183</v>
      </c>
      <c r="I1404" s="264" t="s">
        <v>2704</v>
      </c>
      <c r="J1404" s="265" t="s">
        <v>607</v>
      </c>
      <c r="K1404" s="266" t="s">
        <v>158</v>
      </c>
      <c r="L1404" s="267">
        <v>1</v>
      </c>
      <c r="M1404" s="267" t="e">
        <v>#REF!</v>
      </c>
      <c r="N1404" s="268"/>
      <c r="O1404" s="275" t="s">
        <v>1084</v>
      </c>
      <c r="P1404" s="235" t="s">
        <v>4710</v>
      </c>
    </row>
    <row r="1405" spans="1:16" ht="13.9" hidden="1" customHeight="1" outlineLevel="1" x14ac:dyDescent="0.2">
      <c r="A1405" s="191">
        <v>0</v>
      </c>
      <c r="B1405" s="191">
        <v>12</v>
      </c>
      <c r="C1405" s="191">
        <v>10</v>
      </c>
      <c r="D1405" s="192">
        <v>0</v>
      </c>
      <c r="E1405" s="192">
        <v>1</v>
      </c>
      <c r="G1405" s="277"/>
      <c r="H1405" s="248" t="s">
        <v>34</v>
      </c>
      <c r="I1405" s="249" t="s">
        <v>2705</v>
      </c>
      <c r="J1405" s="250" t="s">
        <v>907</v>
      </c>
      <c r="K1405" s="251"/>
      <c r="L1405" s="252"/>
      <c r="M1405" s="252"/>
      <c r="N1405" s="253"/>
      <c r="O1405" s="236"/>
      <c r="P1405" s="239"/>
    </row>
    <row r="1406" spans="1:16" ht="13.5" hidden="1" customHeight="1" outlineLevel="2" x14ac:dyDescent="0.2">
      <c r="A1406" s="191">
        <v>0</v>
      </c>
      <c r="B1406" s="191">
        <v>12</v>
      </c>
      <c r="C1406" s="191">
        <v>10</v>
      </c>
      <c r="D1406" s="192">
        <v>1</v>
      </c>
      <c r="E1406" s="192">
        <v>0</v>
      </c>
      <c r="G1406" s="278"/>
      <c r="H1406" s="255" t="s">
        <v>182</v>
      </c>
      <c r="I1406" s="256" t="s">
        <v>2706</v>
      </c>
      <c r="J1406" s="257" t="s">
        <v>606</v>
      </c>
      <c r="K1406" s="258"/>
      <c r="L1406" s="259"/>
      <c r="M1406" s="259"/>
      <c r="N1406" s="260">
        <v>2560</v>
      </c>
      <c r="O1406" s="261"/>
      <c r="P1406" s="234"/>
    </row>
    <row r="1407" spans="1:16" ht="13.5" hidden="1" customHeight="1" outlineLevel="3" x14ac:dyDescent="0.2">
      <c r="A1407" s="191">
        <v>0</v>
      </c>
      <c r="B1407" s="191">
        <v>12</v>
      </c>
      <c r="C1407" s="191">
        <v>10</v>
      </c>
      <c r="D1407" s="192">
        <v>1</v>
      </c>
      <c r="E1407" s="192">
        <v>1</v>
      </c>
      <c r="F1407" s="96"/>
      <c r="G1407" s="262" t="s">
        <v>416</v>
      </c>
      <c r="H1407" s="263" t="s">
        <v>183</v>
      </c>
      <c r="I1407" s="264" t="s">
        <v>2707</v>
      </c>
      <c r="J1407" s="265" t="s">
        <v>606</v>
      </c>
      <c r="K1407" s="266" t="s">
        <v>158</v>
      </c>
      <c r="L1407" s="267">
        <v>1</v>
      </c>
      <c r="M1407" s="267">
        <v>2560</v>
      </c>
      <c r="N1407" s="268">
        <v>2560</v>
      </c>
      <c r="O1407" s="275" t="s">
        <v>1084</v>
      </c>
      <c r="P1407" s="235" t="s">
        <v>4710</v>
      </c>
    </row>
    <row r="1408" spans="1:16" ht="13.5" hidden="1" customHeight="1" outlineLevel="2" x14ac:dyDescent="0.2">
      <c r="A1408" s="191">
        <v>0</v>
      </c>
      <c r="B1408" s="191">
        <v>12</v>
      </c>
      <c r="C1408" s="191">
        <v>10</v>
      </c>
      <c r="D1408" s="192">
        <v>2</v>
      </c>
      <c r="E1408" s="192">
        <v>0</v>
      </c>
      <c r="F1408" s="96"/>
      <c r="G1408" s="278"/>
      <c r="H1408" s="255" t="s">
        <v>182</v>
      </c>
      <c r="I1408" s="256" t="s">
        <v>2708</v>
      </c>
      <c r="J1408" s="257" t="s">
        <v>607</v>
      </c>
      <c r="K1408" s="258"/>
      <c r="L1408" s="259"/>
      <c r="M1408" s="259"/>
      <c r="N1408" s="260"/>
      <c r="O1408" s="307"/>
      <c r="P1408" s="234"/>
    </row>
    <row r="1409" spans="1:16" ht="13.5" hidden="1" customHeight="1" outlineLevel="3" x14ac:dyDescent="0.2">
      <c r="A1409" s="191">
        <v>0</v>
      </c>
      <c r="B1409" s="191">
        <v>12</v>
      </c>
      <c r="C1409" s="191">
        <v>10</v>
      </c>
      <c r="D1409" s="192">
        <v>2</v>
      </c>
      <c r="E1409" s="192">
        <v>1</v>
      </c>
      <c r="F1409" s="96"/>
      <c r="G1409" s="262" t="s">
        <v>416</v>
      </c>
      <c r="H1409" s="263" t="s">
        <v>183</v>
      </c>
      <c r="I1409" s="264" t="s">
        <v>2709</v>
      </c>
      <c r="J1409" s="265" t="s">
        <v>607</v>
      </c>
      <c r="K1409" s="266" t="s">
        <v>158</v>
      </c>
      <c r="L1409" s="267">
        <v>1</v>
      </c>
      <c r="M1409" s="267" t="e">
        <v>#REF!</v>
      </c>
      <c r="N1409" s="268"/>
      <c r="O1409" s="269" t="s">
        <v>898</v>
      </c>
      <c r="P1409" s="235" t="s">
        <v>4710</v>
      </c>
    </row>
    <row r="1410" spans="1:16" ht="13.9" hidden="1" customHeight="1" outlineLevel="1" x14ac:dyDescent="0.2">
      <c r="A1410" s="191">
        <v>0</v>
      </c>
      <c r="B1410" s="191">
        <v>12</v>
      </c>
      <c r="C1410" s="191">
        <v>11</v>
      </c>
      <c r="D1410" s="192">
        <v>0</v>
      </c>
      <c r="E1410" s="192">
        <v>1</v>
      </c>
      <c r="G1410" s="277"/>
      <c r="H1410" s="248" t="s">
        <v>34</v>
      </c>
      <c r="I1410" s="249" t="s">
        <v>2710</v>
      </c>
      <c r="J1410" s="250" t="s">
        <v>908</v>
      </c>
      <c r="K1410" s="251"/>
      <c r="L1410" s="252"/>
      <c r="M1410" s="252"/>
      <c r="N1410" s="253"/>
      <c r="O1410" s="236"/>
      <c r="P1410" s="239"/>
    </row>
    <row r="1411" spans="1:16" ht="13.5" hidden="1" customHeight="1" outlineLevel="2" x14ac:dyDescent="0.2">
      <c r="A1411" s="191">
        <v>0</v>
      </c>
      <c r="B1411" s="191">
        <v>12</v>
      </c>
      <c r="C1411" s="191">
        <v>11</v>
      </c>
      <c r="D1411" s="192">
        <v>1</v>
      </c>
      <c r="E1411" s="192">
        <v>0</v>
      </c>
      <c r="G1411" s="278"/>
      <c r="H1411" s="255" t="s">
        <v>182</v>
      </c>
      <c r="I1411" s="256" t="s">
        <v>2711</v>
      </c>
      <c r="J1411" s="257" t="s">
        <v>606</v>
      </c>
      <c r="K1411" s="258"/>
      <c r="L1411" s="259"/>
      <c r="M1411" s="259"/>
      <c r="N1411" s="260">
        <v>3520</v>
      </c>
      <c r="O1411" s="261"/>
      <c r="P1411" s="234"/>
    </row>
    <row r="1412" spans="1:16" ht="13.5" hidden="1" customHeight="1" outlineLevel="3" x14ac:dyDescent="0.2">
      <c r="A1412" s="191">
        <v>0</v>
      </c>
      <c r="B1412" s="191">
        <v>12</v>
      </c>
      <c r="C1412" s="191">
        <v>11</v>
      </c>
      <c r="D1412" s="192">
        <v>1</v>
      </c>
      <c r="E1412" s="192">
        <v>1</v>
      </c>
      <c r="F1412" s="96"/>
      <c r="G1412" s="262" t="s">
        <v>416</v>
      </c>
      <c r="H1412" s="263" t="s">
        <v>183</v>
      </c>
      <c r="I1412" s="264" t="s">
        <v>2712</v>
      </c>
      <c r="J1412" s="265" t="s">
        <v>606</v>
      </c>
      <c r="K1412" s="266" t="s">
        <v>158</v>
      </c>
      <c r="L1412" s="267">
        <v>1</v>
      </c>
      <c r="M1412" s="267">
        <v>3520</v>
      </c>
      <c r="N1412" s="268">
        <v>3520</v>
      </c>
      <c r="O1412" s="269" t="s">
        <v>206</v>
      </c>
      <c r="P1412" s="235" t="s">
        <v>4710</v>
      </c>
    </row>
    <row r="1413" spans="1:16" ht="13.5" hidden="1" customHeight="1" outlineLevel="2" x14ac:dyDescent="0.2">
      <c r="A1413" s="191">
        <v>0</v>
      </c>
      <c r="B1413" s="191">
        <v>12</v>
      </c>
      <c r="C1413" s="191">
        <v>11</v>
      </c>
      <c r="D1413" s="192">
        <v>2</v>
      </c>
      <c r="E1413" s="192">
        <v>0</v>
      </c>
      <c r="F1413" s="96"/>
      <c r="G1413" s="278"/>
      <c r="H1413" s="255" t="s">
        <v>182</v>
      </c>
      <c r="I1413" s="256" t="s">
        <v>2713</v>
      </c>
      <c r="J1413" s="257" t="s">
        <v>607</v>
      </c>
      <c r="K1413" s="258"/>
      <c r="L1413" s="259"/>
      <c r="M1413" s="259"/>
      <c r="N1413" s="260"/>
      <c r="O1413" s="307"/>
      <c r="P1413" s="234"/>
    </row>
    <row r="1414" spans="1:16" ht="13.5" hidden="1" customHeight="1" outlineLevel="3" x14ac:dyDescent="0.2">
      <c r="A1414" s="191">
        <v>0</v>
      </c>
      <c r="B1414" s="191">
        <v>12</v>
      </c>
      <c r="C1414" s="191">
        <v>11</v>
      </c>
      <c r="D1414" s="192">
        <v>2</v>
      </c>
      <c r="E1414" s="192">
        <v>1</v>
      </c>
      <c r="F1414" s="96"/>
      <c r="G1414" s="262" t="s">
        <v>416</v>
      </c>
      <c r="H1414" s="263" t="s">
        <v>183</v>
      </c>
      <c r="I1414" s="264" t="s">
        <v>2714</v>
      </c>
      <c r="J1414" s="265" t="s">
        <v>607</v>
      </c>
      <c r="K1414" s="266" t="s">
        <v>158</v>
      </c>
      <c r="L1414" s="267">
        <v>1</v>
      </c>
      <c r="M1414" s="267" t="e">
        <v>#REF!</v>
      </c>
      <c r="N1414" s="268"/>
      <c r="O1414" s="275" t="s">
        <v>1084</v>
      </c>
      <c r="P1414" s="235" t="s">
        <v>4710</v>
      </c>
    </row>
    <row r="1415" spans="1:16" ht="13.9" hidden="1" customHeight="1" outlineLevel="1" x14ac:dyDescent="0.2">
      <c r="A1415" s="191">
        <v>0</v>
      </c>
      <c r="B1415" s="191">
        <v>12</v>
      </c>
      <c r="C1415" s="191">
        <v>12</v>
      </c>
      <c r="D1415" s="192">
        <v>0</v>
      </c>
      <c r="E1415" s="192">
        <v>1</v>
      </c>
      <c r="G1415" s="277"/>
      <c r="H1415" s="248" t="s">
        <v>34</v>
      </c>
      <c r="I1415" s="249" t="s">
        <v>2715</v>
      </c>
      <c r="J1415" s="250" t="s">
        <v>909</v>
      </c>
      <c r="K1415" s="251"/>
      <c r="L1415" s="252"/>
      <c r="M1415" s="252"/>
      <c r="N1415" s="253"/>
      <c r="O1415" s="236"/>
      <c r="P1415" s="239"/>
    </row>
    <row r="1416" spans="1:16" ht="13.5" hidden="1" customHeight="1" outlineLevel="2" x14ac:dyDescent="0.2">
      <c r="A1416" s="191">
        <v>0</v>
      </c>
      <c r="B1416" s="191">
        <v>12</v>
      </c>
      <c r="C1416" s="191">
        <v>12</v>
      </c>
      <c r="D1416" s="192">
        <v>1</v>
      </c>
      <c r="E1416" s="192">
        <v>0</v>
      </c>
      <c r="G1416" s="278"/>
      <c r="H1416" s="255" t="s">
        <v>182</v>
      </c>
      <c r="I1416" s="256" t="s">
        <v>2716</v>
      </c>
      <c r="J1416" s="257" t="s">
        <v>606</v>
      </c>
      <c r="K1416" s="258"/>
      <c r="L1416" s="259"/>
      <c r="M1416" s="259"/>
      <c r="N1416" s="260">
        <v>320</v>
      </c>
      <c r="O1416" s="261"/>
      <c r="P1416" s="234"/>
    </row>
    <row r="1417" spans="1:16" ht="13.5" hidden="1" customHeight="1" outlineLevel="3" x14ac:dyDescent="0.2">
      <c r="A1417" s="191">
        <v>0</v>
      </c>
      <c r="B1417" s="191">
        <v>12</v>
      </c>
      <c r="C1417" s="191">
        <v>12</v>
      </c>
      <c r="D1417" s="192">
        <v>1</v>
      </c>
      <c r="E1417" s="192">
        <v>1</v>
      </c>
      <c r="F1417" s="96"/>
      <c r="G1417" s="262" t="s">
        <v>416</v>
      </c>
      <c r="H1417" s="263" t="s">
        <v>183</v>
      </c>
      <c r="I1417" s="264" t="s">
        <v>2717</v>
      </c>
      <c r="J1417" s="265" t="s">
        <v>606</v>
      </c>
      <c r="K1417" s="266" t="s">
        <v>158</v>
      </c>
      <c r="L1417" s="267">
        <v>1</v>
      </c>
      <c r="M1417" s="267">
        <v>320</v>
      </c>
      <c r="N1417" s="268">
        <v>320</v>
      </c>
      <c r="O1417" s="269" t="s">
        <v>206</v>
      </c>
      <c r="P1417" s="235" t="s">
        <v>4710</v>
      </c>
    </row>
    <row r="1418" spans="1:16" ht="13.5" hidden="1" customHeight="1" outlineLevel="2" x14ac:dyDescent="0.2">
      <c r="A1418" s="191">
        <v>0</v>
      </c>
      <c r="B1418" s="191">
        <v>12</v>
      </c>
      <c r="C1418" s="191">
        <v>12</v>
      </c>
      <c r="D1418" s="192">
        <v>2</v>
      </c>
      <c r="E1418" s="192">
        <v>0</v>
      </c>
      <c r="F1418" s="96"/>
      <c r="G1418" s="278"/>
      <c r="H1418" s="255" t="s">
        <v>182</v>
      </c>
      <c r="I1418" s="256" t="s">
        <v>2718</v>
      </c>
      <c r="J1418" s="257" t="s">
        <v>607</v>
      </c>
      <c r="K1418" s="258"/>
      <c r="L1418" s="259"/>
      <c r="M1418" s="259"/>
      <c r="N1418" s="260"/>
      <c r="O1418" s="307"/>
      <c r="P1418" s="234"/>
    </row>
    <row r="1419" spans="1:16" ht="13.5" hidden="1" customHeight="1" outlineLevel="3" x14ac:dyDescent="0.2">
      <c r="A1419" s="191">
        <v>0</v>
      </c>
      <c r="B1419" s="191">
        <v>12</v>
      </c>
      <c r="C1419" s="191">
        <v>12</v>
      </c>
      <c r="D1419" s="192">
        <v>2</v>
      </c>
      <c r="E1419" s="192">
        <v>1</v>
      </c>
      <c r="F1419" s="96"/>
      <c r="G1419" s="262" t="s">
        <v>416</v>
      </c>
      <c r="H1419" s="263" t="s">
        <v>183</v>
      </c>
      <c r="I1419" s="264" t="s">
        <v>2719</v>
      </c>
      <c r="J1419" s="265" t="s">
        <v>607</v>
      </c>
      <c r="K1419" s="266" t="s">
        <v>158</v>
      </c>
      <c r="L1419" s="267">
        <v>1</v>
      </c>
      <c r="M1419" s="267" t="e">
        <v>#REF!</v>
      </c>
      <c r="N1419" s="268"/>
      <c r="O1419" s="275" t="s">
        <v>1084</v>
      </c>
      <c r="P1419" s="235" t="s">
        <v>4710</v>
      </c>
    </row>
    <row r="1420" spans="1:16" ht="13.9" hidden="1" customHeight="1" outlineLevel="1" x14ac:dyDescent="0.2">
      <c r="A1420" s="191">
        <v>0</v>
      </c>
      <c r="B1420" s="191">
        <v>12</v>
      </c>
      <c r="C1420" s="191">
        <v>13</v>
      </c>
      <c r="D1420" s="192">
        <v>0</v>
      </c>
      <c r="E1420" s="192">
        <v>1</v>
      </c>
      <c r="G1420" s="277"/>
      <c r="H1420" s="248" t="s">
        <v>34</v>
      </c>
      <c r="I1420" s="249" t="s">
        <v>2720</v>
      </c>
      <c r="J1420" s="250" t="s">
        <v>910</v>
      </c>
      <c r="K1420" s="251"/>
      <c r="L1420" s="252"/>
      <c r="M1420" s="252"/>
      <c r="N1420" s="253"/>
      <c r="O1420" s="236"/>
      <c r="P1420" s="239"/>
    </row>
    <row r="1421" spans="1:16" ht="13.5" hidden="1" customHeight="1" outlineLevel="2" x14ac:dyDescent="0.2">
      <c r="A1421" s="191">
        <v>0</v>
      </c>
      <c r="B1421" s="191">
        <v>12</v>
      </c>
      <c r="C1421" s="191">
        <v>13</v>
      </c>
      <c r="D1421" s="192">
        <v>1</v>
      </c>
      <c r="E1421" s="192">
        <v>0</v>
      </c>
      <c r="F1421" s="96"/>
      <c r="G1421" s="278"/>
      <c r="H1421" s="255" t="s">
        <v>182</v>
      </c>
      <c r="I1421" s="256" t="s">
        <v>2721</v>
      </c>
      <c r="J1421" s="257" t="s">
        <v>607</v>
      </c>
      <c r="K1421" s="258"/>
      <c r="L1421" s="259"/>
      <c r="M1421" s="259"/>
      <c r="N1421" s="260"/>
      <c r="O1421" s="307"/>
      <c r="P1421" s="234"/>
    </row>
    <row r="1422" spans="1:16" ht="13.5" hidden="1" customHeight="1" outlineLevel="3" x14ac:dyDescent="0.2">
      <c r="A1422" s="191">
        <v>0</v>
      </c>
      <c r="B1422" s="191">
        <v>12</v>
      </c>
      <c r="C1422" s="191">
        <v>13</v>
      </c>
      <c r="D1422" s="192">
        <v>1</v>
      </c>
      <c r="E1422" s="192">
        <v>1</v>
      </c>
      <c r="F1422" s="96"/>
      <c r="G1422" s="262" t="s">
        <v>416</v>
      </c>
      <c r="H1422" s="263" t="s">
        <v>183</v>
      </c>
      <c r="I1422" s="264" t="s">
        <v>2722</v>
      </c>
      <c r="J1422" s="265" t="s">
        <v>607</v>
      </c>
      <c r="K1422" s="266" t="s">
        <v>158</v>
      </c>
      <c r="L1422" s="267">
        <v>1</v>
      </c>
      <c r="M1422" s="267" t="e">
        <v>#REF!</v>
      </c>
      <c r="N1422" s="268"/>
      <c r="O1422" s="275" t="s">
        <v>1084</v>
      </c>
      <c r="P1422" s="235" t="s">
        <v>4710</v>
      </c>
    </row>
    <row r="1423" spans="1:16" ht="13.5" customHeight="1" collapsed="1" x14ac:dyDescent="0.2">
      <c r="A1423" s="191">
        <v>0</v>
      </c>
      <c r="B1423" s="191">
        <v>13</v>
      </c>
      <c r="C1423" s="191">
        <v>0</v>
      </c>
      <c r="D1423" s="192">
        <v>1</v>
      </c>
      <c r="E1423" s="192">
        <v>1</v>
      </c>
      <c r="F1423" s="193"/>
      <c r="G1423" s="308"/>
      <c r="H1423" s="280" t="s">
        <v>181</v>
      </c>
      <c r="I1423" s="242" t="s">
        <v>2723</v>
      </c>
      <c r="J1423" s="309" t="s">
        <v>85</v>
      </c>
      <c r="K1423" s="282"/>
      <c r="L1423" s="283"/>
      <c r="M1423" s="283"/>
      <c r="N1423" s="246">
        <v>1076652.81713433</v>
      </c>
      <c r="O1423" s="284">
        <v>64.279046520578206</v>
      </c>
      <c r="P1423" s="232"/>
    </row>
    <row r="1424" spans="1:16" ht="13.5" hidden="1" customHeight="1" outlineLevel="1" x14ac:dyDescent="0.2">
      <c r="A1424" s="191">
        <v>0</v>
      </c>
      <c r="B1424" s="191">
        <v>13</v>
      </c>
      <c r="C1424" s="191">
        <v>1</v>
      </c>
      <c r="D1424" s="192">
        <v>0</v>
      </c>
      <c r="E1424" s="192">
        <v>1</v>
      </c>
      <c r="G1424" s="310"/>
      <c r="H1424" s="285" t="s">
        <v>34</v>
      </c>
      <c r="I1424" s="249" t="s">
        <v>2724</v>
      </c>
      <c r="J1424" s="287" t="s">
        <v>585</v>
      </c>
      <c r="K1424" s="288"/>
      <c r="L1424" s="289"/>
      <c r="M1424" s="289"/>
      <c r="N1424" s="253">
        <v>67700.351232000001</v>
      </c>
      <c r="O1424" s="290">
        <v>4.04189164514883</v>
      </c>
      <c r="P1424" s="233"/>
    </row>
    <row r="1425" spans="1:16" ht="13.5" hidden="1" customHeight="1" outlineLevel="2" x14ac:dyDescent="0.2">
      <c r="A1425" s="191">
        <v>0</v>
      </c>
      <c r="B1425" s="191">
        <v>13</v>
      </c>
      <c r="C1425" s="191">
        <v>1</v>
      </c>
      <c r="D1425" s="192">
        <v>1</v>
      </c>
      <c r="E1425" s="192">
        <v>0</v>
      </c>
      <c r="G1425" s="311"/>
      <c r="H1425" s="291" t="s">
        <v>182</v>
      </c>
      <c r="I1425" s="256" t="s">
        <v>2725</v>
      </c>
      <c r="J1425" s="293" t="s">
        <v>21</v>
      </c>
      <c r="K1425" s="294"/>
      <c r="L1425" s="295"/>
      <c r="M1425" s="295"/>
      <c r="N1425" s="260">
        <v>2052.6453320000001</v>
      </c>
      <c r="O1425" s="296">
        <v>0.12254840435662299</v>
      </c>
      <c r="P1425" s="234"/>
    </row>
    <row r="1426" spans="1:16" ht="13.5" hidden="1" customHeight="1" outlineLevel="3" x14ac:dyDescent="0.2">
      <c r="A1426" s="191">
        <v>0</v>
      </c>
      <c r="B1426" s="191">
        <v>13</v>
      </c>
      <c r="C1426" s="191">
        <v>1</v>
      </c>
      <c r="D1426" s="192">
        <v>1</v>
      </c>
      <c r="E1426" s="192">
        <v>1</v>
      </c>
      <c r="G1426" s="312" t="s">
        <v>20</v>
      </c>
      <c r="H1426" s="297" t="s">
        <v>183</v>
      </c>
      <c r="I1426" s="264" t="s">
        <v>2726</v>
      </c>
      <c r="J1426" s="299" t="s">
        <v>86</v>
      </c>
      <c r="K1426" s="300" t="s">
        <v>119</v>
      </c>
      <c r="L1426" s="301">
        <v>242.57999999999998</v>
      </c>
      <c r="M1426" s="301">
        <v>7.0658999999999992</v>
      </c>
      <c r="N1426" s="268">
        <v>1714.046022</v>
      </c>
      <c r="O1426" s="302" t="s">
        <v>1022</v>
      </c>
      <c r="P1426" s="235" t="s">
        <v>4710</v>
      </c>
    </row>
    <row r="1427" spans="1:16" ht="13.5" hidden="1" customHeight="1" outlineLevel="3" x14ac:dyDescent="0.2">
      <c r="A1427" s="191">
        <v>0</v>
      </c>
      <c r="B1427" s="191">
        <v>13</v>
      </c>
      <c r="C1427" s="191">
        <v>1</v>
      </c>
      <c r="D1427" s="192">
        <v>1</v>
      </c>
      <c r="E1427" s="192">
        <v>2</v>
      </c>
      <c r="G1427" s="312" t="s">
        <v>20</v>
      </c>
      <c r="H1427" s="297" t="s">
        <v>183</v>
      </c>
      <c r="I1427" s="264" t="s">
        <v>2727</v>
      </c>
      <c r="J1427" s="299" t="s">
        <v>87</v>
      </c>
      <c r="K1427" s="300" t="s">
        <v>119</v>
      </c>
      <c r="L1427" s="301">
        <v>6.86</v>
      </c>
      <c r="M1427" s="301">
        <v>49.358499999999999</v>
      </c>
      <c r="N1427" s="268">
        <v>338.59931</v>
      </c>
      <c r="O1427" s="302" t="s">
        <v>1023</v>
      </c>
      <c r="P1427" s="235" t="s">
        <v>4710</v>
      </c>
    </row>
    <row r="1428" spans="1:16" ht="13.5" hidden="1" customHeight="1" outlineLevel="2" x14ac:dyDescent="0.2">
      <c r="A1428" s="191">
        <v>0</v>
      </c>
      <c r="B1428" s="191">
        <v>13</v>
      </c>
      <c r="C1428" s="191">
        <v>1</v>
      </c>
      <c r="D1428" s="192">
        <v>2</v>
      </c>
      <c r="E1428" s="192">
        <v>0</v>
      </c>
      <c r="G1428" s="311"/>
      <c r="H1428" s="291" t="s">
        <v>182</v>
      </c>
      <c r="I1428" s="256" t="s">
        <v>2728</v>
      </c>
      <c r="J1428" s="293" t="s">
        <v>528</v>
      </c>
      <c r="K1428" s="294"/>
      <c r="L1428" s="295"/>
      <c r="M1428" s="295"/>
      <c r="N1428" s="260">
        <v>20378.466</v>
      </c>
      <c r="O1428" s="296"/>
      <c r="P1428" s="234"/>
    </row>
    <row r="1429" spans="1:16" ht="13.5" hidden="1" customHeight="1" outlineLevel="3" x14ac:dyDescent="0.2">
      <c r="A1429" s="191">
        <v>0</v>
      </c>
      <c r="B1429" s="191">
        <v>13</v>
      </c>
      <c r="C1429" s="191">
        <v>1</v>
      </c>
      <c r="D1429" s="192">
        <v>2</v>
      </c>
      <c r="E1429" s="192">
        <v>1</v>
      </c>
      <c r="G1429" s="312" t="s">
        <v>20</v>
      </c>
      <c r="H1429" s="297" t="s">
        <v>183</v>
      </c>
      <c r="I1429" s="264" t="s">
        <v>999</v>
      </c>
      <c r="J1429" s="299" t="s">
        <v>88</v>
      </c>
      <c r="K1429" s="300" t="s">
        <v>119</v>
      </c>
      <c r="L1429" s="301">
        <v>698.84999999999991</v>
      </c>
      <c r="M1429" s="301">
        <v>29.160000000000004</v>
      </c>
      <c r="N1429" s="268">
        <v>20378.466</v>
      </c>
      <c r="O1429" s="302"/>
      <c r="P1429" s="235" t="s">
        <v>4710</v>
      </c>
    </row>
    <row r="1430" spans="1:16" ht="13.5" hidden="1" customHeight="1" outlineLevel="2" x14ac:dyDescent="0.2">
      <c r="A1430" s="191">
        <v>0</v>
      </c>
      <c r="B1430" s="191">
        <v>13</v>
      </c>
      <c r="C1430" s="191">
        <v>1</v>
      </c>
      <c r="D1430" s="192">
        <v>3</v>
      </c>
      <c r="E1430" s="192">
        <v>0</v>
      </c>
      <c r="G1430" s="311"/>
      <c r="H1430" s="291" t="s">
        <v>182</v>
      </c>
      <c r="I1430" s="256" t="s">
        <v>2729</v>
      </c>
      <c r="J1430" s="293" t="s">
        <v>1018</v>
      </c>
      <c r="K1430" s="294"/>
      <c r="L1430" s="295"/>
      <c r="M1430" s="295"/>
      <c r="N1430" s="260">
        <v>6753.1912739999998</v>
      </c>
      <c r="O1430" s="296"/>
      <c r="P1430" s="234"/>
    </row>
    <row r="1431" spans="1:16" ht="13.5" hidden="1" customHeight="1" outlineLevel="3" x14ac:dyDescent="0.2">
      <c r="A1431" s="191">
        <v>0</v>
      </c>
      <c r="B1431" s="191">
        <v>13</v>
      </c>
      <c r="C1431" s="191">
        <v>1</v>
      </c>
      <c r="D1431" s="192">
        <v>3</v>
      </c>
      <c r="E1431" s="192">
        <v>1</v>
      </c>
      <c r="G1431" s="312" t="s">
        <v>20</v>
      </c>
      <c r="H1431" s="297" t="s">
        <v>183</v>
      </c>
      <c r="I1431" s="264" t="s">
        <v>2730</v>
      </c>
      <c r="J1431" s="299" t="s">
        <v>1002</v>
      </c>
      <c r="K1431" s="300" t="s">
        <v>119</v>
      </c>
      <c r="L1431" s="301">
        <v>97.67</v>
      </c>
      <c r="M1431" s="301">
        <v>46.211799999999997</v>
      </c>
      <c r="N1431" s="268">
        <v>4513.5065059999997</v>
      </c>
      <c r="O1431" s="302" t="s">
        <v>1009</v>
      </c>
      <c r="P1431" s="235" t="s">
        <v>4710</v>
      </c>
    </row>
    <row r="1432" spans="1:16" ht="13.5" hidden="1" customHeight="1" outlineLevel="3" x14ac:dyDescent="0.2">
      <c r="A1432" s="191">
        <v>0</v>
      </c>
      <c r="B1432" s="191">
        <v>13</v>
      </c>
      <c r="C1432" s="191">
        <v>1</v>
      </c>
      <c r="D1432" s="192">
        <v>3</v>
      </c>
      <c r="E1432" s="192">
        <v>2</v>
      </c>
      <c r="G1432" s="312" t="s">
        <v>20</v>
      </c>
      <c r="H1432" s="297" t="s">
        <v>183</v>
      </c>
      <c r="I1432" s="264" t="s">
        <v>2731</v>
      </c>
      <c r="J1432" s="299" t="s">
        <v>1001</v>
      </c>
      <c r="K1432" s="300" t="s">
        <v>119</v>
      </c>
      <c r="L1432" s="301">
        <v>65.759999999999991</v>
      </c>
      <c r="M1432" s="301">
        <v>34.058466666666661</v>
      </c>
      <c r="N1432" s="268">
        <v>2239.6847680000001</v>
      </c>
      <c r="O1432" s="302" t="s">
        <v>1010</v>
      </c>
      <c r="P1432" s="235" t="s">
        <v>4710</v>
      </c>
    </row>
    <row r="1433" spans="1:16" ht="13.5" hidden="1" customHeight="1" outlineLevel="2" x14ac:dyDescent="0.2">
      <c r="A1433" s="191">
        <v>0</v>
      </c>
      <c r="B1433" s="191">
        <v>13</v>
      </c>
      <c r="C1433" s="191">
        <v>1</v>
      </c>
      <c r="D1433" s="192">
        <v>4</v>
      </c>
      <c r="E1433" s="192">
        <v>0</v>
      </c>
      <c r="G1433" s="311"/>
      <c r="H1433" s="291" t="s">
        <v>182</v>
      </c>
      <c r="I1433" s="256" t="s">
        <v>2732</v>
      </c>
      <c r="J1433" s="293" t="s">
        <v>583</v>
      </c>
      <c r="K1433" s="294"/>
      <c r="L1433" s="295"/>
      <c r="M1433" s="295"/>
      <c r="N1433" s="260">
        <v>19.413326000000001</v>
      </c>
      <c r="O1433" s="296"/>
      <c r="P1433" s="234"/>
    </row>
    <row r="1434" spans="1:16" ht="13.5" hidden="1" customHeight="1" outlineLevel="3" x14ac:dyDescent="0.2">
      <c r="A1434" s="191">
        <v>0</v>
      </c>
      <c r="B1434" s="191">
        <v>13</v>
      </c>
      <c r="C1434" s="191">
        <v>1</v>
      </c>
      <c r="D1434" s="192">
        <v>4</v>
      </c>
      <c r="E1434" s="192">
        <v>1</v>
      </c>
      <c r="G1434" s="312" t="s">
        <v>20</v>
      </c>
      <c r="H1434" s="297" t="s">
        <v>183</v>
      </c>
      <c r="I1434" s="264" t="s">
        <v>2733</v>
      </c>
      <c r="J1434" s="299" t="s">
        <v>1001</v>
      </c>
      <c r="K1434" s="300" t="s">
        <v>119</v>
      </c>
      <c r="L1434" s="301">
        <v>0.56999999999999995</v>
      </c>
      <c r="M1434" s="301">
        <v>34.058466666666661</v>
      </c>
      <c r="N1434" s="268">
        <v>19.413326000000001</v>
      </c>
      <c r="O1434" s="302"/>
      <c r="P1434" s="235" t="s">
        <v>4710</v>
      </c>
    </row>
    <row r="1435" spans="1:16" ht="13.5" hidden="1" customHeight="1" outlineLevel="2" x14ac:dyDescent="0.2">
      <c r="A1435" s="191">
        <v>0</v>
      </c>
      <c r="B1435" s="191">
        <v>13</v>
      </c>
      <c r="C1435" s="191">
        <v>1</v>
      </c>
      <c r="D1435" s="192">
        <v>5</v>
      </c>
      <c r="E1435" s="192">
        <v>0</v>
      </c>
      <c r="G1435" s="311"/>
      <c r="H1435" s="291" t="s">
        <v>182</v>
      </c>
      <c r="I1435" s="256" t="s">
        <v>2734</v>
      </c>
      <c r="J1435" s="293" t="s">
        <v>584</v>
      </c>
      <c r="K1435" s="294"/>
      <c r="L1435" s="295"/>
      <c r="M1435" s="295"/>
      <c r="N1435" s="260">
        <v>70.080119999999994</v>
      </c>
      <c r="O1435" s="296"/>
      <c r="P1435" s="234"/>
    </row>
    <row r="1436" spans="1:16" ht="13.5" hidden="1" customHeight="1" outlineLevel="3" x14ac:dyDescent="0.2">
      <c r="A1436" s="191">
        <v>0</v>
      </c>
      <c r="B1436" s="191">
        <v>13</v>
      </c>
      <c r="C1436" s="191">
        <v>1</v>
      </c>
      <c r="D1436" s="192">
        <v>5</v>
      </c>
      <c r="E1436" s="192">
        <v>1</v>
      </c>
      <c r="G1436" s="312" t="s">
        <v>20</v>
      </c>
      <c r="H1436" s="297" t="s">
        <v>183</v>
      </c>
      <c r="I1436" s="264" t="s">
        <v>2735</v>
      </c>
      <c r="J1436" s="299" t="s">
        <v>258</v>
      </c>
      <c r="K1436" s="300" t="s">
        <v>100</v>
      </c>
      <c r="L1436" s="301">
        <v>8</v>
      </c>
      <c r="M1436" s="301">
        <v>8.760015000000001</v>
      </c>
      <c r="N1436" s="268">
        <v>70.080119999999994</v>
      </c>
      <c r="O1436" s="302" t="s">
        <v>1034</v>
      </c>
      <c r="P1436" s="235" t="s">
        <v>4710</v>
      </c>
    </row>
    <row r="1437" spans="1:16" ht="13.5" hidden="1" customHeight="1" outlineLevel="2" x14ac:dyDescent="0.2">
      <c r="A1437" s="191">
        <v>0</v>
      </c>
      <c r="B1437" s="191">
        <v>13</v>
      </c>
      <c r="C1437" s="191">
        <v>1</v>
      </c>
      <c r="D1437" s="192">
        <v>6</v>
      </c>
      <c r="E1437" s="192">
        <v>0</v>
      </c>
      <c r="G1437" s="311"/>
      <c r="H1437" s="291" t="s">
        <v>182</v>
      </c>
      <c r="I1437" s="256" t="s">
        <v>2736</v>
      </c>
      <c r="J1437" s="293" t="s">
        <v>1016</v>
      </c>
      <c r="K1437" s="294"/>
      <c r="L1437" s="295"/>
      <c r="M1437" s="295"/>
      <c r="N1437" s="260">
        <v>6660.1951799999997</v>
      </c>
      <c r="O1437" s="296"/>
      <c r="P1437" s="234"/>
    </row>
    <row r="1438" spans="1:16" ht="13.5" hidden="1" customHeight="1" outlineLevel="3" x14ac:dyDescent="0.2">
      <c r="A1438" s="191">
        <v>0</v>
      </c>
      <c r="B1438" s="191">
        <v>13</v>
      </c>
      <c r="C1438" s="191">
        <v>1</v>
      </c>
      <c r="D1438" s="192">
        <v>6</v>
      </c>
      <c r="E1438" s="192">
        <v>1</v>
      </c>
      <c r="G1438" s="312" t="s">
        <v>20</v>
      </c>
      <c r="H1438" s="297" t="s">
        <v>183</v>
      </c>
      <c r="I1438" s="264" t="s">
        <v>2737</v>
      </c>
      <c r="J1438" s="299" t="s">
        <v>1007</v>
      </c>
      <c r="K1438" s="300" t="s">
        <v>119</v>
      </c>
      <c r="L1438" s="301">
        <v>36.76</v>
      </c>
      <c r="M1438" s="301">
        <v>181.18049999999999</v>
      </c>
      <c r="N1438" s="268">
        <v>6660.1951799999997</v>
      </c>
      <c r="O1438" s="302" t="s">
        <v>1017</v>
      </c>
      <c r="P1438" s="235" t="s">
        <v>4710</v>
      </c>
    </row>
    <row r="1439" spans="1:16" ht="13.5" hidden="1" customHeight="1" outlineLevel="2" x14ac:dyDescent="0.2">
      <c r="A1439" s="191">
        <v>0</v>
      </c>
      <c r="B1439" s="191">
        <v>13</v>
      </c>
      <c r="C1439" s="191">
        <v>1</v>
      </c>
      <c r="D1439" s="192">
        <v>7</v>
      </c>
      <c r="E1439" s="192">
        <v>0</v>
      </c>
      <c r="G1439" s="311"/>
      <c r="H1439" s="291" t="s">
        <v>182</v>
      </c>
      <c r="I1439" s="256" t="s">
        <v>2738</v>
      </c>
      <c r="J1439" s="293" t="s">
        <v>192</v>
      </c>
      <c r="K1439" s="294"/>
      <c r="L1439" s="295"/>
      <c r="M1439" s="295"/>
      <c r="N1439" s="260">
        <v>31766.36</v>
      </c>
      <c r="O1439" s="296"/>
      <c r="P1439" s="234"/>
    </row>
    <row r="1440" spans="1:16" ht="13.5" hidden="1" customHeight="1" outlineLevel="3" x14ac:dyDescent="0.2">
      <c r="A1440" s="191">
        <v>0</v>
      </c>
      <c r="B1440" s="191">
        <v>13</v>
      </c>
      <c r="C1440" s="191">
        <v>1</v>
      </c>
      <c r="D1440" s="192">
        <v>7</v>
      </c>
      <c r="E1440" s="192">
        <v>1</v>
      </c>
      <c r="G1440" s="312" t="s">
        <v>20</v>
      </c>
      <c r="H1440" s="297" t="s">
        <v>183</v>
      </c>
      <c r="I1440" s="264" t="s">
        <v>2739</v>
      </c>
      <c r="J1440" s="299" t="s">
        <v>89</v>
      </c>
      <c r="K1440" s="300" t="s">
        <v>119</v>
      </c>
      <c r="L1440" s="301">
        <v>242.57999999999998</v>
      </c>
      <c r="M1440" s="301">
        <v>20</v>
      </c>
      <c r="N1440" s="268">
        <v>4851.6000000000004</v>
      </c>
      <c r="O1440" s="302"/>
      <c r="P1440" s="235" t="s">
        <v>4710</v>
      </c>
    </row>
    <row r="1441" spans="1:16" ht="13.5" hidden="1" customHeight="1" outlineLevel="3" x14ac:dyDescent="0.2">
      <c r="A1441" s="191">
        <v>0</v>
      </c>
      <c r="B1441" s="191">
        <v>13</v>
      </c>
      <c r="C1441" s="191">
        <v>1</v>
      </c>
      <c r="D1441" s="192">
        <v>7</v>
      </c>
      <c r="E1441" s="192">
        <v>2</v>
      </c>
      <c r="G1441" s="312" t="s">
        <v>20</v>
      </c>
      <c r="H1441" s="297" t="s">
        <v>183</v>
      </c>
      <c r="I1441" s="264" t="s">
        <v>2740</v>
      </c>
      <c r="J1441" s="299" t="s">
        <v>90</v>
      </c>
      <c r="K1441" s="300" t="s">
        <v>119</v>
      </c>
      <c r="L1441" s="301">
        <v>6.86</v>
      </c>
      <c r="M1441" s="301">
        <v>35</v>
      </c>
      <c r="N1441" s="268">
        <v>240.1</v>
      </c>
      <c r="O1441" s="302"/>
      <c r="P1441" s="235" t="s">
        <v>4710</v>
      </c>
    </row>
    <row r="1442" spans="1:16" ht="13.5" hidden="1" customHeight="1" outlineLevel="3" x14ac:dyDescent="0.2">
      <c r="A1442" s="191">
        <v>0</v>
      </c>
      <c r="B1442" s="191">
        <v>13</v>
      </c>
      <c r="C1442" s="191">
        <v>1</v>
      </c>
      <c r="D1442" s="192">
        <v>7</v>
      </c>
      <c r="E1442" s="192">
        <v>3</v>
      </c>
      <c r="G1442" s="312" t="s">
        <v>20</v>
      </c>
      <c r="H1442" s="297" t="s">
        <v>183</v>
      </c>
      <c r="I1442" s="264" t="s">
        <v>2741</v>
      </c>
      <c r="J1442" s="299" t="s">
        <v>91</v>
      </c>
      <c r="K1442" s="300" t="s">
        <v>119</v>
      </c>
      <c r="L1442" s="301">
        <v>698.84999999999991</v>
      </c>
      <c r="M1442" s="301">
        <v>28</v>
      </c>
      <c r="N1442" s="268">
        <v>19567.8</v>
      </c>
      <c r="O1442" s="302"/>
      <c r="P1442" s="235" t="s">
        <v>4710</v>
      </c>
    </row>
    <row r="1443" spans="1:16" ht="13.5" hidden="1" customHeight="1" outlineLevel="3" x14ac:dyDescent="0.2">
      <c r="A1443" s="191">
        <v>0</v>
      </c>
      <c r="B1443" s="191">
        <v>13</v>
      </c>
      <c r="C1443" s="191">
        <v>1</v>
      </c>
      <c r="D1443" s="192">
        <v>7</v>
      </c>
      <c r="E1443" s="192">
        <v>4</v>
      </c>
      <c r="G1443" s="312" t="s">
        <v>20</v>
      </c>
      <c r="H1443" s="297" t="s">
        <v>183</v>
      </c>
      <c r="I1443" s="264" t="s">
        <v>2742</v>
      </c>
      <c r="J1443" s="299" t="s">
        <v>1024</v>
      </c>
      <c r="K1443" s="300" t="s">
        <v>119</v>
      </c>
      <c r="L1443" s="301">
        <v>97.67</v>
      </c>
      <c r="M1443" s="301">
        <v>30</v>
      </c>
      <c r="N1443" s="268">
        <v>2930.1</v>
      </c>
      <c r="O1443" s="302"/>
      <c r="P1443" s="235" t="s">
        <v>4710</v>
      </c>
    </row>
    <row r="1444" spans="1:16" ht="13.5" hidden="1" customHeight="1" outlineLevel="3" x14ac:dyDescent="0.2">
      <c r="A1444" s="191">
        <v>0</v>
      </c>
      <c r="B1444" s="191">
        <v>13</v>
      </c>
      <c r="C1444" s="191">
        <v>1</v>
      </c>
      <c r="D1444" s="192">
        <v>7</v>
      </c>
      <c r="E1444" s="192">
        <v>5</v>
      </c>
      <c r="G1444" s="312" t="s">
        <v>20</v>
      </c>
      <c r="H1444" s="297" t="s">
        <v>183</v>
      </c>
      <c r="I1444" s="264" t="s">
        <v>2743</v>
      </c>
      <c r="J1444" s="299" t="s">
        <v>1025</v>
      </c>
      <c r="K1444" s="300" t="s">
        <v>119</v>
      </c>
      <c r="L1444" s="301">
        <v>66.329999999999984</v>
      </c>
      <c r="M1444" s="301">
        <v>32</v>
      </c>
      <c r="N1444" s="268">
        <v>2122.56</v>
      </c>
      <c r="O1444" s="302" t="s">
        <v>1027</v>
      </c>
      <c r="P1444" s="235" t="s">
        <v>4710</v>
      </c>
    </row>
    <row r="1445" spans="1:16" ht="13.5" hidden="1" customHeight="1" outlineLevel="3" x14ac:dyDescent="0.2">
      <c r="A1445" s="191">
        <v>0</v>
      </c>
      <c r="B1445" s="191">
        <v>13</v>
      </c>
      <c r="C1445" s="191">
        <v>1</v>
      </c>
      <c r="D1445" s="192">
        <v>7</v>
      </c>
      <c r="E1445" s="192">
        <v>6</v>
      </c>
      <c r="G1445" s="312" t="s">
        <v>20</v>
      </c>
      <c r="H1445" s="297" t="s">
        <v>183</v>
      </c>
      <c r="I1445" s="264" t="s">
        <v>2744</v>
      </c>
      <c r="J1445" s="299" t="s">
        <v>1026</v>
      </c>
      <c r="K1445" s="300" t="s">
        <v>119</v>
      </c>
      <c r="L1445" s="301">
        <v>36.76</v>
      </c>
      <c r="M1445" s="301">
        <v>45</v>
      </c>
      <c r="N1445" s="268">
        <v>1654.2</v>
      </c>
      <c r="O1445" s="302" t="s">
        <v>1033</v>
      </c>
      <c r="P1445" s="235" t="s">
        <v>4710</v>
      </c>
    </row>
    <row r="1446" spans="1:16" ht="13.5" hidden="1" customHeight="1" outlineLevel="3" x14ac:dyDescent="0.2">
      <c r="A1446" s="191">
        <v>0</v>
      </c>
      <c r="B1446" s="191">
        <v>13</v>
      </c>
      <c r="C1446" s="191">
        <v>1</v>
      </c>
      <c r="D1446" s="192">
        <v>7</v>
      </c>
      <c r="E1446" s="192">
        <v>7</v>
      </c>
      <c r="G1446" s="312" t="s">
        <v>20</v>
      </c>
      <c r="H1446" s="297" t="s">
        <v>183</v>
      </c>
      <c r="I1446" s="264" t="s">
        <v>2745</v>
      </c>
      <c r="J1446" s="265" t="s">
        <v>92</v>
      </c>
      <c r="K1446" s="300" t="s">
        <v>100</v>
      </c>
      <c r="L1446" s="301">
        <v>8</v>
      </c>
      <c r="M1446" s="301">
        <v>50</v>
      </c>
      <c r="N1446" s="268">
        <v>400</v>
      </c>
      <c r="O1446" s="302"/>
      <c r="P1446" s="235" t="s">
        <v>4710</v>
      </c>
    </row>
    <row r="1447" spans="1:16" ht="13.5" hidden="1" customHeight="1" outlineLevel="1" x14ac:dyDescent="0.2">
      <c r="A1447" s="191">
        <v>0</v>
      </c>
      <c r="B1447" s="191">
        <v>13</v>
      </c>
      <c r="C1447" s="191">
        <v>2</v>
      </c>
      <c r="D1447" s="192">
        <v>0</v>
      </c>
      <c r="E1447" s="192">
        <v>7</v>
      </c>
      <c r="G1447" s="310"/>
      <c r="H1447" s="285" t="s">
        <v>34</v>
      </c>
      <c r="I1447" s="249" t="s">
        <v>2746</v>
      </c>
      <c r="J1447" s="287" t="s">
        <v>625</v>
      </c>
      <c r="K1447" s="288"/>
      <c r="L1447" s="289"/>
      <c r="M1447" s="289"/>
      <c r="N1447" s="253">
        <v>840.60852466666699</v>
      </c>
      <c r="O1447" s="290">
        <v>5.01865723125689E-2</v>
      </c>
      <c r="P1447" s="233"/>
    </row>
    <row r="1448" spans="1:16" ht="13.5" hidden="1" customHeight="1" outlineLevel="2" x14ac:dyDescent="0.2">
      <c r="A1448" s="191">
        <v>0</v>
      </c>
      <c r="B1448" s="191">
        <v>13</v>
      </c>
      <c r="C1448" s="191">
        <v>2</v>
      </c>
      <c r="D1448" s="192">
        <v>1</v>
      </c>
      <c r="E1448" s="192">
        <v>0</v>
      </c>
      <c r="G1448" s="311"/>
      <c r="H1448" s="291" t="s">
        <v>182</v>
      </c>
      <c r="I1448" s="256" t="s">
        <v>2747</v>
      </c>
      <c r="J1448" s="293" t="s">
        <v>583</v>
      </c>
      <c r="K1448" s="294"/>
      <c r="L1448" s="295"/>
      <c r="M1448" s="295"/>
      <c r="N1448" s="260">
        <v>424.368494666667</v>
      </c>
      <c r="O1448" s="296"/>
      <c r="P1448" s="234"/>
    </row>
    <row r="1449" spans="1:16" ht="13.5" hidden="1" customHeight="1" outlineLevel="3" x14ac:dyDescent="0.2">
      <c r="A1449" s="191">
        <v>0</v>
      </c>
      <c r="B1449" s="191">
        <v>13</v>
      </c>
      <c r="C1449" s="191">
        <v>2</v>
      </c>
      <c r="D1449" s="192">
        <v>1</v>
      </c>
      <c r="E1449" s="192">
        <v>1</v>
      </c>
      <c r="G1449" s="312" t="s">
        <v>20</v>
      </c>
      <c r="H1449" s="297" t="s">
        <v>183</v>
      </c>
      <c r="I1449" s="264" t="s">
        <v>2748</v>
      </c>
      <c r="J1449" s="299" t="s">
        <v>1001</v>
      </c>
      <c r="K1449" s="300" t="s">
        <v>119</v>
      </c>
      <c r="L1449" s="301">
        <v>12.46</v>
      </c>
      <c r="M1449" s="301">
        <v>34.058466666666661</v>
      </c>
      <c r="N1449" s="268">
        <v>424.368494666667</v>
      </c>
      <c r="O1449" s="302"/>
      <c r="P1449" s="235" t="s">
        <v>4710</v>
      </c>
    </row>
    <row r="1450" spans="1:16" ht="13.5" hidden="1" customHeight="1" outlineLevel="2" x14ac:dyDescent="0.2">
      <c r="A1450" s="191">
        <v>0</v>
      </c>
      <c r="B1450" s="191">
        <v>13</v>
      </c>
      <c r="C1450" s="191">
        <v>2</v>
      </c>
      <c r="D1450" s="192">
        <v>2</v>
      </c>
      <c r="E1450" s="192">
        <v>0</v>
      </c>
      <c r="G1450" s="311"/>
      <c r="H1450" s="291" t="s">
        <v>182</v>
      </c>
      <c r="I1450" s="256" t="s">
        <v>2749</v>
      </c>
      <c r="J1450" s="293" t="s">
        <v>584</v>
      </c>
      <c r="K1450" s="294"/>
      <c r="L1450" s="295"/>
      <c r="M1450" s="295"/>
      <c r="N1450" s="260">
        <v>17.520029999999998</v>
      </c>
      <c r="O1450" s="296"/>
      <c r="P1450" s="234"/>
    </row>
    <row r="1451" spans="1:16" ht="13.5" hidden="1" customHeight="1" outlineLevel="3" x14ac:dyDescent="0.2">
      <c r="A1451" s="191">
        <v>0</v>
      </c>
      <c r="B1451" s="191">
        <v>13</v>
      </c>
      <c r="C1451" s="191">
        <v>2</v>
      </c>
      <c r="D1451" s="192">
        <v>2</v>
      </c>
      <c r="E1451" s="192">
        <v>1</v>
      </c>
      <c r="G1451" s="312" t="s">
        <v>20</v>
      </c>
      <c r="H1451" s="297" t="s">
        <v>183</v>
      </c>
      <c r="I1451" s="264" t="s">
        <v>2750</v>
      </c>
      <c r="J1451" s="299" t="s">
        <v>258</v>
      </c>
      <c r="K1451" s="300" t="s">
        <v>100</v>
      </c>
      <c r="L1451" s="301">
        <v>2</v>
      </c>
      <c r="M1451" s="301">
        <v>8.760015000000001</v>
      </c>
      <c r="N1451" s="268">
        <v>17.520029999999998</v>
      </c>
      <c r="O1451" s="302" t="s">
        <v>1034</v>
      </c>
      <c r="P1451" s="235" t="s">
        <v>4710</v>
      </c>
    </row>
    <row r="1452" spans="1:16" ht="13.5" hidden="1" customHeight="1" outlineLevel="2" x14ac:dyDescent="0.2">
      <c r="A1452" s="191">
        <v>0</v>
      </c>
      <c r="B1452" s="191">
        <v>13</v>
      </c>
      <c r="C1452" s="191">
        <v>2</v>
      </c>
      <c r="D1452" s="192">
        <v>3</v>
      </c>
      <c r="E1452" s="192">
        <v>0</v>
      </c>
      <c r="G1452" s="311"/>
      <c r="H1452" s="291" t="s">
        <v>182</v>
      </c>
      <c r="I1452" s="256" t="s">
        <v>2751</v>
      </c>
      <c r="J1452" s="293" t="s">
        <v>192</v>
      </c>
      <c r="K1452" s="294"/>
      <c r="L1452" s="295"/>
      <c r="M1452" s="295"/>
      <c r="N1452" s="260">
        <v>398.72</v>
      </c>
      <c r="O1452" s="296"/>
      <c r="P1452" s="234"/>
    </row>
    <row r="1453" spans="1:16" ht="13.5" hidden="1" customHeight="1" outlineLevel="3" x14ac:dyDescent="0.2">
      <c r="A1453" s="191">
        <v>0</v>
      </c>
      <c r="B1453" s="191">
        <v>13</v>
      </c>
      <c r="C1453" s="191">
        <v>2</v>
      </c>
      <c r="D1453" s="192">
        <v>3</v>
      </c>
      <c r="E1453" s="192">
        <v>1</v>
      </c>
      <c r="G1453" s="312" t="s">
        <v>20</v>
      </c>
      <c r="H1453" s="297" t="s">
        <v>183</v>
      </c>
      <c r="I1453" s="264" t="s">
        <v>2752</v>
      </c>
      <c r="J1453" s="299" t="s">
        <v>1025</v>
      </c>
      <c r="K1453" s="300" t="s">
        <v>119</v>
      </c>
      <c r="L1453" s="301">
        <v>12.46</v>
      </c>
      <c r="M1453" s="301">
        <v>32</v>
      </c>
      <c r="N1453" s="268">
        <v>398.72</v>
      </c>
      <c r="O1453" s="302"/>
      <c r="P1453" s="235" t="s">
        <v>4710</v>
      </c>
    </row>
    <row r="1454" spans="1:16" ht="13.5" hidden="1" customHeight="1" outlineLevel="1" x14ac:dyDescent="0.2">
      <c r="A1454" s="191">
        <v>0</v>
      </c>
      <c r="B1454" s="191">
        <v>13</v>
      </c>
      <c r="C1454" s="191">
        <v>3</v>
      </c>
      <c r="D1454" s="192">
        <v>0</v>
      </c>
      <c r="E1454" s="192">
        <v>1</v>
      </c>
      <c r="G1454" s="310"/>
      <c r="H1454" s="285" t="s">
        <v>34</v>
      </c>
      <c r="I1454" s="249" t="s">
        <v>2753</v>
      </c>
      <c r="J1454" s="287" t="s">
        <v>626</v>
      </c>
      <c r="K1454" s="288"/>
      <c r="L1454" s="289"/>
      <c r="M1454" s="289"/>
      <c r="N1454" s="253">
        <v>2061.3689886666698</v>
      </c>
      <c r="O1454" s="290">
        <v>0.12306922994104801</v>
      </c>
      <c r="P1454" s="233"/>
    </row>
    <row r="1455" spans="1:16" ht="13.5" hidden="1" customHeight="1" outlineLevel="2" x14ac:dyDescent="0.2">
      <c r="A1455" s="191">
        <v>0</v>
      </c>
      <c r="B1455" s="191">
        <v>13</v>
      </c>
      <c r="C1455" s="191">
        <v>3</v>
      </c>
      <c r="D1455" s="192">
        <v>1</v>
      </c>
      <c r="E1455" s="192">
        <v>0</v>
      </c>
      <c r="G1455" s="311"/>
      <c r="H1455" s="291" t="s">
        <v>182</v>
      </c>
      <c r="I1455" s="256" t="s">
        <v>2754</v>
      </c>
      <c r="J1455" s="293" t="s">
        <v>583</v>
      </c>
      <c r="K1455" s="294"/>
      <c r="L1455" s="295"/>
      <c r="M1455" s="295"/>
      <c r="N1455" s="260">
        <v>1053.76895866667</v>
      </c>
      <c r="O1455" s="296"/>
      <c r="P1455" s="234"/>
    </row>
    <row r="1456" spans="1:16" ht="13.5" hidden="1" customHeight="1" outlineLevel="3" x14ac:dyDescent="0.2">
      <c r="A1456" s="191">
        <v>0</v>
      </c>
      <c r="B1456" s="191">
        <v>13</v>
      </c>
      <c r="C1456" s="191">
        <v>3</v>
      </c>
      <c r="D1456" s="192">
        <v>1</v>
      </c>
      <c r="E1456" s="192">
        <v>1</v>
      </c>
      <c r="G1456" s="312" t="s">
        <v>20</v>
      </c>
      <c r="H1456" s="297" t="s">
        <v>183</v>
      </c>
      <c r="I1456" s="264" t="s">
        <v>2755</v>
      </c>
      <c r="J1456" s="299" t="s">
        <v>1001</v>
      </c>
      <c r="K1456" s="300" t="s">
        <v>119</v>
      </c>
      <c r="L1456" s="301">
        <v>30.94</v>
      </c>
      <c r="M1456" s="301">
        <v>34.058466666666661</v>
      </c>
      <c r="N1456" s="268">
        <v>1053.76895866667</v>
      </c>
      <c r="O1456" s="302"/>
      <c r="P1456" s="235" t="s">
        <v>4710</v>
      </c>
    </row>
    <row r="1457" spans="1:16" ht="13.5" hidden="1" customHeight="1" outlineLevel="2" x14ac:dyDescent="0.2">
      <c r="A1457" s="191">
        <v>0</v>
      </c>
      <c r="B1457" s="191">
        <v>13</v>
      </c>
      <c r="C1457" s="191">
        <v>3</v>
      </c>
      <c r="D1457" s="192">
        <v>2</v>
      </c>
      <c r="E1457" s="192">
        <v>0</v>
      </c>
      <c r="G1457" s="311"/>
      <c r="H1457" s="291" t="s">
        <v>182</v>
      </c>
      <c r="I1457" s="256" t="s">
        <v>2756</v>
      </c>
      <c r="J1457" s="293" t="s">
        <v>584</v>
      </c>
      <c r="K1457" s="294"/>
      <c r="L1457" s="295"/>
      <c r="M1457" s="295"/>
      <c r="N1457" s="260">
        <v>17.520029999999998</v>
      </c>
      <c r="O1457" s="296"/>
      <c r="P1457" s="234"/>
    </row>
    <row r="1458" spans="1:16" ht="13.5" hidden="1" customHeight="1" outlineLevel="3" x14ac:dyDescent="0.2">
      <c r="A1458" s="191">
        <v>0</v>
      </c>
      <c r="B1458" s="191">
        <v>13</v>
      </c>
      <c r="C1458" s="191">
        <v>3</v>
      </c>
      <c r="D1458" s="192">
        <v>2</v>
      </c>
      <c r="E1458" s="192">
        <v>1</v>
      </c>
      <c r="G1458" s="312" t="s">
        <v>20</v>
      </c>
      <c r="H1458" s="297" t="s">
        <v>183</v>
      </c>
      <c r="I1458" s="264" t="s">
        <v>2757</v>
      </c>
      <c r="J1458" s="299" t="s">
        <v>258</v>
      </c>
      <c r="K1458" s="300" t="s">
        <v>100</v>
      </c>
      <c r="L1458" s="301">
        <v>2</v>
      </c>
      <c r="M1458" s="301">
        <v>8.760015000000001</v>
      </c>
      <c r="N1458" s="268">
        <v>17.520029999999998</v>
      </c>
      <c r="O1458" s="302" t="s">
        <v>1034</v>
      </c>
      <c r="P1458" s="235" t="s">
        <v>4710</v>
      </c>
    </row>
    <row r="1459" spans="1:16" ht="13.5" hidden="1" customHeight="1" outlineLevel="2" x14ac:dyDescent="0.2">
      <c r="A1459" s="191">
        <v>0</v>
      </c>
      <c r="B1459" s="191">
        <v>13</v>
      </c>
      <c r="C1459" s="191">
        <v>3</v>
      </c>
      <c r="D1459" s="192">
        <v>3</v>
      </c>
      <c r="E1459" s="192">
        <v>0</v>
      </c>
      <c r="G1459" s="311"/>
      <c r="H1459" s="291" t="s">
        <v>182</v>
      </c>
      <c r="I1459" s="256" t="s">
        <v>2758</v>
      </c>
      <c r="J1459" s="293" t="s">
        <v>192</v>
      </c>
      <c r="K1459" s="294"/>
      <c r="L1459" s="295"/>
      <c r="M1459" s="295"/>
      <c r="N1459" s="260">
        <v>990.08</v>
      </c>
      <c r="O1459" s="296"/>
      <c r="P1459" s="234"/>
    </row>
    <row r="1460" spans="1:16" ht="13.5" hidden="1" customHeight="1" outlineLevel="3" x14ac:dyDescent="0.2">
      <c r="A1460" s="191">
        <v>0</v>
      </c>
      <c r="B1460" s="191">
        <v>13</v>
      </c>
      <c r="C1460" s="191">
        <v>3</v>
      </c>
      <c r="D1460" s="192">
        <v>3</v>
      </c>
      <c r="E1460" s="192">
        <v>1</v>
      </c>
      <c r="G1460" s="312" t="s">
        <v>20</v>
      </c>
      <c r="H1460" s="297" t="s">
        <v>183</v>
      </c>
      <c r="I1460" s="264" t="s">
        <v>2759</v>
      </c>
      <c r="J1460" s="299" t="s">
        <v>1025</v>
      </c>
      <c r="K1460" s="300" t="s">
        <v>119</v>
      </c>
      <c r="L1460" s="301">
        <v>30.94</v>
      </c>
      <c r="M1460" s="301">
        <v>32</v>
      </c>
      <c r="N1460" s="268">
        <v>990.08</v>
      </c>
      <c r="O1460" s="302"/>
      <c r="P1460" s="235" t="s">
        <v>4710</v>
      </c>
    </row>
    <row r="1461" spans="1:16" ht="13.5" hidden="1" customHeight="1" outlineLevel="1" x14ac:dyDescent="0.2">
      <c r="A1461" s="191">
        <v>0</v>
      </c>
      <c r="B1461" s="191">
        <v>13</v>
      </c>
      <c r="C1461" s="191">
        <v>4</v>
      </c>
      <c r="D1461" s="192">
        <v>0</v>
      </c>
      <c r="E1461" s="192">
        <v>1</v>
      </c>
      <c r="G1461" s="310"/>
      <c r="H1461" s="285" t="s">
        <v>34</v>
      </c>
      <c r="I1461" s="249" t="s">
        <v>2760</v>
      </c>
      <c r="J1461" s="287" t="s">
        <v>627</v>
      </c>
      <c r="K1461" s="288"/>
      <c r="L1461" s="289"/>
      <c r="M1461" s="289"/>
      <c r="N1461" s="253">
        <v>1688.7992366666699</v>
      </c>
      <c r="O1461" s="290">
        <v>0.10082582144404401</v>
      </c>
      <c r="P1461" s="233"/>
    </row>
    <row r="1462" spans="1:16" ht="13.5" hidden="1" customHeight="1" outlineLevel="2" x14ac:dyDescent="0.2">
      <c r="A1462" s="191">
        <v>0</v>
      </c>
      <c r="B1462" s="191">
        <v>13</v>
      </c>
      <c r="C1462" s="191">
        <v>4</v>
      </c>
      <c r="D1462" s="192">
        <v>1</v>
      </c>
      <c r="E1462" s="192">
        <v>0</v>
      </c>
      <c r="G1462" s="311"/>
      <c r="H1462" s="291" t="s">
        <v>182</v>
      </c>
      <c r="I1462" s="256" t="s">
        <v>2761</v>
      </c>
      <c r="J1462" s="293" t="s">
        <v>583</v>
      </c>
      <c r="K1462" s="294"/>
      <c r="L1462" s="295"/>
      <c r="M1462" s="295"/>
      <c r="N1462" s="260">
        <v>861.67920666666703</v>
      </c>
      <c r="O1462" s="296"/>
      <c r="P1462" s="234"/>
    </row>
    <row r="1463" spans="1:16" ht="13.5" hidden="1" customHeight="1" outlineLevel="3" x14ac:dyDescent="0.2">
      <c r="A1463" s="191">
        <v>0</v>
      </c>
      <c r="B1463" s="191">
        <v>13</v>
      </c>
      <c r="C1463" s="191">
        <v>4</v>
      </c>
      <c r="D1463" s="192">
        <v>1</v>
      </c>
      <c r="E1463" s="192">
        <v>1</v>
      </c>
      <c r="G1463" s="312" t="s">
        <v>20</v>
      </c>
      <c r="H1463" s="297" t="s">
        <v>183</v>
      </c>
      <c r="I1463" s="264" t="s">
        <v>2762</v>
      </c>
      <c r="J1463" s="299" t="s">
        <v>1001</v>
      </c>
      <c r="K1463" s="300" t="s">
        <v>119</v>
      </c>
      <c r="L1463" s="301">
        <v>25.3</v>
      </c>
      <c r="M1463" s="301">
        <v>34.058466666666661</v>
      </c>
      <c r="N1463" s="268">
        <v>861.67920666666703</v>
      </c>
      <c r="O1463" s="302"/>
      <c r="P1463" s="235" t="s">
        <v>4710</v>
      </c>
    </row>
    <row r="1464" spans="1:16" ht="13.5" hidden="1" customHeight="1" outlineLevel="2" x14ac:dyDescent="0.2">
      <c r="A1464" s="191">
        <v>0</v>
      </c>
      <c r="B1464" s="191">
        <v>13</v>
      </c>
      <c r="C1464" s="191">
        <v>4</v>
      </c>
      <c r="D1464" s="192">
        <v>2</v>
      </c>
      <c r="E1464" s="192">
        <v>0</v>
      </c>
      <c r="G1464" s="311"/>
      <c r="H1464" s="291" t="s">
        <v>182</v>
      </c>
      <c r="I1464" s="256" t="s">
        <v>2763</v>
      </c>
      <c r="J1464" s="293" t="s">
        <v>584</v>
      </c>
      <c r="K1464" s="294"/>
      <c r="L1464" s="295"/>
      <c r="M1464" s="295"/>
      <c r="N1464" s="260">
        <v>17.520029999999998</v>
      </c>
      <c r="O1464" s="296"/>
      <c r="P1464" s="234"/>
    </row>
    <row r="1465" spans="1:16" ht="13.5" hidden="1" customHeight="1" outlineLevel="3" x14ac:dyDescent="0.2">
      <c r="A1465" s="191">
        <v>0</v>
      </c>
      <c r="B1465" s="191">
        <v>13</v>
      </c>
      <c r="C1465" s="191">
        <v>4</v>
      </c>
      <c r="D1465" s="192">
        <v>2</v>
      </c>
      <c r="E1465" s="192">
        <v>1</v>
      </c>
      <c r="G1465" s="312" t="s">
        <v>20</v>
      </c>
      <c r="H1465" s="297" t="s">
        <v>183</v>
      </c>
      <c r="I1465" s="264" t="s">
        <v>2764</v>
      </c>
      <c r="J1465" s="299" t="s">
        <v>258</v>
      </c>
      <c r="K1465" s="300" t="s">
        <v>100</v>
      </c>
      <c r="L1465" s="301">
        <v>2</v>
      </c>
      <c r="M1465" s="301">
        <v>8.760015000000001</v>
      </c>
      <c r="N1465" s="268">
        <v>17.520029999999998</v>
      </c>
      <c r="O1465" s="302" t="s">
        <v>1034</v>
      </c>
      <c r="P1465" s="235" t="s">
        <v>4710</v>
      </c>
    </row>
    <row r="1466" spans="1:16" ht="13.5" hidden="1" customHeight="1" outlineLevel="2" x14ac:dyDescent="0.2">
      <c r="A1466" s="191">
        <v>0</v>
      </c>
      <c r="B1466" s="191">
        <v>13</v>
      </c>
      <c r="C1466" s="191">
        <v>4</v>
      </c>
      <c r="D1466" s="192">
        <v>3</v>
      </c>
      <c r="E1466" s="192">
        <v>0</v>
      </c>
      <c r="G1466" s="311"/>
      <c r="H1466" s="291" t="s">
        <v>182</v>
      </c>
      <c r="I1466" s="256" t="s">
        <v>2765</v>
      </c>
      <c r="J1466" s="293" t="s">
        <v>192</v>
      </c>
      <c r="K1466" s="294"/>
      <c r="L1466" s="295"/>
      <c r="M1466" s="295"/>
      <c r="N1466" s="260">
        <v>809.6</v>
      </c>
      <c r="O1466" s="296"/>
      <c r="P1466" s="234"/>
    </row>
    <row r="1467" spans="1:16" ht="13.5" hidden="1" customHeight="1" outlineLevel="3" x14ac:dyDescent="0.2">
      <c r="A1467" s="191">
        <v>0</v>
      </c>
      <c r="B1467" s="191">
        <v>13</v>
      </c>
      <c r="C1467" s="191">
        <v>4</v>
      </c>
      <c r="D1467" s="192">
        <v>3</v>
      </c>
      <c r="E1467" s="192">
        <v>1</v>
      </c>
      <c r="G1467" s="312" t="s">
        <v>20</v>
      </c>
      <c r="H1467" s="297" t="s">
        <v>183</v>
      </c>
      <c r="I1467" s="264" t="s">
        <v>2766</v>
      </c>
      <c r="J1467" s="299" t="s">
        <v>1025</v>
      </c>
      <c r="K1467" s="300" t="s">
        <v>119</v>
      </c>
      <c r="L1467" s="301">
        <v>25.3</v>
      </c>
      <c r="M1467" s="301">
        <v>32</v>
      </c>
      <c r="N1467" s="268">
        <v>809.6</v>
      </c>
      <c r="O1467" s="302"/>
      <c r="P1467" s="235" t="s">
        <v>4710</v>
      </c>
    </row>
    <row r="1468" spans="1:16" ht="13.5" hidden="1" customHeight="1" outlineLevel="1" x14ac:dyDescent="0.2">
      <c r="A1468" s="191">
        <v>0</v>
      </c>
      <c r="B1468" s="191">
        <v>13</v>
      </c>
      <c r="C1468" s="191">
        <v>5</v>
      </c>
      <c r="D1468" s="192">
        <v>0</v>
      </c>
      <c r="E1468" s="192">
        <v>1</v>
      </c>
      <c r="G1468" s="310"/>
      <c r="H1468" s="285" t="s">
        <v>34</v>
      </c>
      <c r="I1468" s="249" t="s">
        <v>2767</v>
      </c>
      <c r="J1468" s="287" t="s">
        <v>628</v>
      </c>
      <c r="K1468" s="288"/>
      <c r="L1468" s="289"/>
      <c r="M1468" s="289"/>
      <c r="N1468" s="253">
        <v>5211.5835686666696</v>
      </c>
      <c r="O1468" s="290">
        <v>0.31114544756205098</v>
      </c>
      <c r="P1468" s="233"/>
    </row>
    <row r="1469" spans="1:16" ht="13.5" hidden="1" customHeight="1" outlineLevel="2" x14ac:dyDescent="0.2">
      <c r="A1469" s="191">
        <v>0</v>
      </c>
      <c r="B1469" s="191">
        <v>13</v>
      </c>
      <c r="C1469" s="191">
        <v>5</v>
      </c>
      <c r="D1469" s="192">
        <v>1</v>
      </c>
      <c r="E1469" s="192">
        <v>0</v>
      </c>
      <c r="G1469" s="311"/>
      <c r="H1469" s="291" t="s">
        <v>182</v>
      </c>
      <c r="I1469" s="256" t="s">
        <v>2768</v>
      </c>
      <c r="J1469" s="293" t="s">
        <v>21</v>
      </c>
      <c r="K1469" s="294"/>
      <c r="L1469" s="295"/>
      <c r="M1469" s="295"/>
      <c r="N1469" s="260">
        <v>281.55775599999998</v>
      </c>
      <c r="O1469" s="296">
        <v>1.6809749445809999E-2</v>
      </c>
      <c r="P1469" s="234"/>
    </row>
    <row r="1470" spans="1:16" ht="13.5" hidden="1" customHeight="1" outlineLevel="3" x14ac:dyDescent="0.2">
      <c r="A1470" s="191">
        <v>0</v>
      </c>
      <c r="B1470" s="191">
        <v>13</v>
      </c>
      <c r="C1470" s="191">
        <v>5</v>
      </c>
      <c r="D1470" s="192">
        <v>1</v>
      </c>
      <c r="E1470" s="192">
        <v>1</v>
      </c>
      <c r="G1470" s="312" t="s">
        <v>20</v>
      </c>
      <c r="H1470" s="297" t="s">
        <v>183</v>
      </c>
      <c r="I1470" s="264" t="s">
        <v>2769</v>
      </c>
      <c r="J1470" s="299" t="s">
        <v>86</v>
      </c>
      <c r="K1470" s="300" t="s">
        <v>119</v>
      </c>
      <c r="L1470" s="301">
        <v>4.99</v>
      </c>
      <c r="M1470" s="301">
        <v>7.0658999999999992</v>
      </c>
      <c r="N1470" s="268">
        <v>35.258840999999997</v>
      </c>
      <c r="O1470" s="302" t="s">
        <v>1022</v>
      </c>
      <c r="P1470" s="235" t="s">
        <v>4710</v>
      </c>
    </row>
    <row r="1471" spans="1:16" ht="13.5" hidden="1" customHeight="1" outlineLevel="3" x14ac:dyDescent="0.2">
      <c r="A1471" s="191">
        <v>0</v>
      </c>
      <c r="B1471" s="191">
        <v>13</v>
      </c>
      <c r="C1471" s="191">
        <v>5</v>
      </c>
      <c r="D1471" s="192">
        <v>1</v>
      </c>
      <c r="E1471" s="192">
        <v>2</v>
      </c>
      <c r="G1471" s="312" t="s">
        <v>20</v>
      </c>
      <c r="H1471" s="297" t="s">
        <v>183</v>
      </c>
      <c r="I1471" s="264" t="s">
        <v>2770</v>
      </c>
      <c r="J1471" s="299" t="s">
        <v>87</v>
      </c>
      <c r="K1471" s="300" t="s">
        <v>119</v>
      </c>
      <c r="L1471" s="301">
        <v>4.99</v>
      </c>
      <c r="M1471" s="301">
        <v>49.358499999999999</v>
      </c>
      <c r="N1471" s="268">
        <v>246.29891499999999</v>
      </c>
      <c r="O1471" s="302" t="s">
        <v>1023</v>
      </c>
      <c r="P1471" s="235" t="s">
        <v>4710</v>
      </c>
    </row>
    <row r="1472" spans="1:16" ht="13.5" hidden="1" customHeight="1" outlineLevel="2" x14ac:dyDescent="0.2">
      <c r="A1472" s="191">
        <v>0</v>
      </c>
      <c r="B1472" s="191">
        <v>13</v>
      </c>
      <c r="C1472" s="191">
        <v>5</v>
      </c>
      <c r="D1472" s="192">
        <v>2</v>
      </c>
      <c r="E1472" s="192">
        <v>0</v>
      </c>
      <c r="G1472" s="311"/>
      <c r="H1472" s="291" t="s">
        <v>182</v>
      </c>
      <c r="I1472" s="256" t="s">
        <v>2771</v>
      </c>
      <c r="J1472" s="293" t="s">
        <v>583</v>
      </c>
      <c r="K1472" s="294"/>
      <c r="L1472" s="295"/>
      <c r="M1472" s="295"/>
      <c r="N1472" s="260">
        <v>861.67920666666703</v>
      </c>
      <c r="O1472" s="296"/>
      <c r="P1472" s="234"/>
    </row>
    <row r="1473" spans="1:16" ht="13.5" hidden="1" customHeight="1" outlineLevel="3" x14ac:dyDescent="0.2">
      <c r="A1473" s="191">
        <v>0</v>
      </c>
      <c r="B1473" s="191">
        <v>13</v>
      </c>
      <c r="C1473" s="191">
        <v>5</v>
      </c>
      <c r="D1473" s="192">
        <v>2</v>
      </c>
      <c r="E1473" s="192">
        <v>1</v>
      </c>
      <c r="G1473" s="312" t="s">
        <v>20</v>
      </c>
      <c r="H1473" s="297" t="s">
        <v>183</v>
      </c>
      <c r="I1473" s="264" t="s">
        <v>2772</v>
      </c>
      <c r="J1473" s="299" t="s">
        <v>1001</v>
      </c>
      <c r="K1473" s="300" t="s">
        <v>119</v>
      </c>
      <c r="L1473" s="301">
        <v>25.3</v>
      </c>
      <c r="M1473" s="301">
        <v>34.058466666666661</v>
      </c>
      <c r="N1473" s="268">
        <v>861.67920666666703</v>
      </c>
      <c r="O1473" s="302"/>
      <c r="P1473" s="235" t="s">
        <v>4710</v>
      </c>
    </row>
    <row r="1474" spans="1:16" ht="13.5" hidden="1" customHeight="1" outlineLevel="2" x14ac:dyDescent="0.2">
      <c r="A1474" s="191">
        <v>0</v>
      </c>
      <c r="B1474" s="191">
        <v>13</v>
      </c>
      <c r="C1474" s="191">
        <v>5</v>
      </c>
      <c r="D1474" s="192">
        <v>3</v>
      </c>
      <c r="E1474" s="192">
        <v>0</v>
      </c>
      <c r="G1474" s="311"/>
      <c r="H1474" s="291" t="s">
        <v>182</v>
      </c>
      <c r="I1474" s="256" t="s">
        <v>2773</v>
      </c>
      <c r="J1474" s="293" t="s">
        <v>584</v>
      </c>
      <c r="K1474" s="294"/>
      <c r="L1474" s="295"/>
      <c r="M1474" s="295"/>
      <c r="N1474" s="260">
        <v>17.520029999999998</v>
      </c>
      <c r="O1474" s="296"/>
      <c r="P1474" s="234"/>
    </row>
    <row r="1475" spans="1:16" ht="13.5" hidden="1" customHeight="1" outlineLevel="3" x14ac:dyDescent="0.2">
      <c r="A1475" s="191">
        <v>0</v>
      </c>
      <c r="B1475" s="191">
        <v>13</v>
      </c>
      <c r="C1475" s="191">
        <v>5</v>
      </c>
      <c r="D1475" s="192">
        <v>3</v>
      </c>
      <c r="E1475" s="192">
        <v>1</v>
      </c>
      <c r="G1475" s="312" t="s">
        <v>20</v>
      </c>
      <c r="H1475" s="297" t="s">
        <v>183</v>
      </c>
      <c r="I1475" s="264" t="s">
        <v>2774</v>
      </c>
      <c r="J1475" s="299" t="s">
        <v>258</v>
      </c>
      <c r="K1475" s="300" t="s">
        <v>100</v>
      </c>
      <c r="L1475" s="301">
        <v>2</v>
      </c>
      <c r="M1475" s="301">
        <v>8.760015000000001</v>
      </c>
      <c r="N1475" s="268">
        <v>17.520029999999998</v>
      </c>
      <c r="O1475" s="302" t="s">
        <v>1034</v>
      </c>
      <c r="P1475" s="235" t="s">
        <v>4710</v>
      </c>
    </row>
    <row r="1476" spans="1:16" ht="13.5" hidden="1" customHeight="1" outlineLevel="2" x14ac:dyDescent="0.2">
      <c r="A1476" s="191">
        <v>0</v>
      </c>
      <c r="B1476" s="191">
        <v>13</v>
      </c>
      <c r="C1476" s="191">
        <v>5</v>
      </c>
      <c r="D1476" s="192">
        <v>4</v>
      </c>
      <c r="E1476" s="192">
        <v>0</v>
      </c>
      <c r="G1476" s="311"/>
      <c r="H1476" s="291" t="s">
        <v>182</v>
      </c>
      <c r="I1476" s="256" t="s">
        <v>2775</v>
      </c>
      <c r="J1476" s="293" t="s">
        <v>1020</v>
      </c>
      <c r="K1476" s="294"/>
      <c r="L1476" s="295"/>
      <c r="M1476" s="295"/>
      <c r="N1476" s="260">
        <v>1900.5865759999999</v>
      </c>
      <c r="O1476" s="296"/>
      <c r="P1476" s="234"/>
    </row>
    <row r="1477" spans="1:16" ht="13.5" hidden="1" customHeight="1" outlineLevel="3" x14ac:dyDescent="0.2">
      <c r="A1477" s="191">
        <v>0</v>
      </c>
      <c r="B1477" s="191">
        <v>13</v>
      </c>
      <c r="C1477" s="191">
        <v>5</v>
      </c>
      <c r="D1477" s="192">
        <v>4</v>
      </c>
      <c r="E1477" s="192">
        <v>1</v>
      </c>
      <c r="G1477" s="312" t="s">
        <v>20</v>
      </c>
      <c r="H1477" s="297" t="s">
        <v>183</v>
      </c>
      <c r="I1477" s="264" t="s">
        <v>2776</v>
      </c>
      <c r="J1477" s="299" t="s">
        <v>1003</v>
      </c>
      <c r="K1477" s="300" t="s">
        <v>119</v>
      </c>
      <c r="L1477" s="301">
        <v>4.99</v>
      </c>
      <c r="M1477" s="301">
        <v>74.891800000000003</v>
      </c>
      <c r="N1477" s="268">
        <v>373.710082</v>
      </c>
      <c r="O1477" s="302" t="s">
        <v>1015</v>
      </c>
      <c r="P1477" s="235" t="s">
        <v>4710</v>
      </c>
    </row>
    <row r="1478" spans="1:16" ht="13.5" hidden="1" customHeight="1" outlineLevel="3" x14ac:dyDescent="0.2">
      <c r="A1478" s="191">
        <v>0</v>
      </c>
      <c r="B1478" s="191">
        <v>13</v>
      </c>
      <c r="C1478" s="191">
        <v>5</v>
      </c>
      <c r="D1478" s="192">
        <v>4</v>
      </c>
      <c r="E1478" s="192">
        <v>2</v>
      </c>
      <c r="G1478" s="312" t="s">
        <v>20</v>
      </c>
      <c r="H1478" s="297" t="s">
        <v>183</v>
      </c>
      <c r="I1478" s="264" t="s">
        <v>2777</v>
      </c>
      <c r="J1478" s="299" t="s">
        <v>1005</v>
      </c>
      <c r="K1478" s="300" t="s">
        <v>119</v>
      </c>
      <c r="L1478" s="301">
        <v>20.83</v>
      </c>
      <c r="M1478" s="301">
        <v>73.3018</v>
      </c>
      <c r="N1478" s="268">
        <v>1526.8764940000001</v>
      </c>
      <c r="O1478" s="302" t="s">
        <v>1015</v>
      </c>
      <c r="P1478" s="235" t="s">
        <v>4710</v>
      </c>
    </row>
    <row r="1479" spans="1:16" ht="13.5" hidden="1" customHeight="1" outlineLevel="2" x14ac:dyDescent="0.2">
      <c r="A1479" s="191">
        <v>0</v>
      </c>
      <c r="B1479" s="191">
        <v>13</v>
      </c>
      <c r="C1479" s="191">
        <v>5</v>
      </c>
      <c r="D1479" s="192">
        <v>5</v>
      </c>
      <c r="E1479" s="192">
        <v>0</v>
      </c>
      <c r="G1479" s="311"/>
      <c r="H1479" s="291" t="s">
        <v>182</v>
      </c>
      <c r="I1479" s="256" t="s">
        <v>2778</v>
      </c>
      <c r="J1479" s="293" t="s">
        <v>192</v>
      </c>
      <c r="K1479" s="294"/>
      <c r="L1479" s="295"/>
      <c r="M1479" s="295"/>
      <c r="N1479" s="260">
        <v>2150.2399999999998</v>
      </c>
      <c r="O1479" s="296"/>
      <c r="P1479" s="234"/>
    </row>
    <row r="1480" spans="1:16" ht="13.5" hidden="1" customHeight="1" outlineLevel="3" x14ac:dyDescent="0.2">
      <c r="A1480" s="191">
        <v>0</v>
      </c>
      <c r="B1480" s="191">
        <v>13</v>
      </c>
      <c r="C1480" s="191">
        <v>5</v>
      </c>
      <c r="D1480" s="192">
        <v>5</v>
      </c>
      <c r="E1480" s="192">
        <v>1</v>
      </c>
      <c r="G1480" s="312" t="s">
        <v>20</v>
      </c>
      <c r="H1480" s="297" t="s">
        <v>183</v>
      </c>
      <c r="I1480" s="264" t="s">
        <v>2779</v>
      </c>
      <c r="J1480" s="299" t="s">
        <v>89</v>
      </c>
      <c r="K1480" s="300" t="s">
        <v>119</v>
      </c>
      <c r="L1480" s="301">
        <v>4.99</v>
      </c>
      <c r="M1480" s="301">
        <v>20</v>
      </c>
      <c r="N1480" s="268">
        <v>99.8</v>
      </c>
      <c r="O1480" s="302"/>
      <c r="P1480" s="235" t="s">
        <v>4710</v>
      </c>
    </row>
    <row r="1481" spans="1:16" ht="13.5" hidden="1" customHeight="1" outlineLevel="3" x14ac:dyDescent="0.2">
      <c r="A1481" s="191">
        <v>0</v>
      </c>
      <c r="B1481" s="191">
        <v>13</v>
      </c>
      <c r="C1481" s="191">
        <v>5</v>
      </c>
      <c r="D1481" s="192">
        <v>5</v>
      </c>
      <c r="E1481" s="192">
        <v>2</v>
      </c>
      <c r="G1481" s="312" t="s">
        <v>20</v>
      </c>
      <c r="H1481" s="297" t="s">
        <v>183</v>
      </c>
      <c r="I1481" s="264" t="s">
        <v>2780</v>
      </c>
      <c r="J1481" s="299" t="s">
        <v>90</v>
      </c>
      <c r="K1481" s="300" t="s">
        <v>119</v>
      </c>
      <c r="L1481" s="301">
        <v>4.99</v>
      </c>
      <c r="M1481" s="301">
        <v>35</v>
      </c>
      <c r="N1481" s="268">
        <v>174.65</v>
      </c>
      <c r="O1481" s="302"/>
      <c r="P1481" s="235" t="s">
        <v>4710</v>
      </c>
    </row>
    <row r="1482" spans="1:16" ht="13.5" hidden="1" customHeight="1" outlineLevel="3" x14ac:dyDescent="0.2">
      <c r="A1482" s="191">
        <v>0</v>
      </c>
      <c r="B1482" s="191">
        <v>13</v>
      </c>
      <c r="C1482" s="191">
        <v>5</v>
      </c>
      <c r="D1482" s="192">
        <v>5</v>
      </c>
      <c r="E1482" s="192">
        <v>3</v>
      </c>
      <c r="G1482" s="312" t="s">
        <v>20</v>
      </c>
      <c r="H1482" s="297" t="s">
        <v>183</v>
      </c>
      <c r="I1482" s="264" t="s">
        <v>2781</v>
      </c>
      <c r="J1482" s="299" t="s">
        <v>1028</v>
      </c>
      <c r="K1482" s="300" t="s">
        <v>119</v>
      </c>
      <c r="L1482" s="301">
        <v>20.83</v>
      </c>
      <c r="M1482" s="301">
        <v>38</v>
      </c>
      <c r="N1482" s="268">
        <v>791.54</v>
      </c>
      <c r="O1482" s="302"/>
      <c r="P1482" s="235" t="s">
        <v>4710</v>
      </c>
    </row>
    <row r="1483" spans="1:16" ht="13.5" hidden="1" customHeight="1" outlineLevel="3" x14ac:dyDescent="0.2">
      <c r="A1483" s="191">
        <v>0</v>
      </c>
      <c r="B1483" s="191">
        <v>13</v>
      </c>
      <c r="C1483" s="191">
        <v>5</v>
      </c>
      <c r="D1483" s="192">
        <v>5</v>
      </c>
      <c r="E1483" s="192">
        <v>4</v>
      </c>
      <c r="G1483" s="312" t="s">
        <v>20</v>
      </c>
      <c r="H1483" s="297" t="s">
        <v>183</v>
      </c>
      <c r="I1483" s="264" t="s">
        <v>2782</v>
      </c>
      <c r="J1483" s="299" t="s">
        <v>1025</v>
      </c>
      <c r="K1483" s="300" t="s">
        <v>119</v>
      </c>
      <c r="L1483" s="301">
        <v>25.3</v>
      </c>
      <c r="M1483" s="301">
        <v>32</v>
      </c>
      <c r="N1483" s="268">
        <v>809.6</v>
      </c>
      <c r="O1483" s="302"/>
      <c r="P1483" s="235" t="s">
        <v>4710</v>
      </c>
    </row>
    <row r="1484" spans="1:16" ht="13.5" hidden="1" customHeight="1" outlineLevel="3" x14ac:dyDescent="0.2">
      <c r="A1484" s="191">
        <v>0</v>
      </c>
      <c r="B1484" s="191">
        <v>13</v>
      </c>
      <c r="C1484" s="191">
        <v>5</v>
      </c>
      <c r="D1484" s="192">
        <v>5</v>
      </c>
      <c r="E1484" s="192">
        <v>5</v>
      </c>
      <c r="G1484" s="312" t="s">
        <v>20</v>
      </c>
      <c r="H1484" s="297" t="s">
        <v>183</v>
      </c>
      <c r="I1484" s="264" t="s">
        <v>2783</v>
      </c>
      <c r="J1484" s="299" t="s">
        <v>1031</v>
      </c>
      <c r="K1484" s="300" t="s">
        <v>119</v>
      </c>
      <c r="L1484" s="301">
        <v>4.99</v>
      </c>
      <c r="M1484" s="301">
        <v>35</v>
      </c>
      <c r="N1484" s="268">
        <v>174.65</v>
      </c>
      <c r="O1484" s="302"/>
      <c r="P1484" s="235" t="s">
        <v>4710</v>
      </c>
    </row>
    <row r="1485" spans="1:16" ht="13.5" hidden="1" customHeight="1" outlineLevel="3" x14ac:dyDescent="0.2">
      <c r="A1485" s="191">
        <v>0</v>
      </c>
      <c r="B1485" s="191">
        <v>13</v>
      </c>
      <c r="C1485" s="191">
        <v>5</v>
      </c>
      <c r="D1485" s="192">
        <v>5</v>
      </c>
      <c r="E1485" s="192">
        <v>6</v>
      </c>
      <c r="G1485" s="312" t="s">
        <v>20</v>
      </c>
      <c r="H1485" s="297" t="s">
        <v>183</v>
      </c>
      <c r="I1485" s="264" t="s">
        <v>2784</v>
      </c>
      <c r="J1485" s="265" t="s">
        <v>92</v>
      </c>
      <c r="K1485" s="300" t="s">
        <v>100</v>
      </c>
      <c r="L1485" s="301">
        <v>2</v>
      </c>
      <c r="M1485" s="301">
        <v>50</v>
      </c>
      <c r="N1485" s="268">
        <v>100</v>
      </c>
      <c r="O1485" s="302"/>
      <c r="P1485" s="235" t="s">
        <v>4710</v>
      </c>
    </row>
    <row r="1486" spans="1:16" ht="13.5" hidden="1" customHeight="1" outlineLevel="1" x14ac:dyDescent="0.2">
      <c r="A1486" s="191">
        <v>0</v>
      </c>
      <c r="B1486" s="191">
        <v>13</v>
      </c>
      <c r="C1486" s="191">
        <v>6</v>
      </c>
      <c r="D1486" s="192">
        <v>0</v>
      </c>
      <c r="E1486" s="192">
        <v>6</v>
      </c>
      <c r="G1486" s="310"/>
      <c r="H1486" s="285" t="s">
        <v>34</v>
      </c>
      <c r="I1486" s="249" t="s">
        <v>2785</v>
      </c>
      <c r="J1486" s="287" t="s">
        <v>629</v>
      </c>
      <c r="K1486" s="288"/>
      <c r="L1486" s="289"/>
      <c r="M1486" s="289"/>
      <c r="N1486" s="253">
        <v>2131.6426786666698</v>
      </c>
      <c r="O1486" s="290">
        <v>0.12726475677829299</v>
      </c>
      <c r="P1486" s="233"/>
    </row>
    <row r="1487" spans="1:16" ht="13.5" hidden="1" customHeight="1" outlineLevel="2" x14ac:dyDescent="0.2">
      <c r="A1487" s="191">
        <v>0</v>
      </c>
      <c r="B1487" s="191">
        <v>13</v>
      </c>
      <c r="C1487" s="191">
        <v>6</v>
      </c>
      <c r="D1487" s="192">
        <v>1</v>
      </c>
      <c r="E1487" s="192">
        <v>0</v>
      </c>
      <c r="G1487" s="311"/>
      <c r="H1487" s="291" t="s">
        <v>182</v>
      </c>
      <c r="I1487" s="256" t="s">
        <v>2786</v>
      </c>
      <c r="J1487" s="293" t="s">
        <v>583</v>
      </c>
      <c r="K1487" s="294"/>
      <c r="L1487" s="295"/>
      <c r="M1487" s="295"/>
      <c r="N1487" s="260">
        <v>1038.44264866667</v>
      </c>
      <c r="O1487" s="296"/>
      <c r="P1487" s="234"/>
    </row>
    <row r="1488" spans="1:16" ht="13.5" hidden="1" customHeight="1" outlineLevel="3" x14ac:dyDescent="0.2">
      <c r="A1488" s="191">
        <v>0</v>
      </c>
      <c r="B1488" s="191">
        <v>13</v>
      </c>
      <c r="C1488" s="191">
        <v>6</v>
      </c>
      <c r="D1488" s="192">
        <v>1</v>
      </c>
      <c r="E1488" s="192">
        <v>1</v>
      </c>
      <c r="G1488" s="312" t="s">
        <v>20</v>
      </c>
      <c r="H1488" s="297" t="s">
        <v>183</v>
      </c>
      <c r="I1488" s="264" t="s">
        <v>2787</v>
      </c>
      <c r="J1488" s="299" t="s">
        <v>1001</v>
      </c>
      <c r="K1488" s="300" t="s">
        <v>119</v>
      </c>
      <c r="L1488" s="301">
        <v>30.490000000000002</v>
      </c>
      <c r="M1488" s="301">
        <v>34.058466666666661</v>
      </c>
      <c r="N1488" s="268">
        <v>1038.44264866667</v>
      </c>
      <c r="O1488" s="302"/>
      <c r="P1488" s="235" t="s">
        <v>4710</v>
      </c>
    </row>
    <row r="1489" spans="1:16" ht="13.5" hidden="1" customHeight="1" outlineLevel="2" x14ac:dyDescent="0.2">
      <c r="A1489" s="191">
        <v>0</v>
      </c>
      <c r="B1489" s="191">
        <v>13</v>
      </c>
      <c r="C1489" s="191">
        <v>6</v>
      </c>
      <c r="D1489" s="192">
        <v>2</v>
      </c>
      <c r="E1489" s="192">
        <v>0</v>
      </c>
      <c r="G1489" s="311"/>
      <c r="H1489" s="291" t="s">
        <v>182</v>
      </c>
      <c r="I1489" s="256" t="s">
        <v>2788</v>
      </c>
      <c r="J1489" s="293" t="s">
        <v>584</v>
      </c>
      <c r="K1489" s="294"/>
      <c r="L1489" s="295"/>
      <c r="M1489" s="295"/>
      <c r="N1489" s="260">
        <v>17.520029999999998</v>
      </c>
      <c r="O1489" s="296"/>
      <c r="P1489" s="234"/>
    </row>
    <row r="1490" spans="1:16" ht="13.5" hidden="1" customHeight="1" outlineLevel="3" x14ac:dyDescent="0.2">
      <c r="A1490" s="191">
        <v>0</v>
      </c>
      <c r="B1490" s="191">
        <v>13</v>
      </c>
      <c r="C1490" s="191">
        <v>6</v>
      </c>
      <c r="D1490" s="192">
        <v>2</v>
      </c>
      <c r="E1490" s="192">
        <v>1</v>
      </c>
      <c r="G1490" s="312" t="s">
        <v>20</v>
      </c>
      <c r="H1490" s="297" t="s">
        <v>183</v>
      </c>
      <c r="I1490" s="264" t="s">
        <v>2789</v>
      </c>
      <c r="J1490" s="299" t="s">
        <v>258</v>
      </c>
      <c r="K1490" s="300" t="s">
        <v>100</v>
      </c>
      <c r="L1490" s="301">
        <v>2</v>
      </c>
      <c r="M1490" s="301">
        <v>8.760015000000001</v>
      </c>
      <c r="N1490" s="268">
        <v>17.520029999999998</v>
      </c>
      <c r="O1490" s="302" t="s">
        <v>1034</v>
      </c>
      <c r="P1490" s="235" t="s">
        <v>4710</v>
      </c>
    </row>
    <row r="1491" spans="1:16" ht="13.5" hidden="1" customHeight="1" outlineLevel="2" x14ac:dyDescent="0.2">
      <c r="A1491" s="191">
        <v>0</v>
      </c>
      <c r="B1491" s="191">
        <v>13</v>
      </c>
      <c r="C1491" s="191">
        <v>6</v>
      </c>
      <c r="D1491" s="192">
        <v>3</v>
      </c>
      <c r="E1491" s="192">
        <v>0</v>
      </c>
      <c r="G1491" s="311"/>
      <c r="H1491" s="291" t="s">
        <v>182</v>
      </c>
      <c r="I1491" s="256" t="s">
        <v>2790</v>
      </c>
      <c r="J1491" s="293" t="s">
        <v>192</v>
      </c>
      <c r="K1491" s="294"/>
      <c r="L1491" s="295"/>
      <c r="M1491" s="295"/>
      <c r="N1491" s="260">
        <v>1075.68</v>
      </c>
      <c r="O1491" s="296"/>
      <c r="P1491" s="234"/>
    </row>
    <row r="1492" spans="1:16" ht="13.5" hidden="1" customHeight="1" outlineLevel="3" x14ac:dyDescent="0.2">
      <c r="A1492" s="191">
        <v>0</v>
      </c>
      <c r="B1492" s="191">
        <v>13</v>
      </c>
      <c r="C1492" s="191">
        <v>6</v>
      </c>
      <c r="D1492" s="192">
        <v>3</v>
      </c>
      <c r="E1492" s="192">
        <v>1</v>
      </c>
      <c r="G1492" s="312" t="s">
        <v>20</v>
      </c>
      <c r="H1492" s="297" t="s">
        <v>183</v>
      </c>
      <c r="I1492" s="264" t="s">
        <v>2791</v>
      </c>
      <c r="J1492" s="299" t="s">
        <v>1025</v>
      </c>
      <c r="K1492" s="300" t="s">
        <v>119</v>
      </c>
      <c r="L1492" s="301">
        <v>30.490000000000002</v>
      </c>
      <c r="M1492" s="301">
        <v>32</v>
      </c>
      <c r="N1492" s="268">
        <v>975.68</v>
      </c>
      <c r="O1492" s="302"/>
      <c r="P1492" s="235" t="s">
        <v>4710</v>
      </c>
    </row>
    <row r="1493" spans="1:16" ht="13.5" hidden="1" customHeight="1" outlineLevel="3" x14ac:dyDescent="0.2">
      <c r="A1493" s="191">
        <v>0</v>
      </c>
      <c r="B1493" s="191">
        <v>13</v>
      </c>
      <c r="C1493" s="191">
        <v>6</v>
      </c>
      <c r="D1493" s="192">
        <v>3</v>
      </c>
      <c r="E1493" s="192">
        <v>2</v>
      </c>
      <c r="G1493" s="312" t="s">
        <v>20</v>
      </c>
      <c r="H1493" s="297" t="s">
        <v>183</v>
      </c>
      <c r="I1493" s="264" t="s">
        <v>2792</v>
      </c>
      <c r="J1493" s="265" t="s">
        <v>92</v>
      </c>
      <c r="K1493" s="300" t="s">
        <v>100</v>
      </c>
      <c r="L1493" s="301">
        <v>2</v>
      </c>
      <c r="M1493" s="301">
        <v>50</v>
      </c>
      <c r="N1493" s="268">
        <v>100</v>
      </c>
      <c r="O1493" s="302"/>
      <c r="P1493" s="235" t="s">
        <v>4710</v>
      </c>
    </row>
    <row r="1494" spans="1:16" ht="13.5" hidden="1" customHeight="1" outlineLevel="1" x14ac:dyDescent="0.2">
      <c r="A1494" s="191">
        <v>0</v>
      </c>
      <c r="B1494" s="191">
        <v>13</v>
      </c>
      <c r="C1494" s="191">
        <v>7</v>
      </c>
      <c r="D1494" s="192">
        <v>0</v>
      </c>
      <c r="E1494" s="192">
        <v>2</v>
      </c>
      <c r="G1494" s="310"/>
      <c r="H1494" s="285" t="s">
        <v>34</v>
      </c>
      <c r="I1494" s="249" t="s">
        <v>2793</v>
      </c>
      <c r="J1494" s="287" t="s">
        <v>630</v>
      </c>
      <c r="K1494" s="288"/>
      <c r="L1494" s="289"/>
      <c r="M1494" s="289"/>
      <c r="N1494" s="253">
        <v>157022.473058667</v>
      </c>
      <c r="O1494" s="290">
        <v>9.3746606983102705</v>
      </c>
      <c r="P1494" s="233"/>
    </row>
    <row r="1495" spans="1:16" ht="13.5" hidden="1" customHeight="1" outlineLevel="2" x14ac:dyDescent="0.2">
      <c r="A1495" s="191">
        <v>0</v>
      </c>
      <c r="B1495" s="191">
        <v>13</v>
      </c>
      <c r="C1495" s="191">
        <v>7</v>
      </c>
      <c r="D1495" s="192">
        <v>1</v>
      </c>
      <c r="E1495" s="192">
        <v>0</v>
      </c>
      <c r="G1495" s="311"/>
      <c r="H1495" s="291" t="s">
        <v>182</v>
      </c>
      <c r="I1495" s="256" t="s">
        <v>2794</v>
      </c>
      <c r="J1495" s="293" t="s">
        <v>21</v>
      </c>
      <c r="K1495" s="294"/>
      <c r="L1495" s="295"/>
      <c r="M1495" s="295"/>
      <c r="N1495" s="260">
        <v>16197.604813</v>
      </c>
      <c r="O1495" s="296">
        <v>0.96704023500164504</v>
      </c>
      <c r="P1495" s="234"/>
    </row>
    <row r="1496" spans="1:16" ht="13.5" hidden="1" customHeight="1" outlineLevel="3" x14ac:dyDescent="0.2">
      <c r="A1496" s="191">
        <v>0</v>
      </c>
      <c r="B1496" s="191">
        <v>13</v>
      </c>
      <c r="C1496" s="191">
        <v>7</v>
      </c>
      <c r="D1496" s="192">
        <v>1</v>
      </c>
      <c r="E1496" s="192">
        <v>1</v>
      </c>
      <c r="G1496" s="312" t="s">
        <v>20</v>
      </c>
      <c r="H1496" s="297" t="s">
        <v>183</v>
      </c>
      <c r="I1496" s="264" t="s">
        <v>2795</v>
      </c>
      <c r="J1496" s="299" t="s">
        <v>86</v>
      </c>
      <c r="K1496" s="300" t="s">
        <v>119</v>
      </c>
      <c r="L1496" s="301">
        <v>301.02000000000004</v>
      </c>
      <c r="M1496" s="301">
        <v>7.0658999999999992</v>
      </c>
      <c r="N1496" s="268">
        <v>2126.977218</v>
      </c>
      <c r="O1496" s="302" t="s">
        <v>1022</v>
      </c>
      <c r="P1496" s="235" t="s">
        <v>4710</v>
      </c>
    </row>
    <row r="1497" spans="1:16" ht="13.5" hidden="1" customHeight="1" outlineLevel="3" x14ac:dyDescent="0.2">
      <c r="A1497" s="191">
        <v>0</v>
      </c>
      <c r="B1497" s="191">
        <v>13</v>
      </c>
      <c r="C1497" s="191">
        <v>7</v>
      </c>
      <c r="D1497" s="192">
        <v>1</v>
      </c>
      <c r="E1497" s="192">
        <v>2</v>
      </c>
      <c r="G1497" s="312" t="s">
        <v>20</v>
      </c>
      <c r="H1497" s="297" t="s">
        <v>183</v>
      </c>
      <c r="I1497" s="264" t="s">
        <v>2796</v>
      </c>
      <c r="J1497" s="299" t="s">
        <v>87</v>
      </c>
      <c r="K1497" s="300" t="s">
        <v>119</v>
      </c>
      <c r="L1497" s="301">
        <v>285.07</v>
      </c>
      <c r="M1497" s="301">
        <v>49.358499999999999</v>
      </c>
      <c r="N1497" s="268">
        <v>14070.627595</v>
      </c>
      <c r="O1497" s="302" t="s">
        <v>1023</v>
      </c>
      <c r="P1497" s="235" t="s">
        <v>4710</v>
      </c>
    </row>
    <row r="1498" spans="1:16" ht="13.5" hidden="1" customHeight="1" outlineLevel="2" x14ac:dyDescent="0.2">
      <c r="A1498" s="191">
        <v>0</v>
      </c>
      <c r="B1498" s="191">
        <v>13</v>
      </c>
      <c r="C1498" s="191">
        <v>7</v>
      </c>
      <c r="D1498" s="192">
        <v>2</v>
      </c>
      <c r="E1498" s="192">
        <v>0</v>
      </c>
      <c r="G1498" s="311"/>
      <c r="H1498" s="291" t="s">
        <v>182</v>
      </c>
      <c r="I1498" s="256" t="s">
        <v>2797</v>
      </c>
      <c r="J1498" s="293" t="s">
        <v>582</v>
      </c>
      <c r="K1498" s="294"/>
      <c r="L1498" s="295"/>
      <c r="M1498" s="295"/>
      <c r="N1498" s="260">
        <v>64619.94644</v>
      </c>
      <c r="O1498" s="296"/>
      <c r="P1498" s="234"/>
    </row>
    <row r="1499" spans="1:16" ht="13.5" hidden="1" customHeight="1" outlineLevel="3" x14ac:dyDescent="0.2">
      <c r="A1499" s="191">
        <v>0</v>
      </c>
      <c r="B1499" s="191">
        <v>13</v>
      </c>
      <c r="C1499" s="191">
        <v>7</v>
      </c>
      <c r="D1499" s="192">
        <v>2</v>
      </c>
      <c r="E1499" s="192">
        <v>1</v>
      </c>
      <c r="G1499" s="312" t="s">
        <v>20</v>
      </c>
      <c r="H1499" s="297" t="s">
        <v>183</v>
      </c>
      <c r="I1499" s="264" t="s">
        <v>2798</v>
      </c>
      <c r="J1499" s="299" t="s">
        <v>1021</v>
      </c>
      <c r="K1499" s="300" t="s">
        <v>119</v>
      </c>
      <c r="L1499" s="301">
        <v>241.13</v>
      </c>
      <c r="M1499" s="301">
        <v>267.988</v>
      </c>
      <c r="N1499" s="268">
        <v>64619.94644</v>
      </c>
      <c r="O1499" s="302" t="s">
        <v>403</v>
      </c>
      <c r="P1499" s="235" t="s">
        <v>4710</v>
      </c>
    </row>
    <row r="1500" spans="1:16" ht="13.5" hidden="1" customHeight="1" outlineLevel="2" x14ac:dyDescent="0.2">
      <c r="A1500" s="191">
        <v>0</v>
      </c>
      <c r="B1500" s="191">
        <v>13</v>
      </c>
      <c r="C1500" s="191">
        <v>7</v>
      </c>
      <c r="D1500" s="192">
        <v>3</v>
      </c>
      <c r="E1500" s="192">
        <v>0</v>
      </c>
      <c r="G1500" s="311"/>
      <c r="H1500" s="291" t="s">
        <v>182</v>
      </c>
      <c r="I1500" s="256" t="s">
        <v>2799</v>
      </c>
      <c r="J1500" s="293" t="s">
        <v>1018</v>
      </c>
      <c r="K1500" s="294"/>
      <c r="L1500" s="295"/>
      <c r="M1500" s="295"/>
      <c r="N1500" s="260">
        <v>30639.501863666701</v>
      </c>
      <c r="O1500" s="296"/>
      <c r="P1500" s="234"/>
    </row>
    <row r="1501" spans="1:16" ht="13.5" hidden="1" customHeight="1" outlineLevel="3" x14ac:dyDescent="0.2">
      <c r="A1501" s="191">
        <v>0</v>
      </c>
      <c r="B1501" s="191">
        <v>13</v>
      </c>
      <c r="C1501" s="191">
        <v>7</v>
      </c>
      <c r="D1501" s="192">
        <v>3</v>
      </c>
      <c r="E1501" s="192">
        <v>1</v>
      </c>
      <c r="G1501" s="312" t="s">
        <v>20</v>
      </c>
      <c r="H1501" s="297" t="s">
        <v>183</v>
      </c>
      <c r="I1501" s="264" t="s">
        <v>2800</v>
      </c>
      <c r="J1501" s="299" t="s">
        <v>1001</v>
      </c>
      <c r="K1501" s="300" t="s">
        <v>119</v>
      </c>
      <c r="L1501" s="301">
        <v>26.41</v>
      </c>
      <c r="M1501" s="301">
        <v>34.058466666666661</v>
      </c>
      <c r="N1501" s="268">
        <v>899.48410466666701</v>
      </c>
      <c r="O1501" s="302" t="s">
        <v>1010</v>
      </c>
      <c r="P1501" s="235" t="s">
        <v>4710</v>
      </c>
    </row>
    <row r="1502" spans="1:16" ht="13.5" hidden="1" customHeight="1" outlineLevel="3" x14ac:dyDescent="0.2">
      <c r="A1502" s="191">
        <v>0</v>
      </c>
      <c r="B1502" s="191">
        <v>13</v>
      </c>
      <c r="C1502" s="191">
        <v>7</v>
      </c>
      <c r="D1502" s="192">
        <v>3</v>
      </c>
      <c r="E1502" s="192">
        <v>2</v>
      </c>
      <c r="G1502" s="312" t="s">
        <v>20</v>
      </c>
      <c r="H1502" s="297" t="s">
        <v>183</v>
      </c>
      <c r="I1502" s="264" t="s">
        <v>2801</v>
      </c>
      <c r="J1502" s="299" t="s">
        <v>1004</v>
      </c>
      <c r="K1502" s="300" t="s">
        <v>119</v>
      </c>
      <c r="L1502" s="301">
        <v>48.03</v>
      </c>
      <c r="M1502" s="301">
        <v>148.89179999999999</v>
      </c>
      <c r="N1502" s="268">
        <v>7151.2731540000004</v>
      </c>
      <c r="O1502" s="302" t="s">
        <v>1011</v>
      </c>
      <c r="P1502" s="235" t="s">
        <v>4710</v>
      </c>
    </row>
    <row r="1503" spans="1:16" ht="13.5" hidden="1" customHeight="1" outlineLevel="3" x14ac:dyDescent="0.2">
      <c r="A1503" s="191">
        <v>0</v>
      </c>
      <c r="B1503" s="191">
        <v>13</v>
      </c>
      <c r="C1503" s="191">
        <v>7</v>
      </c>
      <c r="D1503" s="192">
        <v>3</v>
      </c>
      <c r="E1503" s="192">
        <v>3</v>
      </c>
      <c r="G1503" s="312" t="s">
        <v>20</v>
      </c>
      <c r="H1503" s="297" t="s">
        <v>183</v>
      </c>
      <c r="I1503" s="264" t="s">
        <v>2802</v>
      </c>
      <c r="J1503" s="299" t="s">
        <v>1006</v>
      </c>
      <c r="K1503" s="300" t="s">
        <v>119</v>
      </c>
      <c r="L1503" s="301">
        <v>169.60999999999999</v>
      </c>
      <c r="M1503" s="301">
        <v>133.18049999999999</v>
      </c>
      <c r="N1503" s="268">
        <v>22588.744605</v>
      </c>
      <c r="O1503" s="302" t="s">
        <v>1014</v>
      </c>
      <c r="P1503" s="235" t="s">
        <v>4710</v>
      </c>
    </row>
    <row r="1504" spans="1:16" ht="13.5" hidden="1" customHeight="1" outlineLevel="2" x14ac:dyDescent="0.2">
      <c r="A1504" s="191">
        <v>0</v>
      </c>
      <c r="B1504" s="191">
        <v>13</v>
      </c>
      <c r="C1504" s="191">
        <v>7</v>
      </c>
      <c r="D1504" s="192">
        <v>4</v>
      </c>
      <c r="E1504" s="192">
        <v>0</v>
      </c>
      <c r="G1504" s="311"/>
      <c r="H1504" s="291" t="s">
        <v>182</v>
      </c>
      <c r="I1504" s="256" t="s">
        <v>2803</v>
      </c>
      <c r="J1504" s="293" t="s">
        <v>583</v>
      </c>
      <c r="K1504" s="294"/>
      <c r="L1504" s="295"/>
      <c r="M1504" s="295"/>
      <c r="N1504" s="260">
        <v>1213.843752</v>
      </c>
      <c r="O1504" s="296"/>
      <c r="P1504" s="234"/>
    </row>
    <row r="1505" spans="1:16" ht="13.5" hidden="1" customHeight="1" outlineLevel="3" x14ac:dyDescent="0.2">
      <c r="A1505" s="191">
        <v>0</v>
      </c>
      <c r="B1505" s="191">
        <v>13</v>
      </c>
      <c r="C1505" s="191">
        <v>7</v>
      </c>
      <c r="D1505" s="192">
        <v>4</v>
      </c>
      <c r="E1505" s="192">
        <v>1</v>
      </c>
      <c r="G1505" s="312" t="s">
        <v>20</v>
      </c>
      <c r="H1505" s="297" t="s">
        <v>183</v>
      </c>
      <c r="I1505" s="264" t="s">
        <v>2804</v>
      </c>
      <c r="J1505" s="299" t="s">
        <v>1001</v>
      </c>
      <c r="K1505" s="300" t="s">
        <v>119</v>
      </c>
      <c r="L1505" s="301">
        <v>35.64</v>
      </c>
      <c r="M1505" s="301">
        <v>34.058466666666661</v>
      </c>
      <c r="N1505" s="268">
        <v>1213.843752</v>
      </c>
      <c r="O1505" s="302"/>
      <c r="P1505" s="235" t="s">
        <v>4710</v>
      </c>
    </row>
    <row r="1506" spans="1:16" ht="13.5" hidden="1" customHeight="1" outlineLevel="2" x14ac:dyDescent="0.2">
      <c r="A1506" s="191">
        <v>0</v>
      </c>
      <c r="B1506" s="191">
        <v>13</v>
      </c>
      <c r="C1506" s="191">
        <v>7</v>
      </c>
      <c r="D1506" s="192">
        <v>5</v>
      </c>
      <c r="E1506" s="192">
        <v>0</v>
      </c>
      <c r="G1506" s="311"/>
      <c r="H1506" s="291" t="s">
        <v>182</v>
      </c>
      <c r="I1506" s="256" t="s">
        <v>2805</v>
      </c>
      <c r="J1506" s="293" t="s">
        <v>584</v>
      </c>
      <c r="K1506" s="294"/>
      <c r="L1506" s="295"/>
      <c r="M1506" s="295"/>
      <c r="N1506" s="260">
        <v>70.080119999999994</v>
      </c>
      <c r="O1506" s="296"/>
      <c r="P1506" s="234"/>
    </row>
    <row r="1507" spans="1:16" ht="13.5" hidden="1" customHeight="1" outlineLevel="3" x14ac:dyDescent="0.2">
      <c r="A1507" s="191">
        <v>0</v>
      </c>
      <c r="B1507" s="191">
        <v>13</v>
      </c>
      <c r="C1507" s="191">
        <v>7</v>
      </c>
      <c r="D1507" s="192">
        <v>5</v>
      </c>
      <c r="E1507" s="192">
        <v>1</v>
      </c>
      <c r="G1507" s="312" t="s">
        <v>20</v>
      </c>
      <c r="H1507" s="297" t="s">
        <v>183</v>
      </c>
      <c r="I1507" s="264" t="s">
        <v>2806</v>
      </c>
      <c r="J1507" s="299" t="s">
        <v>258</v>
      </c>
      <c r="K1507" s="300" t="s">
        <v>100</v>
      </c>
      <c r="L1507" s="301">
        <v>8</v>
      </c>
      <c r="M1507" s="301">
        <v>8.760015000000001</v>
      </c>
      <c r="N1507" s="268">
        <v>70.080119999999994</v>
      </c>
      <c r="O1507" s="302" t="s">
        <v>1034</v>
      </c>
      <c r="P1507" s="235" t="s">
        <v>4710</v>
      </c>
    </row>
    <row r="1508" spans="1:16" ht="13.5" hidden="1" customHeight="1" outlineLevel="2" x14ac:dyDescent="0.2">
      <c r="A1508" s="191">
        <v>0</v>
      </c>
      <c r="B1508" s="191">
        <v>13</v>
      </c>
      <c r="C1508" s="191">
        <v>7</v>
      </c>
      <c r="D1508" s="192">
        <v>6</v>
      </c>
      <c r="E1508" s="192">
        <v>0</v>
      </c>
      <c r="G1508" s="311"/>
      <c r="H1508" s="291" t="s">
        <v>182</v>
      </c>
      <c r="I1508" s="256" t="s">
        <v>2807</v>
      </c>
      <c r="J1508" s="293" t="s">
        <v>1016</v>
      </c>
      <c r="K1508" s="294"/>
      <c r="L1508" s="295"/>
      <c r="M1508" s="295"/>
      <c r="N1508" s="260">
        <v>1039.9760699999999</v>
      </c>
      <c r="O1508" s="296"/>
      <c r="P1508" s="234"/>
    </row>
    <row r="1509" spans="1:16" ht="13.5" hidden="1" customHeight="1" outlineLevel="3" x14ac:dyDescent="0.2">
      <c r="A1509" s="191">
        <v>0</v>
      </c>
      <c r="B1509" s="191">
        <v>13</v>
      </c>
      <c r="C1509" s="191">
        <v>7</v>
      </c>
      <c r="D1509" s="192">
        <v>6</v>
      </c>
      <c r="E1509" s="192">
        <v>1</v>
      </c>
      <c r="G1509" s="312" t="s">
        <v>20</v>
      </c>
      <c r="H1509" s="297" t="s">
        <v>183</v>
      </c>
      <c r="I1509" s="264" t="s">
        <v>2808</v>
      </c>
      <c r="J1509" s="299" t="s">
        <v>1007</v>
      </c>
      <c r="K1509" s="300" t="s">
        <v>119</v>
      </c>
      <c r="L1509" s="301">
        <v>5.7399999999999993</v>
      </c>
      <c r="M1509" s="301">
        <v>181.18049999999999</v>
      </c>
      <c r="N1509" s="268">
        <v>1039.9760699999999</v>
      </c>
      <c r="O1509" s="302" t="s">
        <v>1017</v>
      </c>
      <c r="P1509" s="235" t="s">
        <v>4710</v>
      </c>
    </row>
    <row r="1510" spans="1:16" ht="13.5" hidden="1" customHeight="1" outlineLevel="2" x14ac:dyDescent="0.2">
      <c r="A1510" s="191">
        <v>0</v>
      </c>
      <c r="B1510" s="191">
        <v>13</v>
      </c>
      <c r="C1510" s="191">
        <v>7</v>
      </c>
      <c r="D1510" s="192">
        <v>7</v>
      </c>
      <c r="E1510" s="192">
        <v>0</v>
      </c>
      <c r="G1510" s="311"/>
      <c r="H1510" s="291" t="s">
        <v>182</v>
      </c>
      <c r="I1510" s="256" t="s">
        <v>2809</v>
      </c>
      <c r="J1510" s="293" t="s">
        <v>192</v>
      </c>
      <c r="K1510" s="294"/>
      <c r="L1510" s="295"/>
      <c r="M1510" s="295"/>
      <c r="N1510" s="260">
        <v>43241.52</v>
      </c>
      <c r="O1510" s="296"/>
      <c r="P1510" s="234"/>
    </row>
    <row r="1511" spans="1:16" ht="13.5" hidden="1" customHeight="1" outlineLevel="3" x14ac:dyDescent="0.2">
      <c r="A1511" s="191">
        <v>0</v>
      </c>
      <c r="B1511" s="191">
        <v>13</v>
      </c>
      <c r="C1511" s="191">
        <v>7</v>
      </c>
      <c r="D1511" s="192">
        <v>7</v>
      </c>
      <c r="E1511" s="192">
        <v>1</v>
      </c>
      <c r="G1511" s="312" t="s">
        <v>20</v>
      </c>
      <c r="H1511" s="297" t="s">
        <v>183</v>
      </c>
      <c r="I1511" s="264" t="s">
        <v>2810</v>
      </c>
      <c r="J1511" s="299" t="s">
        <v>89</v>
      </c>
      <c r="K1511" s="300" t="s">
        <v>119</v>
      </c>
      <c r="L1511" s="301">
        <v>301.02000000000004</v>
      </c>
      <c r="M1511" s="301">
        <v>20</v>
      </c>
      <c r="N1511" s="268">
        <v>6020.4</v>
      </c>
      <c r="O1511" s="302"/>
      <c r="P1511" s="235" t="s">
        <v>4710</v>
      </c>
    </row>
    <row r="1512" spans="1:16" ht="13.5" hidden="1" customHeight="1" outlineLevel="3" x14ac:dyDescent="0.2">
      <c r="A1512" s="191">
        <v>0</v>
      </c>
      <c r="B1512" s="191">
        <v>13</v>
      </c>
      <c r="C1512" s="191">
        <v>7</v>
      </c>
      <c r="D1512" s="192">
        <v>7</v>
      </c>
      <c r="E1512" s="192">
        <v>2</v>
      </c>
      <c r="G1512" s="312" t="s">
        <v>20</v>
      </c>
      <c r="H1512" s="297" t="s">
        <v>183</v>
      </c>
      <c r="I1512" s="264" t="s">
        <v>2811</v>
      </c>
      <c r="J1512" s="299" t="s">
        <v>90</v>
      </c>
      <c r="K1512" s="300" t="s">
        <v>119</v>
      </c>
      <c r="L1512" s="301">
        <v>285.07</v>
      </c>
      <c r="M1512" s="301">
        <v>35</v>
      </c>
      <c r="N1512" s="268">
        <v>9977.4500000000007</v>
      </c>
      <c r="O1512" s="302"/>
      <c r="P1512" s="235" t="s">
        <v>4710</v>
      </c>
    </row>
    <row r="1513" spans="1:16" ht="13.5" hidden="1" customHeight="1" outlineLevel="3" x14ac:dyDescent="0.2">
      <c r="A1513" s="191">
        <v>0</v>
      </c>
      <c r="B1513" s="191">
        <v>13</v>
      </c>
      <c r="C1513" s="191">
        <v>7</v>
      </c>
      <c r="D1513" s="192">
        <v>7</v>
      </c>
      <c r="E1513" s="192">
        <v>3</v>
      </c>
      <c r="G1513" s="312" t="s">
        <v>20</v>
      </c>
      <c r="H1513" s="297" t="s">
        <v>183</v>
      </c>
      <c r="I1513" s="264" t="s">
        <v>2812</v>
      </c>
      <c r="J1513" s="299" t="s">
        <v>1025</v>
      </c>
      <c r="K1513" s="300" t="s">
        <v>119</v>
      </c>
      <c r="L1513" s="301">
        <v>62.05</v>
      </c>
      <c r="M1513" s="301">
        <v>32</v>
      </c>
      <c r="N1513" s="268">
        <v>1985.6</v>
      </c>
      <c r="O1513" s="302"/>
      <c r="P1513" s="235" t="s">
        <v>4710</v>
      </c>
    </row>
    <row r="1514" spans="1:16" ht="13.5" hidden="1" customHeight="1" outlineLevel="3" x14ac:dyDescent="0.2">
      <c r="A1514" s="191">
        <v>0</v>
      </c>
      <c r="B1514" s="191">
        <v>13</v>
      </c>
      <c r="C1514" s="191">
        <v>7</v>
      </c>
      <c r="D1514" s="192">
        <v>7</v>
      </c>
      <c r="E1514" s="192">
        <v>4</v>
      </c>
      <c r="G1514" s="312" t="s">
        <v>20</v>
      </c>
      <c r="H1514" s="297" t="s">
        <v>183</v>
      </c>
      <c r="I1514" s="264" t="s">
        <v>2813</v>
      </c>
      <c r="J1514" s="299" t="s">
        <v>1029</v>
      </c>
      <c r="K1514" s="300" t="s">
        <v>119</v>
      </c>
      <c r="L1514" s="301">
        <v>169.60999999999999</v>
      </c>
      <c r="M1514" s="301">
        <v>45</v>
      </c>
      <c r="N1514" s="268">
        <v>7632.45</v>
      </c>
      <c r="O1514" s="302"/>
      <c r="P1514" s="235" t="s">
        <v>4710</v>
      </c>
    </row>
    <row r="1515" spans="1:16" ht="13.5" hidden="1" customHeight="1" outlineLevel="3" x14ac:dyDescent="0.2">
      <c r="A1515" s="191">
        <v>0</v>
      </c>
      <c r="B1515" s="191">
        <v>13</v>
      </c>
      <c r="C1515" s="191">
        <v>7</v>
      </c>
      <c r="D1515" s="192">
        <v>7</v>
      </c>
      <c r="E1515" s="192">
        <v>5</v>
      </c>
      <c r="G1515" s="312" t="s">
        <v>20</v>
      </c>
      <c r="H1515" s="297" t="s">
        <v>183</v>
      </c>
      <c r="I1515" s="264" t="s">
        <v>2814</v>
      </c>
      <c r="J1515" s="299" t="s">
        <v>1026</v>
      </c>
      <c r="K1515" s="300" t="s">
        <v>119</v>
      </c>
      <c r="L1515" s="301">
        <v>5.7399999999999993</v>
      </c>
      <c r="M1515" s="301">
        <v>45</v>
      </c>
      <c r="N1515" s="268">
        <v>258.3</v>
      </c>
      <c r="O1515" s="302"/>
      <c r="P1515" s="235" t="s">
        <v>4710</v>
      </c>
    </row>
    <row r="1516" spans="1:16" ht="13.5" hidden="1" customHeight="1" outlineLevel="3" x14ac:dyDescent="0.2">
      <c r="A1516" s="191">
        <v>0</v>
      </c>
      <c r="B1516" s="191">
        <v>13</v>
      </c>
      <c r="C1516" s="191">
        <v>7</v>
      </c>
      <c r="D1516" s="192">
        <v>7</v>
      </c>
      <c r="E1516" s="192">
        <v>6</v>
      </c>
      <c r="G1516" s="312" t="s">
        <v>20</v>
      </c>
      <c r="H1516" s="297" t="s">
        <v>183</v>
      </c>
      <c r="I1516" s="264" t="s">
        <v>2815</v>
      </c>
      <c r="J1516" s="299" t="s">
        <v>1030</v>
      </c>
      <c r="K1516" s="300" t="s">
        <v>119</v>
      </c>
      <c r="L1516" s="301">
        <v>241.13</v>
      </c>
      <c r="M1516" s="301">
        <v>62</v>
      </c>
      <c r="N1516" s="268">
        <v>14950.06</v>
      </c>
      <c r="O1516" s="302"/>
      <c r="P1516" s="235" t="s">
        <v>4710</v>
      </c>
    </row>
    <row r="1517" spans="1:16" ht="13.5" hidden="1" customHeight="1" outlineLevel="3" x14ac:dyDescent="0.2">
      <c r="A1517" s="191">
        <v>0</v>
      </c>
      <c r="B1517" s="191">
        <v>13</v>
      </c>
      <c r="C1517" s="191">
        <v>7</v>
      </c>
      <c r="D1517" s="192">
        <v>7</v>
      </c>
      <c r="E1517" s="192">
        <v>7</v>
      </c>
      <c r="G1517" s="312" t="s">
        <v>20</v>
      </c>
      <c r="H1517" s="297" t="s">
        <v>183</v>
      </c>
      <c r="I1517" s="264" t="s">
        <v>2816</v>
      </c>
      <c r="J1517" s="299" t="s">
        <v>1032</v>
      </c>
      <c r="K1517" s="300" t="s">
        <v>119</v>
      </c>
      <c r="L1517" s="301">
        <v>48.03</v>
      </c>
      <c r="M1517" s="301">
        <v>42</v>
      </c>
      <c r="N1517" s="268">
        <v>2017.26</v>
      </c>
      <c r="O1517" s="302"/>
      <c r="P1517" s="235" t="s">
        <v>4710</v>
      </c>
    </row>
    <row r="1518" spans="1:16" ht="13.5" hidden="1" customHeight="1" outlineLevel="3" x14ac:dyDescent="0.2">
      <c r="A1518" s="191">
        <v>0</v>
      </c>
      <c r="B1518" s="191">
        <v>13</v>
      </c>
      <c r="C1518" s="191">
        <v>7</v>
      </c>
      <c r="D1518" s="192">
        <v>7</v>
      </c>
      <c r="E1518" s="192">
        <v>8</v>
      </c>
      <c r="G1518" s="312" t="s">
        <v>20</v>
      </c>
      <c r="H1518" s="297" t="s">
        <v>183</v>
      </c>
      <c r="I1518" s="264" t="s">
        <v>2817</v>
      </c>
      <c r="J1518" s="265" t="s">
        <v>92</v>
      </c>
      <c r="K1518" s="300" t="s">
        <v>100</v>
      </c>
      <c r="L1518" s="301">
        <v>8</v>
      </c>
      <c r="M1518" s="301">
        <v>50</v>
      </c>
      <c r="N1518" s="268">
        <v>400</v>
      </c>
      <c r="O1518" s="302"/>
      <c r="P1518" s="235" t="s">
        <v>4710</v>
      </c>
    </row>
    <row r="1519" spans="1:16" ht="13.5" hidden="1" customHeight="1" outlineLevel="1" x14ac:dyDescent="0.2">
      <c r="A1519" s="191">
        <v>0</v>
      </c>
      <c r="B1519" s="191">
        <v>13</v>
      </c>
      <c r="C1519" s="191">
        <v>8</v>
      </c>
      <c r="D1519" s="192">
        <v>0</v>
      </c>
      <c r="E1519" s="192">
        <v>8</v>
      </c>
      <c r="G1519" s="310"/>
      <c r="H1519" s="285" t="s">
        <v>34</v>
      </c>
      <c r="I1519" s="249" t="s">
        <v>2818</v>
      </c>
      <c r="J1519" s="287" t="s">
        <v>631</v>
      </c>
      <c r="K1519" s="288"/>
      <c r="L1519" s="289"/>
      <c r="M1519" s="289"/>
      <c r="N1519" s="253">
        <v>131918.56087433299</v>
      </c>
      <c r="O1519" s="290">
        <v>7.8758901443630398</v>
      </c>
      <c r="P1519" s="233"/>
    </row>
    <row r="1520" spans="1:16" ht="13.5" hidden="1" customHeight="1" outlineLevel="2" x14ac:dyDescent="0.2">
      <c r="A1520" s="191">
        <v>0</v>
      </c>
      <c r="B1520" s="191">
        <v>13</v>
      </c>
      <c r="C1520" s="191">
        <v>8</v>
      </c>
      <c r="D1520" s="192">
        <v>1</v>
      </c>
      <c r="E1520" s="192">
        <v>0</v>
      </c>
      <c r="G1520" s="311"/>
      <c r="H1520" s="291" t="s">
        <v>182</v>
      </c>
      <c r="I1520" s="256" t="s">
        <v>2819</v>
      </c>
      <c r="J1520" s="293" t="s">
        <v>21</v>
      </c>
      <c r="K1520" s="294"/>
      <c r="L1520" s="295"/>
      <c r="M1520" s="295"/>
      <c r="N1520" s="260">
        <v>19906.993666999999</v>
      </c>
      <c r="O1520" s="296">
        <v>1.1885006490874099</v>
      </c>
      <c r="P1520" s="234"/>
    </row>
    <row r="1521" spans="1:16" ht="13.5" hidden="1" customHeight="1" outlineLevel="3" x14ac:dyDescent="0.2">
      <c r="A1521" s="191">
        <v>0</v>
      </c>
      <c r="B1521" s="191">
        <v>13</v>
      </c>
      <c r="C1521" s="191">
        <v>8</v>
      </c>
      <c r="D1521" s="192">
        <v>1</v>
      </c>
      <c r="E1521" s="192">
        <v>1</v>
      </c>
      <c r="G1521" s="312" t="s">
        <v>20</v>
      </c>
      <c r="H1521" s="297" t="s">
        <v>183</v>
      </c>
      <c r="I1521" s="264" t="s">
        <v>2820</v>
      </c>
      <c r="J1521" s="299" t="s">
        <v>86</v>
      </c>
      <c r="K1521" s="300" t="s">
        <v>119</v>
      </c>
      <c r="L1521" s="301">
        <v>360.48</v>
      </c>
      <c r="M1521" s="301">
        <v>7.0658999999999992</v>
      </c>
      <c r="N1521" s="268">
        <v>2547.115632</v>
      </c>
      <c r="O1521" s="302" t="s">
        <v>1022</v>
      </c>
      <c r="P1521" s="235" t="s">
        <v>4710</v>
      </c>
    </row>
    <row r="1522" spans="1:16" ht="13.5" hidden="1" customHeight="1" outlineLevel="3" x14ac:dyDescent="0.2">
      <c r="A1522" s="191">
        <v>0</v>
      </c>
      <c r="B1522" s="191">
        <v>13</v>
      </c>
      <c r="C1522" s="191">
        <v>8</v>
      </c>
      <c r="D1522" s="192">
        <v>1</v>
      </c>
      <c r="E1522" s="192">
        <v>2</v>
      </c>
      <c r="G1522" s="312" t="s">
        <v>20</v>
      </c>
      <c r="H1522" s="297" t="s">
        <v>183</v>
      </c>
      <c r="I1522" s="264" t="s">
        <v>2821</v>
      </c>
      <c r="J1522" s="299" t="s">
        <v>87</v>
      </c>
      <c r="K1522" s="300" t="s">
        <v>119</v>
      </c>
      <c r="L1522" s="301">
        <v>351.71000000000004</v>
      </c>
      <c r="M1522" s="301">
        <v>49.358499999999999</v>
      </c>
      <c r="N1522" s="268">
        <v>17359.878035000002</v>
      </c>
      <c r="O1522" s="302" t="s">
        <v>1023</v>
      </c>
      <c r="P1522" s="235" t="s">
        <v>4710</v>
      </c>
    </row>
    <row r="1523" spans="1:16" ht="13.5" hidden="1" customHeight="1" outlineLevel="2" x14ac:dyDescent="0.2">
      <c r="A1523" s="191">
        <v>0</v>
      </c>
      <c r="B1523" s="191">
        <v>13</v>
      </c>
      <c r="C1523" s="191">
        <v>8</v>
      </c>
      <c r="D1523" s="192">
        <v>2</v>
      </c>
      <c r="E1523" s="192">
        <v>0</v>
      </c>
      <c r="G1523" s="311"/>
      <c r="H1523" s="291" t="s">
        <v>182</v>
      </c>
      <c r="I1523" s="256" t="s">
        <v>2822</v>
      </c>
      <c r="J1523" s="293" t="s">
        <v>1018</v>
      </c>
      <c r="K1523" s="294"/>
      <c r="L1523" s="295"/>
      <c r="M1523" s="295"/>
      <c r="N1523" s="260">
        <v>16717.790313666701</v>
      </c>
      <c r="O1523" s="296"/>
      <c r="P1523" s="234"/>
    </row>
    <row r="1524" spans="1:16" ht="13.5" hidden="1" customHeight="1" outlineLevel="3" x14ac:dyDescent="0.2">
      <c r="A1524" s="191">
        <v>0</v>
      </c>
      <c r="B1524" s="191">
        <v>13</v>
      </c>
      <c r="C1524" s="191">
        <v>8</v>
      </c>
      <c r="D1524" s="192">
        <v>2</v>
      </c>
      <c r="E1524" s="192">
        <v>1</v>
      </c>
      <c r="G1524" s="312" t="s">
        <v>20</v>
      </c>
      <c r="H1524" s="297" t="s">
        <v>183</v>
      </c>
      <c r="I1524" s="264" t="s">
        <v>2823</v>
      </c>
      <c r="J1524" s="299" t="s">
        <v>1001</v>
      </c>
      <c r="K1524" s="300" t="s">
        <v>119</v>
      </c>
      <c r="L1524" s="301">
        <v>21.34</v>
      </c>
      <c r="M1524" s="301">
        <v>34.058466666666661</v>
      </c>
      <c r="N1524" s="268">
        <v>726.80767866666702</v>
      </c>
      <c r="O1524" s="302" t="s">
        <v>1010</v>
      </c>
      <c r="P1524" s="235" t="s">
        <v>4710</v>
      </c>
    </row>
    <row r="1525" spans="1:16" ht="13.5" hidden="1" customHeight="1" outlineLevel="3" x14ac:dyDescent="0.2">
      <c r="A1525" s="191">
        <v>0</v>
      </c>
      <c r="B1525" s="191">
        <v>13</v>
      </c>
      <c r="C1525" s="191">
        <v>8</v>
      </c>
      <c r="D1525" s="192">
        <v>2</v>
      </c>
      <c r="E1525" s="192">
        <v>2</v>
      </c>
      <c r="G1525" s="312" t="s">
        <v>20</v>
      </c>
      <c r="H1525" s="297" t="s">
        <v>183</v>
      </c>
      <c r="I1525" s="264" t="s">
        <v>2824</v>
      </c>
      <c r="J1525" s="299" t="s">
        <v>1006</v>
      </c>
      <c r="K1525" s="300" t="s">
        <v>119</v>
      </c>
      <c r="L1525" s="301">
        <v>120.07000000000001</v>
      </c>
      <c r="M1525" s="301">
        <v>133.18049999999999</v>
      </c>
      <c r="N1525" s="268">
        <v>15990.982635</v>
      </c>
      <c r="O1525" s="302" t="s">
        <v>1014</v>
      </c>
      <c r="P1525" s="235" t="s">
        <v>4710</v>
      </c>
    </row>
    <row r="1526" spans="1:16" ht="13.5" hidden="1" customHeight="1" outlineLevel="2" x14ac:dyDescent="0.2">
      <c r="A1526" s="191">
        <v>0</v>
      </c>
      <c r="B1526" s="191">
        <v>13</v>
      </c>
      <c r="C1526" s="191">
        <v>8</v>
      </c>
      <c r="D1526" s="192">
        <v>3</v>
      </c>
      <c r="E1526" s="192">
        <v>0</v>
      </c>
      <c r="G1526" s="311"/>
      <c r="H1526" s="291" t="s">
        <v>182</v>
      </c>
      <c r="I1526" s="256" t="s">
        <v>2825</v>
      </c>
      <c r="J1526" s="293" t="s">
        <v>583</v>
      </c>
      <c r="K1526" s="294"/>
      <c r="L1526" s="295"/>
      <c r="M1526" s="295"/>
      <c r="N1526" s="260">
        <v>777.89537866666603</v>
      </c>
      <c r="O1526" s="296"/>
      <c r="P1526" s="234"/>
    </row>
    <row r="1527" spans="1:16" ht="13.5" hidden="1" customHeight="1" outlineLevel="3" x14ac:dyDescent="0.2">
      <c r="A1527" s="191">
        <v>0</v>
      </c>
      <c r="B1527" s="191">
        <v>13</v>
      </c>
      <c r="C1527" s="191">
        <v>8</v>
      </c>
      <c r="D1527" s="192">
        <v>3</v>
      </c>
      <c r="E1527" s="192">
        <v>1</v>
      </c>
      <c r="G1527" s="312" t="s">
        <v>20</v>
      </c>
      <c r="H1527" s="297" t="s">
        <v>183</v>
      </c>
      <c r="I1527" s="264" t="s">
        <v>2826</v>
      </c>
      <c r="J1527" s="299" t="s">
        <v>1001</v>
      </c>
      <c r="K1527" s="300" t="s">
        <v>119</v>
      </c>
      <c r="L1527" s="301">
        <v>22.84</v>
      </c>
      <c r="M1527" s="301">
        <v>34.058466666666661</v>
      </c>
      <c r="N1527" s="268">
        <v>777.89537866666603</v>
      </c>
      <c r="O1527" s="302"/>
      <c r="P1527" s="235" t="s">
        <v>4710</v>
      </c>
    </row>
    <row r="1528" spans="1:16" ht="13.5" hidden="1" customHeight="1" outlineLevel="2" x14ac:dyDescent="0.2">
      <c r="A1528" s="191">
        <v>0</v>
      </c>
      <c r="B1528" s="191">
        <v>13</v>
      </c>
      <c r="C1528" s="191">
        <v>8</v>
      </c>
      <c r="D1528" s="192">
        <v>4</v>
      </c>
      <c r="E1528" s="192">
        <v>0</v>
      </c>
      <c r="G1528" s="311"/>
      <c r="H1528" s="291" t="s">
        <v>182</v>
      </c>
      <c r="I1528" s="256" t="s">
        <v>2827</v>
      </c>
      <c r="J1528" s="293" t="s">
        <v>584</v>
      </c>
      <c r="K1528" s="294"/>
      <c r="L1528" s="295"/>
      <c r="M1528" s="295"/>
      <c r="N1528" s="260">
        <v>61.320104999999998</v>
      </c>
      <c r="O1528" s="296"/>
      <c r="P1528" s="234"/>
    </row>
    <row r="1529" spans="1:16" ht="13.5" hidden="1" customHeight="1" outlineLevel="3" x14ac:dyDescent="0.2">
      <c r="A1529" s="191">
        <v>0</v>
      </c>
      <c r="B1529" s="191">
        <v>13</v>
      </c>
      <c r="C1529" s="191">
        <v>8</v>
      </c>
      <c r="D1529" s="192">
        <v>4</v>
      </c>
      <c r="E1529" s="192">
        <v>1</v>
      </c>
      <c r="G1529" s="312" t="s">
        <v>20</v>
      </c>
      <c r="H1529" s="297" t="s">
        <v>183</v>
      </c>
      <c r="I1529" s="264" t="s">
        <v>2828</v>
      </c>
      <c r="J1529" s="299" t="s">
        <v>258</v>
      </c>
      <c r="K1529" s="300" t="s">
        <v>100</v>
      </c>
      <c r="L1529" s="301">
        <v>7</v>
      </c>
      <c r="M1529" s="301">
        <v>8.760015000000001</v>
      </c>
      <c r="N1529" s="268">
        <v>61.320104999999998</v>
      </c>
      <c r="O1529" s="302" t="s">
        <v>1034</v>
      </c>
      <c r="P1529" s="235" t="s">
        <v>4710</v>
      </c>
    </row>
    <row r="1530" spans="1:16" ht="13.5" hidden="1" customHeight="1" outlineLevel="2" x14ac:dyDescent="0.2">
      <c r="A1530" s="191">
        <v>0</v>
      </c>
      <c r="B1530" s="191">
        <v>13</v>
      </c>
      <c r="C1530" s="191">
        <v>8</v>
      </c>
      <c r="D1530" s="192">
        <v>5</v>
      </c>
      <c r="E1530" s="192">
        <v>0</v>
      </c>
      <c r="G1530" s="311"/>
      <c r="H1530" s="291" t="s">
        <v>182</v>
      </c>
      <c r="I1530" s="256" t="s">
        <v>2829</v>
      </c>
      <c r="J1530" s="293" t="s">
        <v>1016</v>
      </c>
      <c r="K1530" s="294"/>
      <c r="L1530" s="295"/>
      <c r="M1530" s="295"/>
      <c r="N1530" s="260">
        <v>54285.30141</v>
      </c>
      <c r="O1530" s="296"/>
      <c r="P1530" s="234"/>
    </row>
    <row r="1531" spans="1:16" ht="13.5" hidden="1" customHeight="1" outlineLevel="3" x14ac:dyDescent="0.2">
      <c r="A1531" s="191">
        <v>0</v>
      </c>
      <c r="B1531" s="191">
        <v>13</v>
      </c>
      <c r="C1531" s="191">
        <v>8</v>
      </c>
      <c r="D1531" s="192">
        <v>5</v>
      </c>
      <c r="E1531" s="192">
        <v>1</v>
      </c>
      <c r="G1531" s="312" t="s">
        <v>20</v>
      </c>
      <c r="H1531" s="297" t="s">
        <v>183</v>
      </c>
      <c r="I1531" s="264" t="s">
        <v>2830</v>
      </c>
      <c r="J1531" s="299" t="s">
        <v>1007</v>
      </c>
      <c r="K1531" s="300" t="s">
        <v>119</v>
      </c>
      <c r="L1531" s="301">
        <v>299.62</v>
      </c>
      <c r="M1531" s="301">
        <v>181.18049999999999</v>
      </c>
      <c r="N1531" s="268">
        <v>54285.30141</v>
      </c>
      <c r="O1531" s="302" t="s">
        <v>1017</v>
      </c>
      <c r="P1531" s="235" t="s">
        <v>4710</v>
      </c>
    </row>
    <row r="1532" spans="1:16" ht="13.5" hidden="1" customHeight="1" outlineLevel="2" x14ac:dyDescent="0.2">
      <c r="A1532" s="191">
        <v>0</v>
      </c>
      <c r="B1532" s="191">
        <v>13</v>
      </c>
      <c r="C1532" s="191">
        <v>8</v>
      </c>
      <c r="D1532" s="192">
        <v>6</v>
      </c>
      <c r="E1532" s="192">
        <v>0</v>
      </c>
      <c r="G1532" s="311"/>
      <c r="H1532" s="291" t="s">
        <v>182</v>
      </c>
      <c r="I1532" s="256" t="s">
        <v>2831</v>
      </c>
      <c r="J1532" s="293" t="s">
        <v>192</v>
      </c>
      <c r="K1532" s="294"/>
      <c r="L1532" s="295"/>
      <c r="M1532" s="295"/>
      <c r="N1532" s="260">
        <v>40169.26</v>
      </c>
      <c r="O1532" s="296"/>
      <c r="P1532" s="234"/>
    </row>
    <row r="1533" spans="1:16" ht="13.5" hidden="1" customHeight="1" outlineLevel="3" x14ac:dyDescent="0.2">
      <c r="A1533" s="191">
        <v>0</v>
      </c>
      <c r="B1533" s="191">
        <v>13</v>
      </c>
      <c r="C1533" s="191">
        <v>8</v>
      </c>
      <c r="D1533" s="192">
        <v>6</v>
      </c>
      <c r="E1533" s="192">
        <v>1</v>
      </c>
      <c r="G1533" s="312" t="s">
        <v>20</v>
      </c>
      <c r="H1533" s="297" t="s">
        <v>183</v>
      </c>
      <c r="I1533" s="264" t="s">
        <v>2832</v>
      </c>
      <c r="J1533" s="299" t="s">
        <v>89</v>
      </c>
      <c r="K1533" s="300" t="s">
        <v>119</v>
      </c>
      <c r="L1533" s="301">
        <v>360.48</v>
      </c>
      <c r="M1533" s="301">
        <v>20</v>
      </c>
      <c r="N1533" s="268">
        <v>7209.6</v>
      </c>
      <c r="O1533" s="302"/>
      <c r="P1533" s="235" t="s">
        <v>4710</v>
      </c>
    </row>
    <row r="1534" spans="1:16" ht="13.5" hidden="1" customHeight="1" outlineLevel="3" x14ac:dyDescent="0.2">
      <c r="A1534" s="191">
        <v>0</v>
      </c>
      <c r="B1534" s="191">
        <v>13</v>
      </c>
      <c r="C1534" s="191">
        <v>8</v>
      </c>
      <c r="D1534" s="192">
        <v>6</v>
      </c>
      <c r="E1534" s="192">
        <v>2</v>
      </c>
      <c r="G1534" s="312" t="s">
        <v>20</v>
      </c>
      <c r="H1534" s="297" t="s">
        <v>183</v>
      </c>
      <c r="I1534" s="264" t="s">
        <v>2833</v>
      </c>
      <c r="J1534" s="299" t="s">
        <v>90</v>
      </c>
      <c r="K1534" s="300" t="s">
        <v>119</v>
      </c>
      <c r="L1534" s="301">
        <v>351.71000000000004</v>
      </c>
      <c r="M1534" s="301">
        <v>35</v>
      </c>
      <c r="N1534" s="268">
        <v>12309.85</v>
      </c>
      <c r="O1534" s="302"/>
      <c r="P1534" s="235" t="s">
        <v>4710</v>
      </c>
    </row>
    <row r="1535" spans="1:16" ht="13.5" hidden="1" customHeight="1" outlineLevel="3" x14ac:dyDescent="0.2">
      <c r="A1535" s="191">
        <v>0</v>
      </c>
      <c r="B1535" s="191">
        <v>13</v>
      </c>
      <c r="C1535" s="191">
        <v>8</v>
      </c>
      <c r="D1535" s="192">
        <v>6</v>
      </c>
      <c r="E1535" s="192">
        <v>3</v>
      </c>
      <c r="G1535" s="312" t="s">
        <v>20</v>
      </c>
      <c r="H1535" s="297" t="s">
        <v>183</v>
      </c>
      <c r="I1535" s="264" t="s">
        <v>2834</v>
      </c>
      <c r="J1535" s="299" t="s">
        <v>1025</v>
      </c>
      <c r="K1535" s="300" t="s">
        <v>119</v>
      </c>
      <c r="L1535" s="301">
        <v>44.18</v>
      </c>
      <c r="M1535" s="301">
        <v>32</v>
      </c>
      <c r="N1535" s="268">
        <v>1413.76</v>
      </c>
      <c r="O1535" s="302"/>
      <c r="P1535" s="235" t="s">
        <v>4710</v>
      </c>
    </row>
    <row r="1536" spans="1:16" ht="13.5" hidden="1" customHeight="1" outlineLevel="3" x14ac:dyDescent="0.2">
      <c r="A1536" s="191">
        <v>0</v>
      </c>
      <c r="B1536" s="191">
        <v>13</v>
      </c>
      <c r="C1536" s="191">
        <v>8</v>
      </c>
      <c r="D1536" s="192">
        <v>6</v>
      </c>
      <c r="E1536" s="192">
        <v>4</v>
      </c>
      <c r="G1536" s="312" t="s">
        <v>20</v>
      </c>
      <c r="H1536" s="297" t="s">
        <v>183</v>
      </c>
      <c r="I1536" s="264" t="s">
        <v>2835</v>
      </c>
      <c r="J1536" s="299" t="s">
        <v>1029</v>
      </c>
      <c r="K1536" s="300" t="s">
        <v>119</v>
      </c>
      <c r="L1536" s="301">
        <v>120.07000000000001</v>
      </c>
      <c r="M1536" s="301">
        <v>45</v>
      </c>
      <c r="N1536" s="268">
        <v>5403.15</v>
      </c>
      <c r="O1536" s="302"/>
      <c r="P1536" s="235" t="s">
        <v>4710</v>
      </c>
    </row>
    <row r="1537" spans="1:16" ht="13.5" hidden="1" customHeight="1" outlineLevel="3" x14ac:dyDescent="0.2">
      <c r="A1537" s="191">
        <v>0</v>
      </c>
      <c r="B1537" s="191">
        <v>13</v>
      </c>
      <c r="C1537" s="191">
        <v>8</v>
      </c>
      <c r="D1537" s="192">
        <v>6</v>
      </c>
      <c r="E1537" s="192">
        <v>5</v>
      </c>
      <c r="G1537" s="312" t="s">
        <v>20</v>
      </c>
      <c r="H1537" s="297" t="s">
        <v>183</v>
      </c>
      <c r="I1537" s="264" t="s">
        <v>2836</v>
      </c>
      <c r="J1537" s="299" t="s">
        <v>1026</v>
      </c>
      <c r="K1537" s="300" t="s">
        <v>119</v>
      </c>
      <c r="L1537" s="301">
        <v>299.62</v>
      </c>
      <c r="M1537" s="301">
        <v>45</v>
      </c>
      <c r="N1537" s="268">
        <v>13482.9</v>
      </c>
      <c r="O1537" s="302"/>
      <c r="P1537" s="235" t="s">
        <v>4710</v>
      </c>
    </row>
    <row r="1538" spans="1:16" ht="13.5" hidden="1" customHeight="1" outlineLevel="3" x14ac:dyDescent="0.2">
      <c r="A1538" s="191">
        <v>0</v>
      </c>
      <c r="B1538" s="191">
        <v>13</v>
      </c>
      <c r="C1538" s="191">
        <v>8</v>
      </c>
      <c r="D1538" s="192">
        <v>6</v>
      </c>
      <c r="E1538" s="192">
        <v>6</v>
      </c>
      <c r="G1538" s="312" t="s">
        <v>20</v>
      </c>
      <c r="H1538" s="297" t="s">
        <v>183</v>
      </c>
      <c r="I1538" s="264" t="s">
        <v>2837</v>
      </c>
      <c r="J1538" s="265" t="s">
        <v>92</v>
      </c>
      <c r="K1538" s="300" t="s">
        <v>100</v>
      </c>
      <c r="L1538" s="301">
        <v>7</v>
      </c>
      <c r="M1538" s="301">
        <v>50</v>
      </c>
      <c r="N1538" s="268">
        <v>350</v>
      </c>
      <c r="O1538" s="302"/>
      <c r="P1538" s="235" t="s">
        <v>4710</v>
      </c>
    </row>
    <row r="1539" spans="1:16" ht="13.5" hidden="1" customHeight="1" outlineLevel="1" x14ac:dyDescent="0.2">
      <c r="A1539" s="191">
        <v>0</v>
      </c>
      <c r="B1539" s="191">
        <v>13</v>
      </c>
      <c r="C1539" s="191">
        <v>9</v>
      </c>
      <c r="D1539" s="192">
        <v>0</v>
      </c>
      <c r="E1539" s="192">
        <v>6</v>
      </c>
      <c r="G1539" s="310"/>
      <c r="H1539" s="285" t="s">
        <v>34</v>
      </c>
      <c r="I1539" s="249" t="s">
        <v>2838</v>
      </c>
      <c r="J1539" s="287" t="s">
        <v>632</v>
      </c>
      <c r="K1539" s="288"/>
      <c r="L1539" s="289"/>
      <c r="M1539" s="289"/>
      <c r="N1539" s="253">
        <v>35844.704781</v>
      </c>
      <c r="O1539" s="290">
        <v>2.1400245366625099</v>
      </c>
      <c r="P1539" s="233"/>
    </row>
    <row r="1540" spans="1:16" ht="13.5" hidden="1" customHeight="1" outlineLevel="2" x14ac:dyDescent="0.2">
      <c r="A1540" s="191">
        <v>0</v>
      </c>
      <c r="B1540" s="191">
        <v>13</v>
      </c>
      <c r="C1540" s="191">
        <v>9</v>
      </c>
      <c r="D1540" s="192">
        <v>1</v>
      </c>
      <c r="E1540" s="192">
        <v>0</v>
      </c>
      <c r="G1540" s="311"/>
      <c r="H1540" s="291" t="s">
        <v>182</v>
      </c>
      <c r="I1540" s="256" t="s">
        <v>2839</v>
      </c>
      <c r="J1540" s="293" t="s">
        <v>21</v>
      </c>
      <c r="K1540" s="294"/>
      <c r="L1540" s="295"/>
      <c r="M1540" s="295"/>
      <c r="N1540" s="260">
        <v>3086.7944130000001</v>
      </c>
      <c r="O1540" s="296">
        <v>0.184289864397328</v>
      </c>
      <c r="P1540" s="234"/>
    </row>
    <row r="1541" spans="1:16" ht="13.5" hidden="1" customHeight="1" outlineLevel="3" x14ac:dyDescent="0.2">
      <c r="A1541" s="191">
        <v>0</v>
      </c>
      <c r="B1541" s="191">
        <v>13</v>
      </c>
      <c r="C1541" s="191">
        <v>9</v>
      </c>
      <c r="D1541" s="192">
        <v>1</v>
      </c>
      <c r="E1541" s="192">
        <v>1</v>
      </c>
      <c r="G1541" s="312" t="s">
        <v>20</v>
      </c>
      <c r="H1541" s="297" t="s">
        <v>183</v>
      </c>
      <c r="I1541" s="264" t="s">
        <v>2840</v>
      </c>
      <c r="J1541" s="299" t="s">
        <v>86</v>
      </c>
      <c r="K1541" s="300" t="s">
        <v>119</v>
      </c>
      <c r="L1541" s="301">
        <v>123.76999999999998</v>
      </c>
      <c r="M1541" s="301">
        <v>7.0658999999999992</v>
      </c>
      <c r="N1541" s="268">
        <v>874.54644299999995</v>
      </c>
      <c r="O1541" s="302" t="s">
        <v>1022</v>
      </c>
      <c r="P1541" s="235" t="s">
        <v>4710</v>
      </c>
    </row>
    <row r="1542" spans="1:16" ht="13.5" hidden="1" customHeight="1" outlineLevel="3" x14ac:dyDescent="0.2">
      <c r="A1542" s="191">
        <v>0</v>
      </c>
      <c r="B1542" s="191">
        <v>13</v>
      </c>
      <c r="C1542" s="191">
        <v>9</v>
      </c>
      <c r="D1542" s="192">
        <v>1</v>
      </c>
      <c r="E1542" s="192">
        <v>2</v>
      </c>
      <c r="G1542" s="312" t="s">
        <v>20</v>
      </c>
      <c r="H1542" s="297" t="s">
        <v>183</v>
      </c>
      <c r="I1542" s="264" t="s">
        <v>2841</v>
      </c>
      <c r="J1542" s="299" t="s">
        <v>87</v>
      </c>
      <c r="K1542" s="300" t="s">
        <v>119</v>
      </c>
      <c r="L1542" s="301">
        <v>44.82</v>
      </c>
      <c r="M1542" s="301">
        <v>49.358499999999999</v>
      </c>
      <c r="N1542" s="268">
        <v>2212.2479699999999</v>
      </c>
      <c r="O1542" s="302" t="s">
        <v>1023</v>
      </c>
      <c r="P1542" s="235" t="s">
        <v>4710</v>
      </c>
    </row>
    <row r="1543" spans="1:16" ht="13.5" hidden="1" customHeight="1" outlineLevel="2" x14ac:dyDescent="0.2">
      <c r="A1543" s="191">
        <v>0</v>
      </c>
      <c r="B1543" s="191">
        <v>13</v>
      </c>
      <c r="C1543" s="191">
        <v>9</v>
      </c>
      <c r="D1543" s="192">
        <v>2</v>
      </c>
      <c r="E1543" s="192">
        <v>0</v>
      </c>
      <c r="G1543" s="311"/>
      <c r="H1543" s="291" t="s">
        <v>182</v>
      </c>
      <c r="I1543" s="256" t="s">
        <v>2842</v>
      </c>
      <c r="J1543" s="293" t="s">
        <v>1019</v>
      </c>
      <c r="K1543" s="294"/>
      <c r="L1543" s="295"/>
      <c r="M1543" s="295"/>
      <c r="N1543" s="260">
        <v>5714.4672840000003</v>
      </c>
      <c r="O1543" s="296"/>
      <c r="P1543" s="234"/>
    </row>
    <row r="1544" spans="1:16" ht="13.5" hidden="1" customHeight="1" outlineLevel="3" x14ac:dyDescent="0.2">
      <c r="A1544" s="191">
        <v>0</v>
      </c>
      <c r="B1544" s="191">
        <v>13</v>
      </c>
      <c r="C1544" s="191">
        <v>9</v>
      </c>
      <c r="D1544" s="192">
        <v>2</v>
      </c>
      <c r="E1544" s="192">
        <v>1</v>
      </c>
      <c r="G1544" s="312" t="s">
        <v>20</v>
      </c>
      <c r="H1544" s="297" t="s">
        <v>183</v>
      </c>
      <c r="I1544" s="264" t="s">
        <v>2843</v>
      </c>
      <c r="J1544" s="299" t="s">
        <v>1006</v>
      </c>
      <c r="K1544" s="300" t="s">
        <v>119</v>
      </c>
      <c r="L1544" s="301"/>
      <c r="M1544" s="301">
        <v>133.18049999999999</v>
      </c>
      <c r="N1544" s="268">
        <v>0</v>
      </c>
      <c r="O1544" s="302" t="s">
        <v>1008</v>
      </c>
      <c r="P1544" s="235" t="s">
        <v>4710</v>
      </c>
    </row>
    <row r="1545" spans="1:16" ht="13.5" hidden="1" customHeight="1" outlineLevel="3" x14ac:dyDescent="0.2">
      <c r="A1545" s="191">
        <v>0</v>
      </c>
      <c r="B1545" s="191">
        <v>13</v>
      </c>
      <c r="C1545" s="191">
        <v>9</v>
      </c>
      <c r="D1545" s="192">
        <v>2</v>
      </c>
      <c r="E1545" s="192">
        <v>2</v>
      </c>
      <c r="G1545" s="312" t="s">
        <v>20</v>
      </c>
      <c r="H1545" s="297" t="s">
        <v>183</v>
      </c>
      <c r="I1545" s="264" t="s">
        <v>2844</v>
      </c>
      <c r="J1545" s="299" t="s">
        <v>1004</v>
      </c>
      <c r="K1545" s="300" t="s">
        <v>119</v>
      </c>
      <c r="L1545" s="301">
        <v>38.380000000000003</v>
      </c>
      <c r="M1545" s="301">
        <v>148.89179999999999</v>
      </c>
      <c r="N1545" s="268">
        <v>5714.4672840000003</v>
      </c>
      <c r="O1545" s="302" t="s">
        <v>1012</v>
      </c>
      <c r="P1545" s="235" t="s">
        <v>4710</v>
      </c>
    </row>
    <row r="1546" spans="1:16" ht="13.5" hidden="1" customHeight="1" outlineLevel="2" x14ac:dyDescent="0.2">
      <c r="A1546" s="191">
        <v>0</v>
      </c>
      <c r="B1546" s="191">
        <v>13</v>
      </c>
      <c r="C1546" s="191">
        <v>9</v>
      </c>
      <c r="D1546" s="192">
        <v>3</v>
      </c>
      <c r="E1546" s="192">
        <v>0</v>
      </c>
      <c r="G1546" s="311"/>
      <c r="H1546" s="291" t="s">
        <v>182</v>
      </c>
      <c r="I1546" s="256" t="s">
        <v>2845</v>
      </c>
      <c r="J1546" s="293" t="s">
        <v>1018</v>
      </c>
      <c r="K1546" s="294"/>
      <c r="L1546" s="295"/>
      <c r="M1546" s="295"/>
      <c r="N1546" s="260">
        <v>11127.6923133333</v>
      </c>
      <c r="O1546" s="296"/>
      <c r="P1546" s="234"/>
    </row>
    <row r="1547" spans="1:16" ht="13.5" hidden="1" customHeight="1" outlineLevel="3" x14ac:dyDescent="0.2">
      <c r="A1547" s="191">
        <v>0</v>
      </c>
      <c r="B1547" s="191">
        <v>13</v>
      </c>
      <c r="C1547" s="191">
        <v>9</v>
      </c>
      <c r="D1547" s="192">
        <v>3</v>
      </c>
      <c r="E1547" s="192">
        <v>1</v>
      </c>
      <c r="G1547" s="312" t="s">
        <v>20</v>
      </c>
      <c r="H1547" s="297" t="s">
        <v>183</v>
      </c>
      <c r="I1547" s="264" t="s">
        <v>2846</v>
      </c>
      <c r="J1547" s="299" t="s">
        <v>1001</v>
      </c>
      <c r="K1547" s="300" t="s">
        <v>119</v>
      </c>
      <c r="L1547" s="301">
        <v>103.00999999999999</v>
      </c>
      <c r="M1547" s="301">
        <v>34.058466666666661</v>
      </c>
      <c r="N1547" s="268">
        <v>3508.3626513333302</v>
      </c>
      <c r="O1547" s="302" t="s">
        <v>1010</v>
      </c>
      <c r="P1547" s="235" t="s">
        <v>4710</v>
      </c>
    </row>
    <row r="1548" spans="1:16" ht="13.5" hidden="1" customHeight="1" outlineLevel="3" x14ac:dyDescent="0.2">
      <c r="A1548" s="191">
        <v>0</v>
      </c>
      <c r="B1548" s="191">
        <v>13</v>
      </c>
      <c r="C1548" s="191">
        <v>9</v>
      </c>
      <c r="D1548" s="192">
        <v>3</v>
      </c>
      <c r="E1548" s="192">
        <v>2</v>
      </c>
      <c r="G1548" s="312" t="s">
        <v>20</v>
      </c>
      <c r="H1548" s="297" t="s">
        <v>183</v>
      </c>
      <c r="I1548" s="264" t="s">
        <v>2847</v>
      </c>
      <c r="J1548" s="299" t="s">
        <v>1004</v>
      </c>
      <c r="K1548" s="300" t="s">
        <v>119</v>
      </c>
      <c r="L1548" s="301">
        <v>8.99</v>
      </c>
      <c r="M1548" s="301">
        <v>148.89179999999999</v>
      </c>
      <c r="N1548" s="268">
        <v>1338.537282</v>
      </c>
      <c r="O1548" s="302" t="s">
        <v>1011</v>
      </c>
      <c r="P1548" s="235" t="s">
        <v>4710</v>
      </c>
    </row>
    <row r="1549" spans="1:16" ht="13.5" hidden="1" customHeight="1" outlineLevel="3" x14ac:dyDescent="0.2">
      <c r="A1549" s="191">
        <v>0</v>
      </c>
      <c r="B1549" s="191">
        <v>13</v>
      </c>
      <c r="C1549" s="191">
        <v>9</v>
      </c>
      <c r="D1549" s="192">
        <v>3</v>
      </c>
      <c r="E1549" s="192">
        <v>3</v>
      </c>
      <c r="G1549" s="312" t="s">
        <v>20</v>
      </c>
      <c r="H1549" s="297" t="s">
        <v>183</v>
      </c>
      <c r="I1549" s="264" t="s">
        <v>2848</v>
      </c>
      <c r="J1549" s="299" t="s">
        <v>1006</v>
      </c>
      <c r="K1549" s="300" t="s">
        <v>119</v>
      </c>
      <c r="L1549" s="301">
        <v>47.16</v>
      </c>
      <c r="M1549" s="301">
        <v>133.18049999999999</v>
      </c>
      <c r="N1549" s="268">
        <v>6280.7923799999999</v>
      </c>
      <c r="O1549" s="302" t="s">
        <v>1014</v>
      </c>
      <c r="P1549" s="235" t="s">
        <v>4710</v>
      </c>
    </row>
    <row r="1550" spans="1:16" ht="13.5" hidden="1" customHeight="1" outlineLevel="2" x14ac:dyDescent="0.2">
      <c r="A1550" s="191">
        <v>0</v>
      </c>
      <c r="B1550" s="191">
        <v>13</v>
      </c>
      <c r="C1550" s="191">
        <v>9</v>
      </c>
      <c r="D1550" s="192">
        <v>4</v>
      </c>
      <c r="E1550" s="192">
        <v>0</v>
      </c>
      <c r="G1550" s="311"/>
      <c r="H1550" s="291" t="s">
        <v>182</v>
      </c>
      <c r="I1550" s="256" t="s">
        <v>2849</v>
      </c>
      <c r="J1550" s="293" t="s">
        <v>583</v>
      </c>
      <c r="K1550" s="294"/>
      <c r="L1550" s="295"/>
      <c r="M1550" s="295"/>
      <c r="N1550" s="260">
        <v>1695.4304706666701</v>
      </c>
      <c r="O1550" s="296"/>
      <c r="P1550" s="234"/>
    </row>
    <row r="1551" spans="1:16" ht="13.5" hidden="1" customHeight="1" outlineLevel="3" x14ac:dyDescent="0.2">
      <c r="A1551" s="191">
        <v>0</v>
      </c>
      <c r="B1551" s="191">
        <v>13</v>
      </c>
      <c r="C1551" s="191">
        <v>9</v>
      </c>
      <c r="D1551" s="192">
        <v>4</v>
      </c>
      <c r="E1551" s="192">
        <v>1</v>
      </c>
      <c r="G1551" s="312" t="s">
        <v>20</v>
      </c>
      <c r="H1551" s="297" t="s">
        <v>183</v>
      </c>
      <c r="I1551" s="264" t="s">
        <v>2850</v>
      </c>
      <c r="J1551" s="299" t="s">
        <v>1001</v>
      </c>
      <c r="K1551" s="300" t="s">
        <v>119</v>
      </c>
      <c r="L1551" s="301">
        <v>49.78</v>
      </c>
      <c r="M1551" s="301">
        <v>34.058466666666661</v>
      </c>
      <c r="N1551" s="268">
        <v>1695.4304706666701</v>
      </c>
      <c r="O1551" s="302"/>
      <c r="P1551" s="235" t="s">
        <v>4710</v>
      </c>
    </row>
    <row r="1552" spans="1:16" ht="13.5" hidden="1" customHeight="1" outlineLevel="2" x14ac:dyDescent="0.2">
      <c r="A1552" s="191">
        <v>0</v>
      </c>
      <c r="B1552" s="191">
        <v>13</v>
      </c>
      <c r="C1552" s="191">
        <v>9</v>
      </c>
      <c r="D1552" s="192">
        <v>5</v>
      </c>
      <c r="E1552" s="192">
        <v>0</v>
      </c>
      <c r="G1552" s="311"/>
      <c r="H1552" s="291" t="s">
        <v>182</v>
      </c>
      <c r="I1552" s="256" t="s">
        <v>2851</v>
      </c>
      <c r="J1552" s="293" t="s">
        <v>584</v>
      </c>
      <c r="K1552" s="294"/>
      <c r="L1552" s="295"/>
      <c r="M1552" s="295"/>
      <c r="N1552" s="260">
        <v>175.2003</v>
      </c>
      <c r="O1552" s="296"/>
      <c r="P1552" s="234"/>
    </row>
    <row r="1553" spans="1:16" ht="13.5" hidden="1" customHeight="1" outlineLevel="3" x14ac:dyDescent="0.2">
      <c r="A1553" s="191">
        <v>0</v>
      </c>
      <c r="B1553" s="191">
        <v>13</v>
      </c>
      <c r="C1553" s="191">
        <v>9</v>
      </c>
      <c r="D1553" s="192">
        <v>5</v>
      </c>
      <c r="E1553" s="192">
        <v>1</v>
      </c>
      <c r="G1553" s="312" t="s">
        <v>20</v>
      </c>
      <c r="H1553" s="297" t="s">
        <v>183</v>
      </c>
      <c r="I1553" s="264" t="s">
        <v>2852</v>
      </c>
      <c r="J1553" s="299" t="s">
        <v>258</v>
      </c>
      <c r="K1553" s="300" t="s">
        <v>100</v>
      </c>
      <c r="L1553" s="301">
        <v>20</v>
      </c>
      <c r="M1553" s="301">
        <v>8.760015000000001</v>
      </c>
      <c r="N1553" s="268">
        <v>175.2003</v>
      </c>
      <c r="O1553" s="302" t="s">
        <v>1034</v>
      </c>
      <c r="P1553" s="235" t="s">
        <v>4710</v>
      </c>
    </row>
    <row r="1554" spans="1:16" ht="13.5" hidden="1" customHeight="1" outlineLevel="2" x14ac:dyDescent="0.2">
      <c r="A1554" s="191">
        <v>0</v>
      </c>
      <c r="B1554" s="191">
        <v>13</v>
      </c>
      <c r="C1554" s="191">
        <v>9</v>
      </c>
      <c r="D1554" s="192">
        <v>6</v>
      </c>
      <c r="E1554" s="192">
        <v>0</v>
      </c>
      <c r="G1554" s="311"/>
      <c r="H1554" s="291" t="s">
        <v>182</v>
      </c>
      <c r="I1554" s="256" t="s">
        <v>2853</v>
      </c>
      <c r="J1554" s="293" t="s">
        <v>192</v>
      </c>
      <c r="K1554" s="294"/>
      <c r="L1554" s="295"/>
      <c r="M1554" s="295"/>
      <c r="N1554" s="260">
        <v>14045.12</v>
      </c>
      <c r="O1554" s="296"/>
      <c r="P1554" s="234"/>
    </row>
    <row r="1555" spans="1:16" ht="13.5" hidden="1" customHeight="1" outlineLevel="3" x14ac:dyDescent="0.2">
      <c r="A1555" s="191">
        <v>0</v>
      </c>
      <c r="B1555" s="191">
        <v>13</v>
      </c>
      <c r="C1555" s="191">
        <v>9</v>
      </c>
      <c r="D1555" s="192">
        <v>6</v>
      </c>
      <c r="E1555" s="192">
        <v>1</v>
      </c>
      <c r="G1555" s="312" t="s">
        <v>20</v>
      </c>
      <c r="H1555" s="297" t="s">
        <v>183</v>
      </c>
      <c r="I1555" s="264" t="s">
        <v>2854</v>
      </c>
      <c r="J1555" s="299" t="s">
        <v>89</v>
      </c>
      <c r="K1555" s="300" t="s">
        <v>119</v>
      </c>
      <c r="L1555" s="301">
        <v>123.76999999999998</v>
      </c>
      <c r="M1555" s="301">
        <v>20</v>
      </c>
      <c r="N1555" s="268">
        <v>2475.4</v>
      </c>
      <c r="O1555" s="302"/>
      <c r="P1555" s="235" t="s">
        <v>4710</v>
      </c>
    </row>
    <row r="1556" spans="1:16" ht="13.5" hidden="1" customHeight="1" outlineLevel="3" x14ac:dyDescent="0.2">
      <c r="A1556" s="191">
        <v>0</v>
      </c>
      <c r="B1556" s="191">
        <v>13</v>
      </c>
      <c r="C1556" s="191">
        <v>9</v>
      </c>
      <c r="D1556" s="192">
        <v>6</v>
      </c>
      <c r="E1556" s="192">
        <v>2</v>
      </c>
      <c r="G1556" s="312" t="s">
        <v>20</v>
      </c>
      <c r="H1556" s="297" t="s">
        <v>183</v>
      </c>
      <c r="I1556" s="264" t="s">
        <v>2855</v>
      </c>
      <c r="J1556" s="299" t="s">
        <v>90</v>
      </c>
      <c r="K1556" s="300" t="s">
        <v>119</v>
      </c>
      <c r="L1556" s="301">
        <v>44.82</v>
      </c>
      <c r="M1556" s="301">
        <v>35</v>
      </c>
      <c r="N1556" s="268">
        <v>1568.7</v>
      </c>
      <c r="O1556" s="302"/>
      <c r="P1556" s="235" t="s">
        <v>4710</v>
      </c>
    </row>
    <row r="1557" spans="1:16" ht="13.5" hidden="1" customHeight="1" outlineLevel="3" x14ac:dyDescent="0.2">
      <c r="A1557" s="191">
        <v>0</v>
      </c>
      <c r="B1557" s="191">
        <v>13</v>
      </c>
      <c r="C1557" s="191">
        <v>9</v>
      </c>
      <c r="D1557" s="192">
        <v>6</v>
      </c>
      <c r="E1557" s="192">
        <v>3</v>
      </c>
      <c r="G1557" s="312" t="s">
        <v>20</v>
      </c>
      <c r="H1557" s="297" t="s">
        <v>183</v>
      </c>
      <c r="I1557" s="264" t="s">
        <v>2856</v>
      </c>
      <c r="J1557" s="299" t="s">
        <v>1025</v>
      </c>
      <c r="K1557" s="300" t="s">
        <v>119</v>
      </c>
      <c r="L1557" s="301">
        <v>152.79</v>
      </c>
      <c r="M1557" s="301">
        <v>32</v>
      </c>
      <c r="N1557" s="268">
        <v>4889.28</v>
      </c>
      <c r="O1557" s="302"/>
      <c r="P1557" s="235" t="s">
        <v>4710</v>
      </c>
    </row>
    <row r="1558" spans="1:16" ht="13.5" hidden="1" customHeight="1" outlineLevel="3" x14ac:dyDescent="0.2">
      <c r="A1558" s="191">
        <v>0</v>
      </c>
      <c r="B1558" s="191">
        <v>13</v>
      </c>
      <c r="C1558" s="191">
        <v>9</v>
      </c>
      <c r="D1558" s="192">
        <v>6</v>
      </c>
      <c r="E1558" s="192">
        <v>4</v>
      </c>
      <c r="G1558" s="312" t="s">
        <v>20</v>
      </c>
      <c r="H1558" s="297" t="s">
        <v>183</v>
      </c>
      <c r="I1558" s="264" t="s">
        <v>2857</v>
      </c>
      <c r="J1558" s="299" t="s">
        <v>1029</v>
      </c>
      <c r="K1558" s="300" t="s">
        <v>119</v>
      </c>
      <c r="L1558" s="301">
        <v>47.16</v>
      </c>
      <c r="M1558" s="301">
        <v>45</v>
      </c>
      <c r="N1558" s="268">
        <v>2122.1999999999998</v>
      </c>
      <c r="O1558" s="302"/>
      <c r="P1558" s="235" t="s">
        <v>4710</v>
      </c>
    </row>
    <row r="1559" spans="1:16" ht="13.5" hidden="1" customHeight="1" outlineLevel="3" x14ac:dyDescent="0.2">
      <c r="A1559" s="191">
        <v>0</v>
      </c>
      <c r="B1559" s="191">
        <v>13</v>
      </c>
      <c r="C1559" s="191">
        <v>9</v>
      </c>
      <c r="D1559" s="192">
        <v>6</v>
      </c>
      <c r="E1559" s="192">
        <v>5</v>
      </c>
      <c r="G1559" s="312" t="s">
        <v>20</v>
      </c>
      <c r="H1559" s="297" t="s">
        <v>183</v>
      </c>
      <c r="I1559" s="264" t="s">
        <v>2858</v>
      </c>
      <c r="J1559" s="299" t="s">
        <v>1032</v>
      </c>
      <c r="K1559" s="300" t="s">
        <v>119</v>
      </c>
      <c r="L1559" s="301">
        <v>47.370000000000005</v>
      </c>
      <c r="M1559" s="301">
        <v>42</v>
      </c>
      <c r="N1559" s="268">
        <v>1989.54</v>
      </c>
      <c r="O1559" s="302"/>
      <c r="P1559" s="235" t="s">
        <v>4710</v>
      </c>
    </row>
    <row r="1560" spans="1:16" ht="13.5" hidden="1" customHeight="1" outlineLevel="3" x14ac:dyDescent="0.2">
      <c r="A1560" s="191">
        <v>0</v>
      </c>
      <c r="B1560" s="191">
        <v>13</v>
      </c>
      <c r="C1560" s="191">
        <v>9</v>
      </c>
      <c r="D1560" s="192">
        <v>6</v>
      </c>
      <c r="E1560" s="192">
        <v>6</v>
      </c>
      <c r="G1560" s="312" t="s">
        <v>20</v>
      </c>
      <c r="H1560" s="297" t="s">
        <v>183</v>
      </c>
      <c r="I1560" s="264" t="s">
        <v>2859</v>
      </c>
      <c r="J1560" s="265" t="s">
        <v>92</v>
      </c>
      <c r="K1560" s="300" t="s">
        <v>100</v>
      </c>
      <c r="L1560" s="301">
        <v>20</v>
      </c>
      <c r="M1560" s="301">
        <v>50</v>
      </c>
      <c r="N1560" s="268">
        <v>1000</v>
      </c>
      <c r="O1560" s="302"/>
      <c r="P1560" s="235" t="s">
        <v>4710</v>
      </c>
    </row>
    <row r="1561" spans="1:16" ht="13.5" hidden="1" customHeight="1" outlineLevel="1" x14ac:dyDescent="0.2">
      <c r="A1561" s="191">
        <v>0</v>
      </c>
      <c r="B1561" s="191">
        <v>13</v>
      </c>
      <c r="C1561" s="191">
        <v>10</v>
      </c>
      <c r="D1561" s="192">
        <v>0</v>
      </c>
      <c r="E1561" s="192">
        <v>6</v>
      </c>
      <c r="G1561" s="310"/>
      <c r="H1561" s="285" t="s">
        <v>34</v>
      </c>
      <c r="I1561" s="249" t="s">
        <v>2860</v>
      </c>
      <c r="J1561" s="287" t="s">
        <v>633</v>
      </c>
      <c r="K1561" s="288"/>
      <c r="L1561" s="289"/>
      <c r="M1561" s="289"/>
      <c r="N1561" s="253">
        <v>161272.162232</v>
      </c>
      <c r="O1561" s="290">
        <v>9.6283784833969897</v>
      </c>
      <c r="P1561" s="233"/>
    </row>
    <row r="1562" spans="1:16" ht="13.5" hidden="1" customHeight="1" outlineLevel="2" x14ac:dyDescent="0.2">
      <c r="A1562" s="191">
        <v>0</v>
      </c>
      <c r="B1562" s="191">
        <v>13</v>
      </c>
      <c r="C1562" s="191">
        <v>10</v>
      </c>
      <c r="D1562" s="192">
        <v>1</v>
      </c>
      <c r="E1562" s="192">
        <v>0</v>
      </c>
      <c r="G1562" s="311"/>
      <c r="H1562" s="291" t="s">
        <v>182</v>
      </c>
      <c r="I1562" s="256" t="s">
        <v>2861</v>
      </c>
      <c r="J1562" s="293" t="s">
        <v>21</v>
      </c>
      <c r="K1562" s="294"/>
      <c r="L1562" s="295"/>
      <c r="M1562" s="295"/>
      <c r="N1562" s="260">
        <v>3499.5989519999998</v>
      </c>
      <c r="O1562" s="296">
        <v>0.208935397055584</v>
      </c>
      <c r="P1562" s="234"/>
    </row>
    <row r="1563" spans="1:16" ht="13.5" hidden="1" customHeight="1" outlineLevel="3" x14ac:dyDescent="0.2">
      <c r="A1563" s="191">
        <v>0</v>
      </c>
      <c r="B1563" s="191">
        <v>13</v>
      </c>
      <c r="C1563" s="191">
        <v>10</v>
      </c>
      <c r="D1563" s="192">
        <v>1</v>
      </c>
      <c r="E1563" s="192">
        <v>1</v>
      </c>
      <c r="G1563" s="312" t="s">
        <v>20</v>
      </c>
      <c r="H1563" s="297" t="s">
        <v>183</v>
      </c>
      <c r="I1563" s="264" t="s">
        <v>2862</v>
      </c>
      <c r="J1563" s="299" t="s">
        <v>86</v>
      </c>
      <c r="K1563" s="300" t="s">
        <v>119</v>
      </c>
      <c r="L1563" s="301">
        <v>495.28000000000003</v>
      </c>
      <c r="M1563" s="301">
        <v>7.0658999999999992</v>
      </c>
      <c r="N1563" s="268">
        <v>3499.5989519999998</v>
      </c>
      <c r="O1563" s="302" t="s">
        <v>1022</v>
      </c>
      <c r="P1563" s="235" t="s">
        <v>4710</v>
      </c>
    </row>
    <row r="1564" spans="1:16" ht="13.5" hidden="1" customHeight="1" outlineLevel="2" x14ac:dyDescent="0.2">
      <c r="A1564" s="191">
        <v>0</v>
      </c>
      <c r="B1564" s="191">
        <v>13</v>
      </c>
      <c r="C1564" s="191">
        <v>10</v>
      </c>
      <c r="D1564" s="192">
        <v>2</v>
      </c>
      <c r="E1564" s="192">
        <v>0</v>
      </c>
      <c r="G1564" s="311"/>
      <c r="H1564" s="291" t="s">
        <v>182</v>
      </c>
      <c r="I1564" s="256" t="s">
        <v>2863</v>
      </c>
      <c r="J1564" s="293" t="s">
        <v>1019</v>
      </c>
      <c r="K1564" s="294"/>
      <c r="L1564" s="295"/>
      <c r="M1564" s="295"/>
      <c r="N1564" s="260">
        <v>23858.422031999999</v>
      </c>
      <c r="O1564" s="296"/>
      <c r="P1564" s="234"/>
    </row>
    <row r="1565" spans="1:16" ht="13.5" hidden="1" customHeight="1" outlineLevel="3" x14ac:dyDescent="0.2">
      <c r="A1565" s="191">
        <v>0</v>
      </c>
      <c r="B1565" s="191">
        <v>13</v>
      </c>
      <c r="C1565" s="191">
        <v>10</v>
      </c>
      <c r="D1565" s="192">
        <v>2</v>
      </c>
      <c r="E1565" s="192">
        <v>1</v>
      </c>
      <c r="G1565" s="312" t="s">
        <v>20</v>
      </c>
      <c r="H1565" s="297" t="s">
        <v>183</v>
      </c>
      <c r="I1565" s="264" t="s">
        <v>2864</v>
      </c>
      <c r="J1565" s="299" t="s">
        <v>1004</v>
      </c>
      <c r="K1565" s="300" t="s">
        <v>119</v>
      </c>
      <c r="L1565" s="301">
        <v>160.24</v>
      </c>
      <c r="M1565" s="301">
        <v>148.89179999999999</v>
      </c>
      <c r="N1565" s="268">
        <v>23858.422031999999</v>
      </c>
      <c r="O1565" s="302" t="s">
        <v>1012</v>
      </c>
      <c r="P1565" s="235" t="s">
        <v>4710</v>
      </c>
    </row>
    <row r="1566" spans="1:16" ht="13.5" hidden="1" customHeight="1" outlineLevel="2" x14ac:dyDescent="0.2">
      <c r="A1566" s="191">
        <v>0</v>
      </c>
      <c r="B1566" s="191">
        <v>13</v>
      </c>
      <c r="C1566" s="191">
        <v>10</v>
      </c>
      <c r="D1566" s="192">
        <v>3</v>
      </c>
      <c r="E1566" s="192">
        <v>0</v>
      </c>
      <c r="G1566" s="311"/>
      <c r="H1566" s="291" t="s">
        <v>182</v>
      </c>
      <c r="I1566" s="256" t="s">
        <v>2865</v>
      </c>
      <c r="J1566" s="293" t="s">
        <v>1018</v>
      </c>
      <c r="K1566" s="294"/>
      <c r="L1566" s="295"/>
      <c r="M1566" s="295"/>
      <c r="N1566" s="260">
        <v>47660.958997333299</v>
      </c>
      <c r="O1566" s="296"/>
      <c r="P1566" s="234"/>
    </row>
    <row r="1567" spans="1:16" ht="13.5" hidden="1" customHeight="1" outlineLevel="3" x14ac:dyDescent="0.2">
      <c r="A1567" s="191">
        <v>0</v>
      </c>
      <c r="B1567" s="191">
        <v>13</v>
      </c>
      <c r="C1567" s="191">
        <v>10</v>
      </c>
      <c r="D1567" s="192">
        <v>3</v>
      </c>
      <c r="E1567" s="192">
        <v>1</v>
      </c>
      <c r="G1567" s="312" t="s">
        <v>20</v>
      </c>
      <c r="H1567" s="297" t="s">
        <v>183</v>
      </c>
      <c r="I1567" s="264" t="s">
        <v>2866</v>
      </c>
      <c r="J1567" s="299" t="s">
        <v>1001</v>
      </c>
      <c r="K1567" s="300" t="s">
        <v>119</v>
      </c>
      <c r="L1567" s="301">
        <v>794.00000000000011</v>
      </c>
      <c r="M1567" s="301">
        <v>34.058466666666661</v>
      </c>
      <c r="N1567" s="268">
        <v>27042.422533333302</v>
      </c>
      <c r="O1567" s="302" t="s">
        <v>1010</v>
      </c>
      <c r="P1567" s="235" t="s">
        <v>4710</v>
      </c>
    </row>
    <row r="1568" spans="1:16" ht="13.5" hidden="1" customHeight="1" outlineLevel="3" x14ac:dyDescent="0.2">
      <c r="A1568" s="191">
        <v>0</v>
      </c>
      <c r="B1568" s="191">
        <v>13</v>
      </c>
      <c r="C1568" s="191">
        <v>10</v>
      </c>
      <c r="D1568" s="192">
        <v>3</v>
      </c>
      <c r="E1568" s="192">
        <v>2</v>
      </c>
      <c r="G1568" s="312" t="s">
        <v>20</v>
      </c>
      <c r="H1568" s="297" t="s">
        <v>183</v>
      </c>
      <c r="I1568" s="264" t="s">
        <v>2867</v>
      </c>
      <c r="J1568" s="299" t="s">
        <v>1004</v>
      </c>
      <c r="K1568" s="300" t="s">
        <v>119</v>
      </c>
      <c r="L1568" s="301">
        <v>138.47999999999999</v>
      </c>
      <c r="M1568" s="301">
        <v>148.89179999999999</v>
      </c>
      <c r="N1568" s="268">
        <v>20618.536464000001</v>
      </c>
      <c r="O1568" s="302" t="s">
        <v>1011</v>
      </c>
      <c r="P1568" s="235" t="s">
        <v>4710</v>
      </c>
    </row>
    <row r="1569" spans="1:16" ht="13.5" hidden="1" customHeight="1" outlineLevel="2" x14ac:dyDescent="0.2">
      <c r="A1569" s="191">
        <v>0</v>
      </c>
      <c r="B1569" s="191">
        <v>13</v>
      </c>
      <c r="C1569" s="191">
        <v>10</v>
      </c>
      <c r="D1569" s="192">
        <v>4</v>
      </c>
      <c r="E1569" s="192">
        <v>0</v>
      </c>
      <c r="G1569" s="311"/>
      <c r="H1569" s="291" t="s">
        <v>182</v>
      </c>
      <c r="I1569" s="256" t="s">
        <v>2868</v>
      </c>
      <c r="J1569" s="293" t="s">
        <v>583</v>
      </c>
      <c r="K1569" s="294"/>
      <c r="L1569" s="295"/>
      <c r="M1569" s="295"/>
      <c r="N1569" s="260">
        <v>14947.5798506667</v>
      </c>
      <c r="O1569" s="296"/>
      <c r="P1569" s="234"/>
    </row>
    <row r="1570" spans="1:16" ht="13.5" hidden="1" customHeight="1" outlineLevel="3" x14ac:dyDescent="0.2">
      <c r="A1570" s="191">
        <v>0</v>
      </c>
      <c r="B1570" s="191">
        <v>13</v>
      </c>
      <c r="C1570" s="191">
        <v>10</v>
      </c>
      <c r="D1570" s="192">
        <v>4</v>
      </c>
      <c r="E1570" s="192">
        <v>1</v>
      </c>
      <c r="G1570" s="312" t="s">
        <v>20</v>
      </c>
      <c r="H1570" s="297" t="s">
        <v>183</v>
      </c>
      <c r="I1570" s="264" t="s">
        <v>2869</v>
      </c>
      <c r="J1570" s="299" t="s">
        <v>1001</v>
      </c>
      <c r="K1570" s="300" t="s">
        <v>119</v>
      </c>
      <c r="L1570" s="301">
        <v>438.88</v>
      </c>
      <c r="M1570" s="301">
        <v>34.058466666666661</v>
      </c>
      <c r="N1570" s="268">
        <v>14947.5798506667</v>
      </c>
      <c r="O1570" s="302"/>
      <c r="P1570" s="235" t="s">
        <v>4710</v>
      </c>
    </row>
    <row r="1571" spans="1:16" ht="13.5" hidden="1" customHeight="1" outlineLevel="2" x14ac:dyDescent="0.2">
      <c r="A1571" s="191">
        <v>0</v>
      </c>
      <c r="B1571" s="191">
        <v>13</v>
      </c>
      <c r="C1571" s="191">
        <v>10</v>
      </c>
      <c r="D1571" s="192">
        <v>5</v>
      </c>
      <c r="E1571" s="192">
        <v>0</v>
      </c>
      <c r="G1571" s="311"/>
      <c r="H1571" s="291" t="s">
        <v>182</v>
      </c>
      <c r="I1571" s="256" t="s">
        <v>2870</v>
      </c>
      <c r="J1571" s="293" t="s">
        <v>584</v>
      </c>
      <c r="K1571" s="294"/>
      <c r="L1571" s="295"/>
      <c r="M1571" s="295"/>
      <c r="N1571" s="260">
        <v>1401.6024</v>
      </c>
      <c r="O1571" s="296"/>
      <c r="P1571" s="234"/>
    </row>
    <row r="1572" spans="1:16" ht="13.5" hidden="1" customHeight="1" outlineLevel="3" x14ac:dyDescent="0.2">
      <c r="A1572" s="191">
        <v>0</v>
      </c>
      <c r="B1572" s="191">
        <v>13</v>
      </c>
      <c r="C1572" s="191">
        <v>10</v>
      </c>
      <c r="D1572" s="192">
        <v>5</v>
      </c>
      <c r="E1572" s="192">
        <v>1</v>
      </c>
      <c r="G1572" s="312" t="s">
        <v>20</v>
      </c>
      <c r="H1572" s="297" t="s">
        <v>183</v>
      </c>
      <c r="I1572" s="264" t="s">
        <v>2871</v>
      </c>
      <c r="J1572" s="299" t="s">
        <v>258</v>
      </c>
      <c r="K1572" s="300" t="s">
        <v>100</v>
      </c>
      <c r="L1572" s="301">
        <v>160</v>
      </c>
      <c r="M1572" s="301">
        <v>8.760015000000001</v>
      </c>
      <c r="N1572" s="268">
        <v>1401.6024</v>
      </c>
      <c r="O1572" s="302" t="s">
        <v>1034</v>
      </c>
      <c r="P1572" s="235" t="s">
        <v>4710</v>
      </c>
    </row>
    <row r="1573" spans="1:16" ht="13.5" hidden="1" customHeight="1" outlineLevel="2" x14ac:dyDescent="0.2">
      <c r="A1573" s="191">
        <v>0</v>
      </c>
      <c r="B1573" s="191">
        <v>13</v>
      </c>
      <c r="C1573" s="191">
        <v>10</v>
      </c>
      <c r="D1573" s="192">
        <v>6</v>
      </c>
      <c r="E1573" s="192">
        <v>0</v>
      </c>
      <c r="G1573" s="311"/>
      <c r="H1573" s="291" t="s">
        <v>182</v>
      </c>
      <c r="I1573" s="256" t="s">
        <v>2872</v>
      </c>
      <c r="J1573" s="293" t="s">
        <v>192</v>
      </c>
      <c r="K1573" s="294"/>
      <c r="L1573" s="295"/>
      <c r="M1573" s="295"/>
      <c r="N1573" s="260">
        <v>69904</v>
      </c>
      <c r="O1573" s="296"/>
      <c r="P1573" s="234"/>
    </row>
    <row r="1574" spans="1:16" ht="13.5" hidden="1" customHeight="1" outlineLevel="3" x14ac:dyDescent="0.2">
      <c r="A1574" s="191">
        <v>0</v>
      </c>
      <c r="B1574" s="191">
        <v>13</v>
      </c>
      <c r="C1574" s="191">
        <v>10</v>
      </c>
      <c r="D1574" s="192">
        <v>6</v>
      </c>
      <c r="E1574" s="192">
        <v>1</v>
      </c>
      <c r="G1574" s="312" t="s">
        <v>20</v>
      </c>
      <c r="H1574" s="297" t="s">
        <v>183</v>
      </c>
      <c r="I1574" s="264" t="s">
        <v>2873</v>
      </c>
      <c r="J1574" s="299" t="s">
        <v>89</v>
      </c>
      <c r="K1574" s="300" t="s">
        <v>119</v>
      </c>
      <c r="L1574" s="301">
        <v>495.28000000000003</v>
      </c>
      <c r="M1574" s="301">
        <v>20</v>
      </c>
      <c r="N1574" s="268">
        <v>9905.6</v>
      </c>
      <c r="O1574" s="302"/>
      <c r="P1574" s="235" t="s">
        <v>4710</v>
      </c>
    </row>
    <row r="1575" spans="1:16" ht="13.5" hidden="1" customHeight="1" outlineLevel="3" x14ac:dyDescent="0.2">
      <c r="A1575" s="191">
        <v>0</v>
      </c>
      <c r="B1575" s="191">
        <v>13</v>
      </c>
      <c r="C1575" s="191">
        <v>10</v>
      </c>
      <c r="D1575" s="192">
        <v>6</v>
      </c>
      <c r="E1575" s="192">
        <v>2</v>
      </c>
      <c r="G1575" s="312" t="s">
        <v>20</v>
      </c>
      <c r="H1575" s="297" t="s">
        <v>183</v>
      </c>
      <c r="I1575" s="264" t="s">
        <v>2874</v>
      </c>
      <c r="J1575" s="299" t="s">
        <v>1025</v>
      </c>
      <c r="K1575" s="300" t="s">
        <v>119</v>
      </c>
      <c r="L1575" s="301">
        <v>1232.8800000000001</v>
      </c>
      <c r="M1575" s="301">
        <v>32</v>
      </c>
      <c r="N1575" s="268">
        <v>39452.160000000003</v>
      </c>
      <c r="O1575" s="302"/>
      <c r="P1575" s="235" t="s">
        <v>4710</v>
      </c>
    </row>
    <row r="1576" spans="1:16" ht="13.5" hidden="1" customHeight="1" outlineLevel="3" x14ac:dyDescent="0.2">
      <c r="A1576" s="191">
        <v>0</v>
      </c>
      <c r="B1576" s="191">
        <v>13</v>
      </c>
      <c r="C1576" s="191">
        <v>10</v>
      </c>
      <c r="D1576" s="192">
        <v>6</v>
      </c>
      <c r="E1576" s="192">
        <v>3</v>
      </c>
      <c r="G1576" s="312" t="s">
        <v>20</v>
      </c>
      <c r="H1576" s="297" t="s">
        <v>183</v>
      </c>
      <c r="I1576" s="264" t="s">
        <v>2875</v>
      </c>
      <c r="J1576" s="299" t="s">
        <v>1032</v>
      </c>
      <c r="K1576" s="300" t="s">
        <v>119</v>
      </c>
      <c r="L1576" s="301">
        <v>298.72000000000003</v>
      </c>
      <c r="M1576" s="301">
        <v>42</v>
      </c>
      <c r="N1576" s="268">
        <v>12546.24</v>
      </c>
      <c r="O1576" s="302"/>
      <c r="P1576" s="235" t="s">
        <v>4710</v>
      </c>
    </row>
    <row r="1577" spans="1:16" ht="13.5" hidden="1" customHeight="1" outlineLevel="3" x14ac:dyDescent="0.2">
      <c r="A1577" s="191">
        <v>0</v>
      </c>
      <c r="B1577" s="191">
        <v>13</v>
      </c>
      <c r="C1577" s="191">
        <v>10</v>
      </c>
      <c r="D1577" s="192">
        <v>6</v>
      </c>
      <c r="E1577" s="192">
        <v>4</v>
      </c>
      <c r="G1577" s="312" t="s">
        <v>20</v>
      </c>
      <c r="H1577" s="297" t="s">
        <v>183</v>
      </c>
      <c r="I1577" s="264" t="s">
        <v>2876</v>
      </c>
      <c r="J1577" s="265" t="s">
        <v>92</v>
      </c>
      <c r="K1577" s="300" t="s">
        <v>100</v>
      </c>
      <c r="L1577" s="301">
        <v>160</v>
      </c>
      <c r="M1577" s="301">
        <v>50</v>
      </c>
      <c r="N1577" s="268">
        <v>8000</v>
      </c>
      <c r="O1577" s="302"/>
      <c r="P1577" s="235" t="s">
        <v>4710</v>
      </c>
    </row>
    <row r="1578" spans="1:16" ht="13.5" hidden="1" customHeight="1" outlineLevel="1" x14ac:dyDescent="0.2">
      <c r="A1578" s="191">
        <v>0</v>
      </c>
      <c r="B1578" s="191">
        <v>13</v>
      </c>
      <c r="C1578" s="191">
        <v>11</v>
      </c>
      <c r="D1578" s="192">
        <v>0</v>
      </c>
      <c r="E1578" s="192">
        <v>4</v>
      </c>
      <c r="G1578" s="310"/>
      <c r="H1578" s="285" t="s">
        <v>34</v>
      </c>
      <c r="I1578" s="249" t="s">
        <v>2877</v>
      </c>
      <c r="J1578" s="287" t="s">
        <v>634</v>
      </c>
      <c r="K1578" s="288"/>
      <c r="L1578" s="289"/>
      <c r="M1578" s="289"/>
      <c r="N1578" s="253">
        <v>345442.800552</v>
      </c>
      <c r="O1578" s="290">
        <v>20.623857099990602</v>
      </c>
      <c r="P1578" s="233"/>
    </row>
    <row r="1579" spans="1:16" ht="13.5" hidden="1" customHeight="1" outlineLevel="2" x14ac:dyDescent="0.2">
      <c r="A1579" s="191">
        <v>0</v>
      </c>
      <c r="B1579" s="191">
        <v>13</v>
      </c>
      <c r="C1579" s="191">
        <v>11</v>
      </c>
      <c r="D1579" s="192">
        <v>1</v>
      </c>
      <c r="E1579" s="192">
        <v>0</v>
      </c>
      <c r="G1579" s="311"/>
      <c r="H1579" s="291" t="s">
        <v>182</v>
      </c>
      <c r="I1579" s="256" t="s">
        <v>2878</v>
      </c>
      <c r="J1579" s="293" t="s">
        <v>21</v>
      </c>
      <c r="K1579" s="294"/>
      <c r="L1579" s="295"/>
      <c r="M1579" s="295"/>
      <c r="N1579" s="260">
        <v>12669.457634</v>
      </c>
      <c r="O1579" s="296">
        <v>0.75640043260553802</v>
      </c>
      <c r="P1579" s="234"/>
    </row>
    <row r="1580" spans="1:16" ht="13.5" hidden="1" customHeight="1" outlineLevel="3" x14ac:dyDescent="0.2">
      <c r="A1580" s="191">
        <v>0</v>
      </c>
      <c r="B1580" s="191">
        <v>13</v>
      </c>
      <c r="C1580" s="191">
        <v>11</v>
      </c>
      <c r="D1580" s="192">
        <v>1</v>
      </c>
      <c r="E1580" s="192">
        <v>1</v>
      </c>
      <c r="G1580" s="312" t="s">
        <v>20</v>
      </c>
      <c r="H1580" s="297" t="s">
        <v>183</v>
      </c>
      <c r="I1580" s="264" t="s">
        <v>2879</v>
      </c>
      <c r="J1580" s="299" t="s">
        <v>86</v>
      </c>
      <c r="K1580" s="300" t="s">
        <v>119</v>
      </c>
      <c r="L1580" s="301">
        <v>977.90999999999985</v>
      </c>
      <c r="M1580" s="301">
        <v>7.0658999999999992</v>
      </c>
      <c r="N1580" s="268">
        <v>6909.8142690000004</v>
      </c>
      <c r="O1580" s="302" t="s">
        <v>1022</v>
      </c>
      <c r="P1580" s="235" t="s">
        <v>4710</v>
      </c>
    </row>
    <row r="1581" spans="1:16" ht="13.5" hidden="1" customHeight="1" outlineLevel="3" x14ac:dyDescent="0.2">
      <c r="A1581" s="191">
        <v>0</v>
      </c>
      <c r="B1581" s="191">
        <v>13</v>
      </c>
      <c r="C1581" s="191">
        <v>11</v>
      </c>
      <c r="D1581" s="192">
        <v>1</v>
      </c>
      <c r="E1581" s="192">
        <v>2</v>
      </c>
      <c r="G1581" s="312" t="s">
        <v>20</v>
      </c>
      <c r="H1581" s="297" t="s">
        <v>183</v>
      </c>
      <c r="I1581" s="264" t="s">
        <v>2880</v>
      </c>
      <c r="J1581" s="299" t="s">
        <v>87</v>
      </c>
      <c r="K1581" s="300" t="s">
        <v>119</v>
      </c>
      <c r="L1581" s="301">
        <v>116.68999999999996</v>
      </c>
      <c r="M1581" s="301">
        <v>49.358499999999999</v>
      </c>
      <c r="N1581" s="268">
        <v>5759.6433649999999</v>
      </c>
      <c r="O1581" s="302" t="s">
        <v>1023</v>
      </c>
      <c r="P1581" s="235" t="s">
        <v>4710</v>
      </c>
    </row>
    <row r="1582" spans="1:16" ht="13.5" hidden="1" customHeight="1" outlineLevel="2" x14ac:dyDescent="0.2">
      <c r="A1582" s="191">
        <v>0</v>
      </c>
      <c r="B1582" s="191">
        <v>13</v>
      </c>
      <c r="C1582" s="191">
        <v>11</v>
      </c>
      <c r="D1582" s="192">
        <v>2</v>
      </c>
      <c r="E1582" s="192">
        <v>0</v>
      </c>
      <c r="G1582" s="311"/>
      <c r="H1582" s="291" t="s">
        <v>182</v>
      </c>
      <c r="I1582" s="256" t="s">
        <v>2881</v>
      </c>
      <c r="J1582" s="293" t="s">
        <v>1019</v>
      </c>
      <c r="K1582" s="294"/>
      <c r="L1582" s="295"/>
      <c r="M1582" s="295"/>
      <c r="N1582" s="260">
        <v>16247.073216000001</v>
      </c>
      <c r="O1582" s="296"/>
      <c r="P1582" s="234"/>
    </row>
    <row r="1583" spans="1:16" ht="13.5" hidden="1" customHeight="1" outlineLevel="3" x14ac:dyDescent="0.2">
      <c r="A1583" s="191">
        <v>0</v>
      </c>
      <c r="B1583" s="191">
        <v>13</v>
      </c>
      <c r="C1583" s="191">
        <v>11</v>
      </c>
      <c r="D1583" s="192">
        <v>2</v>
      </c>
      <c r="E1583" s="192">
        <v>1</v>
      </c>
      <c r="G1583" s="312" t="s">
        <v>20</v>
      </c>
      <c r="H1583" s="297" t="s">
        <v>183</v>
      </c>
      <c r="I1583" s="264" t="s">
        <v>2882</v>
      </c>
      <c r="J1583" s="299" t="s">
        <v>1004</v>
      </c>
      <c r="K1583" s="300" t="s">
        <v>119</v>
      </c>
      <c r="L1583" s="301">
        <v>109.12</v>
      </c>
      <c r="M1583" s="301">
        <v>148.89179999999999</v>
      </c>
      <c r="N1583" s="268">
        <v>16247.073216000001</v>
      </c>
      <c r="O1583" s="302" t="s">
        <v>1012</v>
      </c>
      <c r="P1583" s="235" t="s">
        <v>4710</v>
      </c>
    </row>
    <row r="1584" spans="1:16" ht="13.5" hidden="1" customHeight="1" outlineLevel="2" x14ac:dyDescent="0.2">
      <c r="A1584" s="191">
        <v>0</v>
      </c>
      <c r="B1584" s="191">
        <v>13</v>
      </c>
      <c r="C1584" s="191">
        <v>11</v>
      </c>
      <c r="D1584" s="192">
        <v>3</v>
      </c>
      <c r="E1584" s="192">
        <v>0</v>
      </c>
      <c r="G1584" s="311"/>
      <c r="H1584" s="291" t="s">
        <v>182</v>
      </c>
      <c r="I1584" s="256" t="s">
        <v>2883</v>
      </c>
      <c r="J1584" s="293" t="s">
        <v>1018</v>
      </c>
      <c r="K1584" s="294"/>
      <c r="L1584" s="295"/>
      <c r="M1584" s="295"/>
      <c r="N1584" s="260">
        <v>116469.79429933301</v>
      </c>
      <c r="O1584" s="296"/>
      <c r="P1584" s="234"/>
    </row>
    <row r="1585" spans="1:16" ht="13.5" hidden="1" customHeight="1" outlineLevel="3" x14ac:dyDescent="0.2">
      <c r="A1585" s="191">
        <v>0</v>
      </c>
      <c r="B1585" s="191">
        <v>13</v>
      </c>
      <c r="C1585" s="191">
        <v>11</v>
      </c>
      <c r="D1585" s="192">
        <v>3</v>
      </c>
      <c r="E1585" s="192">
        <v>1</v>
      </c>
      <c r="G1585" s="312" t="s">
        <v>20</v>
      </c>
      <c r="H1585" s="297" t="s">
        <v>183</v>
      </c>
      <c r="I1585" s="264" t="s">
        <v>2884</v>
      </c>
      <c r="J1585" s="299" t="s">
        <v>1001</v>
      </c>
      <c r="K1585" s="300" t="s">
        <v>119</v>
      </c>
      <c r="L1585" s="301">
        <v>1936.1899999999998</v>
      </c>
      <c r="M1585" s="301">
        <v>34.058466666666661</v>
      </c>
      <c r="N1585" s="268">
        <v>65943.662575333306</v>
      </c>
      <c r="O1585" s="302" t="s">
        <v>1010</v>
      </c>
      <c r="P1585" s="235" t="s">
        <v>4710</v>
      </c>
    </row>
    <row r="1586" spans="1:16" ht="13.5" hidden="1" customHeight="1" outlineLevel="3" x14ac:dyDescent="0.2">
      <c r="A1586" s="191">
        <v>0</v>
      </c>
      <c r="B1586" s="191">
        <v>13</v>
      </c>
      <c r="C1586" s="191">
        <v>11</v>
      </c>
      <c r="D1586" s="192">
        <v>3</v>
      </c>
      <c r="E1586" s="192">
        <v>2</v>
      </c>
      <c r="G1586" s="312" t="s">
        <v>20</v>
      </c>
      <c r="H1586" s="297" t="s">
        <v>183</v>
      </c>
      <c r="I1586" s="264" t="s">
        <v>2885</v>
      </c>
      <c r="J1586" s="299" t="s">
        <v>1004</v>
      </c>
      <c r="K1586" s="300" t="s">
        <v>119</v>
      </c>
      <c r="L1586" s="301">
        <v>199.37999999999997</v>
      </c>
      <c r="M1586" s="301">
        <v>148.89179999999999</v>
      </c>
      <c r="N1586" s="268">
        <v>29686.047084000002</v>
      </c>
      <c r="O1586" s="302" t="s">
        <v>1011</v>
      </c>
      <c r="P1586" s="235" t="s">
        <v>4710</v>
      </c>
    </row>
    <row r="1587" spans="1:16" ht="13.5" hidden="1" customHeight="1" outlineLevel="3" x14ac:dyDescent="0.2">
      <c r="A1587" s="191">
        <v>0</v>
      </c>
      <c r="B1587" s="191">
        <v>13</v>
      </c>
      <c r="C1587" s="191">
        <v>11</v>
      </c>
      <c r="D1587" s="192">
        <v>3</v>
      </c>
      <c r="E1587" s="192">
        <v>3</v>
      </c>
      <c r="G1587" s="312" t="s">
        <v>20</v>
      </c>
      <c r="H1587" s="297" t="s">
        <v>183</v>
      </c>
      <c r="I1587" s="264" t="s">
        <v>2886</v>
      </c>
      <c r="J1587" s="299" t="s">
        <v>1006</v>
      </c>
      <c r="K1587" s="300" t="s">
        <v>119</v>
      </c>
      <c r="L1587" s="301">
        <v>156.47999999999996</v>
      </c>
      <c r="M1587" s="301">
        <v>133.18049999999999</v>
      </c>
      <c r="N1587" s="268">
        <v>20840.084640000001</v>
      </c>
      <c r="O1587" s="302" t="s">
        <v>1014</v>
      </c>
      <c r="P1587" s="235" t="s">
        <v>4710</v>
      </c>
    </row>
    <row r="1588" spans="1:16" ht="13.5" hidden="1" customHeight="1" outlineLevel="2" x14ac:dyDescent="0.2">
      <c r="A1588" s="191">
        <v>0</v>
      </c>
      <c r="B1588" s="191">
        <v>13</v>
      </c>
      <c r="C1588" s="191">
        <v>11</v>
      </c>
      <c r="D1588" s="192">
        <v>4</v>
      </c>
      <c r="E1588" s="192">
        <v>0</v>
      </c>
      <c r="G1588" s="311"/>
      <c r="H1588" s="291" t="s">
        <v>182</v>
      </c>
      <c r="I1588" s="256" t="s">
        <v>2887</v>
      </c>
      <c r="J1588" s="293" t="s">
        <v>583</v>
      </c>
      <c r="K1588" s="294"/>
      <c r="L1588" s="295"/>
      <c r="M1588" s="295"/>
      <c r="N1588" s="260">
        <v>35370.398802666699</v>
      </c>
      <c r="O1588" s="296"/>
      <c r="P1588" s="234"/>
    </row>
    <row r="1589" spans="1:16" ht="13.5" hidden="1" customHeight="1" outlineLevel="3" x14ac:dyDescent="0.2">
      <c r="A1589" s="191">
        <v>0</v>
      </c>
      <c r="B1589" s="191">
        <v>13</v>
      </c>
      <c r="C1589" s="191">
        <v>11</v>
      </c>
      <c r="D1589" s="192">
        <v>4</v>
      </c>
      <c r="E1589" s="192">
        <v>1</v>
      </c>
      <c r="G1589" s="312" t="s">
        <v>20</v>
      </c>
      <c r="H1589" s="297" t="s">
        <v>183</v>
      </c>
      <c r="I1589" s="264" t="s">
        <v>2888</v>
      </c>
      <c r="J1589" s="299" t="s">
        <v>1001</v>
      </c>
      <c r="K1589" s="300" t="s">
        <v>119</v>
      </c>
      <c r="L1589" s="301">
        <v>1038.52</v>
      </c>
      <c r="M1589" s="301">
        <v>34.058466666666661</v>
      </c>
      <c r="N1589" s="268">
        <v>35370.398802666699</v>
      </c>
      <c r="O1589" s="302"/>
      <c r="P1589" s="235" t="s">
        <v>4710</v>
      </c>
    </row>
    <row r="1590" spans="1:16" ht="13.5" hidden="1" customHeight="1" outlineLevel="2" x14ac:dyDescent="0.2">
      <c r="A1590" s="191">
        <v>0</v>
      </c>
      <c r="B1590" s="191">
        <v>13</v>
      </c>
      <c r="C1590" s="191">
        <v>11</v>
      </c>
      <c r="D1590" s="192">
        <v>5</v>
      </c>
      <c r="E1590" s="192">
        <v>0</v>
      </c>
      <c r="G1590" s="311"/>
      <c r="H1590" s="291" t="s">
        <v>182</v>
      </c>
      <c r="I1590" s="256" t="s">
        <v>2889</v>
      </c>
      <c r="J1590" s="293" t="s">
        <v>584</v>
      </c>
      <c r="K1590" s="294"/>
      <c r="L1590" s="295"/>
      <c r="M1590" s="295"/>
      <c r="N1590" s="260">
        <v>3854.4065999999998</v>
      </c>
      <c r="O1590" s="296"/>
      <c r="P1590" s="234"/>
    </row>
    <row r="1591" spans="1:16" ht="13.5" hidden="1" customHeight="1" outlineLevel="3" x14ac:dyDescent="0.2">
      <c r="A1591" s="191">
        <v>0</v>
      </c>
      <c r="B1591" s="191">
        <v>13</v>
      </c>
      <c r="C1591" s="191">
        <v>11</v>
      </c>
      <c r="D1591" s="192">
        <v>5</v>
      </c>
      <c r="E1591" s="192">
        <v>1</v>
      </c>
      <c r="G1591" s="312" t="s">
        <v>20</v>
      </c>
      <c r="H1591" s="297" t="s">
        <v>183</v>
      </c>
      <c r="I1591" s="264" t="s">
        <v>2890</v>
      </c>
      <c r="J1591" s="299" t="s">
        <v>258</v>
      </c>
      <c r="K1591" s="300" t="s">
        <v>100</v>
      </c>
      <c r="L1591" s="301">
        <v>440</v>
      </c>
      <c r="M1591" s="301">
        <v>8.760015000000001</v>
      </c>
      <c r="N1591" s="268">
        <v>3854.4065999999998</v>
      </c>
      <c r="O1591" s="302" t="s">
        <v>1034</v>
      </c>
      <c r="P1591" s="235" t="s">
        <v>4710</v>
      </c>
    </row>
    <row r="1592" spans="1:16" ht="13.5" hidden="1" customHeight="1" outlineLevel="2" x14ac:dyDescent="0.2">
      <c r="A1592" s="191">
        <v>0</v>
      </c>
      <c r="B1592" s="191">
        <v>13</v>
      </c>
      <c r="C1592" s="191">
        <v>11</v>
      </c>
      <c r="D1592" s="192">
        <v>6</v>
      </c>
      <c r="E1592" s="192">
        <v>0</v>
      </c>
      <c r="G1592" s="311"/>
      <c r="H1592" s="291" t="s">
        <v>182</v>
      </c>
      <c r="I1592" s="256" t="s">
        <v>2891</v>
      </c>
      <c r="J1592" s="293" t="s">
        <v>192</v>
      </c>
      <c r="K1592" s="294"/>
      <c r="L1592" s="295"/>
      <c r="M1592" s="295"/>
      <c r="N1592" s="260">
        <v>160831.67000000001</v>
      </c>
      <c r="O1592" s="296"/>
      <c r="P1592" s="234"/>
    </row>
    <row r="1593" spans="1:16" ht="13.5" hidden="1" customHeight="1" outlineLevel="3" x14ac:dyDescent="0.2">
      <c r="A1593" s="191">
        <v>0</v>
      </c>
      <c r="B1593" s="191">
        <v>13</v>
      </c>
      <c r="C1593" s="191">
        <v>11</v>
      </c>
      <c r="D1593" s="192">
        <v>6</v>
      </c>
      <c r="E1593" s="192">
        <v>1</v>
      </c>
      <c r="G1593" s="312" t="s">
        <v>20</v>
      </c>
      <c r="H1593" s="297" t="s">
        <v>183</v>
      </c>
      <c r="I1593" s="264" t="s">
        <v>2892</v>
      </c>
      <c r="J1593" s="299" t="s">
        <v>89</v>
      </c>
      <c r="K1593" s="300" t="s">
        <v>119</v>
      </c>
      <c r="L1593" s="301">
        <v>977.90999999999985</v>
      </c>
      <c r="M1593" s="301">
        <v>20</v>
      </c>
      <c r="N1593" s="268">
        <v>19558.2</v>
      </c>
      <c r="O1593" s="302"/>
      <c r="P1593" s="235" t="s">
        <v>4710</v>
      </c>
    </row>
    <row r="1594" spans="1:16" ht="13.5" hidden="1" customHeight="1" outlineLevel="3" x14ac:dyDescent="0.2">
      <c r="A1594" s="191">
        <v>0</v>
      </c>
      <c r="B1594" s="191">
        <v>13</v>
      </c>
      <c r="C1594" s="191">
        <v>11</v>
      </c>
      <c r="D1594" s="192">
        <v>6</v>
      </c>
      <c r="E1594" s="192">
        <v>2</v>
      </c>
      <c r="G1594" s="312" t="s">
        <v>20</v>
      </c>
      <c r="H1594" s="297" t="s">
        <v>183</v>
      </c>
      <c r="I1594" s="264" t="s">
        <v>2893</v>
      </c>
      <c r="J1594" s="299" t="s">
        <v>90</v>
      </c>
      <c r="K1594" s="300" t="s">
        <v>119</v>
      </c>
      <c r="L1594" s="301">
        <v>116.68999999999996</v>
      </c>
      <c r="M1594" s="301">
        <v>35</v>
      </c>
      <c r="N1594" s="268">
        <v>4084.15</v>
      </c>
      <c r="O1594" s="302"/>
      <c r="P1594" s="235" t="s">
        <v>4710</v>
      </c>
    </row>
    <row r="1595" spans="1:16" ht="13.5" hidden="1" customHeight="1" outlineLevel="3" x14ac:dyDescent="0.2">
      <c r="A1595" s="191">
        <v>0</v>
      </c>
      <c r="B1595" s="191">
        <v>13</v>
      </c>
      <c r="C1595" s="191">
        <v>11</v>
      </c>
      <c r="D1595" s="192">
        <v>6</v>
      </c>
      <c r="E1595" s="192">
        <v>3</v>
      </c>
      <c r="G1595" s="312" t="s">
        <v>20</v>
      </c>
      <c r="H1595" s="297" t="s">
        <v>183</v>
      </c>
      <c r="I1595" s="264" t="s">
        <v>2894</v>
      </c>
      <c r="J1595" s="299" t="s">
        <v>1025</v>
      </c>
      <c r="K1595" s="300" t="s">
        <v>119</v>
      </c>
      <c r="L1595" s="301">
        <v>2974.71</v>
      </c>
      <c r="M1595" s="301">
        <v>32</v>
      </c>
      <c r="N1595" s="268">
        <v>95190.720000000001</v>
      </c>
      <c r="O1595" s="302"/>
      <c r="P1595" s="235" t="s">
        <v>4710</v>
      </c>
    </row>
    <row r="1596" spans="1:16" ht="13.5" hidden="1" customHeight="1" outlineLevel="3" x14ac:dyDescent="0.2">
      <c r="A1596" s="191">
        <v>0</v>
      </c>
      <c r="B1596" s="191">
        <v>13</v>
      </c>
      <c r="C1596" s="191">
        <v>11</v>
      </c>
      <c r="D1596" s="192">
        <v>6</v>
      </c>
      <c r="E1596" s="192">
        <v>4</v>
      </c>
      <c r="G1596" s="312" t="s">
        <v>20</v>
      </c>
      <c r="H1596" s="297" t="s">
        <v>183</v>
      </c>
      <c r="I1596" s="264" t="s">
        <v>2895</v>
      </c>
      <c r="J1596" s="299" t="s">
        <v>1029</v>
      </c>
      <c r="K1596" s="300" t="s">
        <v>119</v>
      </c>
      <c r="L1596" s="301">
        <v>156.47999999999996</v>
      </c>
      <c r="M1596" s="301">
        <v>45</v>
      </c>
      <c r="N1596" s="268">
        <v>7041.6</v>
      </c>
      <c r="O1596" s="302"/>
      <c r="P1596" s="235" t="s">
        <v>4710</v>
      </c>
    </row>
    <row r="1597" spans="1:16" ht="13.5" hidden="1" customHeight="1" outlineLevel="3" x14ac:dyDescent="0.2">
      <c r="A1597" s="191">
        <v>0</v>
      </c>
      <c r="B1597" s="191">
        <v>13</v>
      </c>
      <c r="C1597" s="191">
        <v>11</v>
      </c>
      <c r="D1597" s="192">
        <v>6</v>
      </c>
      <c r="E1597" s="192">
        <v>5</v>
      </c>
      <c r="G1597" s="312" t="s">
        <v>20</v>
      </c>
      <c r="H1597" s="297" t="s">
        <v>183</v>
      </c>
      <c r="I1597" s="264" t="s">
        <v>2896</v>
      </c>
      <c r="J1597" s="299" t="s">
        <v>1032</v>
      </c>
      <c r="K1597" s="300" t="s">
        <v>119</v>
      </c>
      <c r="L1597" s="301">
        <v>308.5</v>
      </c>
      <c r="M1597" s="301">
        <v>42</v>
      </c>
      <c r="N1597" s="268">
        <v>12957</v>
      </c>
      <c r="O1597" s="302"/>
      <c r="P1597" s="235" t="s">
        <v>4710</v>
      </c>
    </row>
    <row r="1598" spans="1:16" ht="13.5" hidden="1" customHeight="1" outlineLevel="3" x14ac:dyDescent="0.2">
      <c r="A1598" s="191">
        <v>0</v>
      </c>
      <c r="B1598" s="191">
        <v>13</v>
      </c>
      <c r="C1598" s="191">
        <v>11</v>
      </c>
      <c r="D1598" s="192">
        <v>6</v>
      </c>
      <c r="E1598" s="192">
        <v>6</v>
      </c>
      <c r="G1598" s="312" t="s">
        <v>20</v>
      </c>
      <c r="H1598" s="297" t="s">
        <v>183</v>
      </c>
      <c r="I1598" s="264" t="s">
        <v>2897</v>
      </c>
      <c r="J1598" s="265" t="s">
        <v>92</v>
      </c>
      <c r="K1598" s="300" t="s">
        <v>100</v>
      </c>
      <c r="L1598" s="301">
        <v>440</v>
      </c>
      <c r="M1598" s="301">
        <v>50</v>
      </c>
      <c r="N1598" s="268">
        <v>22000</v>
      </c>
      <c r="O1598" s="302"/>
      <c r="P1598" s="235" t="s">
        <v>4710</v>
      </c>
    </row>
    <row r="1599" spans="1:16" ht="13.5" hidden="1" customHeight="1" outlineLevel="1" x14ac:dyDescent="0.2">
      <c r="A1599" s="191">
        <v>0</v>
      </c>
      <c r="B1599" s="191">
        <v>13</v>
      </c>
      <c r="C1599" s="191">
        <v>12</v>
      </c>
      <c r="D1599" s="192">
        <v>0</v>
      </c>
      <c r="E1599" s="192">
        <v>6</v>
      </c>
      <c r="G1599" s="310"/>
      <c r="H1599" s="285" t="s">
        <v>34</v>
      </c>
      <c r="I1599" s="249" t="s">
        <v>2898</v>
      </c>
      <c r="J1599" s="287" t="s">
        <v>635</v>
      </c>
      <c r="K1599" s="288"/>
      <c r="L1599" s="289"/>
      <c r="M1599" s="289"/>
      <c r="N1599" s="253">
        <v>29621.327888</v>
      </c>
      <c r="O1599" s="290">
        <v>1.76847232739511</v>
      </c>
      <c r="P1599" s="233"/>
    </row>
    <row r="1600" spans="1:16" ht="13.5" hidden="1" customHeight="1" outlineLevel="2" x14ac:dyDescent="0.2">
      <c r="A1600" s="191">
        <v>0</v>
      </c>
      <c r="B1600" s="191">
        <v>13</v>
      </c>
      <c r="C1600" s="191">
        <v>12</v>
      </c>
      <c r="D1600" s="192">
        <v>1</v>
      </c>
      <c r="E1600" s="192">
        <v>0</v>
      </c>
      <c r="G1600" s="311"/>
      <c r="H1600" s="291" t="s">
        <v>182</v>
      </c>
      <c r="I1600" s="256" t="s">
        <v>2899</v>
      </c>
      <c r="J1600" s="293" t="s">
        <v>21</v>
      </c>
      <c r="K1600" s="294"/>
      <c r="L1600" s="295"/>
      <c r="M1600" s="295"/>
      <c r="N1600" s="260">
        <v>1327.886107</v>
      </c>
      <c r="O1600" s="296">
        <v>7.9278344409173404E-2</v>
      </c>
      <c r="P1600" s="234"/>
    </row>
    <row r="1601" spans="1:16" ht="13.5" hidden="1" customHeight="1" outlineLevel="3" x14ac:dyDescent="0.2">
      <c r="A1601" s="191">
        <v>0</v>
      </c>
      <c r="B1601" s="191">
        <v>13</v>
      </c>
      <c r="C1601" s="191">
        <v>12</v>
      </c>
      <c r="D1601" s="192">
        <v>1</v>
      </c>
      <c r="E1601" s="192">
        <v>1</v>
      </c>
      <c r="G1601" s="312" t="s">
        <v>20</v>
      </c>
      <c r="H1601" s="297" t="s">
        <v>183</v>
      </c>
      <c r="I1601" s="264" t="s">
        <v>2900</v>
      </c>
      <c r="J1601" s="299" t="s">
        <v>86</v>
      </c>
      <c r="K1601" s="300" t="s">
        <v>119</v>
      </c>
      <c r="L1601" s="301">
        <v>110.52999999999999</v>
      </c>
      <c r="M1601" s="301">
        <v>7.0658999999999992</v>
      </c>
      <c r="N1601" s="268">
        <v>780.99392699999999</v>
      </c>
      <c r="O1601" s="302" t="s">
        <v>1022</v>
      </c>
      <c r="P1601" s="235" t="s">
        <v>4710</v>
      </c>
    </row>
    <row r="1602" spans="1:16" ht="13.5" hidden="1" customHeight="1" outlineLevel="3" x14ac:dyDescent="0.2">
      <c r="A1602" s="191">
        <v>0</v>
      </c>
      <c r="B1602" s="191">
        <v>13</v>
      </c>
      <c r="C1602" s="191">
        <v>12</v>
      </c>
      <c r="D1602" s="192">
        <v>1</v>
      </c>
      <c r="E1602" s="192">
        <v>2</v>
      </c>
      <c r="G1602" s="312" t="s">
        <v>20</v>
      </c>
      <c r="H1602" s="297" t="s">
        <v>183</v>
      </c>
      <c r="I1602" s="264" t="s">
        <v>2901</v>
      </c>
      <c r="J1602" s="299" t="s">
        <v>87</v>
      </c>
      <c r="K1602" s="300" t="s">
        <v>119</v>
      </c>
      <c r="L1602" s="301">
        <v>11.08</v>
      </c>
      <c r="M1602" s="301">
        <v>49.358499999999999</v>
      </c>
      <c r="N1602" s="268">
        <v>546.89218000000005</v>
      </c>
      <c r="O1602" s="302" t="s">
        <v>1023</v>
      </c>
      <c r="P1602" s="235" t="s">
        <v>4710</v>
      </c>
    </row>
    <row r="1603" spans="1:16" ht="13.5" hidden="1" customHeight="1" outlineLevel="2" x14ac:dyDescent="0.2">
      <c r="A1603" s="191">
        <v>0</v>
      </c>
      <c r="B1603" s="191">
        <v>13</v>
      </c>
      <c r="C1603" s="191">
        <v>12</v>
      </c>
      <c r="D1603" s="192">
        <v>2</v>
      </c>
      <c r="E1603" s="192">
        <v>0</v>
      </c>
      <c r="G1603" s="311"/>
      <c r="H1603" s="291" t="s">
        <v>182</v>
      </c>
      <c r="I1603" s="256" t="s">
        <v>2902</v>
      </c>
      <c r="J1603" s="293" t="s">
        <v>1019</v>
      </c>
      <c r="K1603" s="294"/>
      <c r="L1603" s="295"/>
      <c r="M1603" s="295"/>
      <c r="N1603" s="260">
        <v>9561.8313959999996</v>
      </c>
      <c r="O1603" s="296"/>
      <c r="P1603" s="234"/>
    </row>
    <row r="1604" spans="1:16" ht="13.5" hidden="1" customHeight="1" outlineLevel="3" x14ac:dyDescent="0.2">
      <c r="A1604" s="191">
        <v>0</v>
      </c>
      <c r="B1604" s="191">
        <v>13</v>
      </c>
      <c r="C1604" s="191">
        <v>12</v>
      </c>
      <c r="D1604" s="192">
        <v>2</v>
      </c>
      <c r="E1604" s="192">
        <v>1</v>
      </c>
      <c r="G1604" s="312" t="s">
        <v>20</v>
      </c>
      <c r="H1604" s="297" t="s">
        <v>183</v>
      </c>
      <c r="I1604" s="264" t="s">
        <v>2903</v>
      </c>
      <c r="J1604" s="299" t="s">
        <v>1004</v>
      </c>
      <c r="K1604" s="300" t="s">
        <v>119</v>
      </c>
      <c r="L1604" s="301">
        <v>64.22</v>
      </c>
      <c r="M1604" s="301">
        <v>148.89179999999999</v>
      </c>
      <c r="N1604" s="268">
        <v>9561.8313959999996</v>
      </c>
      <c r="O1604" s="302" t="s">
        <v>1012</v>
      </c>
      <c r="P1604" s="235" t="s">
        <v>4710</v>
      </c>
    </row>
    <row r="1605" spans="1:16" ht="13.5" hidden="1" customHeight="1" outlineLevel="2" x14ac:dyDescent="0.2">
      <c r="A1605" s="191">
        <v>0</v>
      </c>
      <c r="B1605" s="191">
        <v>13</v>
      </c>
      <c r="C1605" s="191">
        <v>12</v>
      </c>
      <c r="D1605" s="192">
        <v>3</v>
      </c>
      <c r="E1605" s="192">
        <v>0</v>
      </c>
      <c r="G1605" s="311"/>
      <c r="H1605" s="291" t="s">
        <v>182</v>
      </c>
      <c r="I1605" s="256" t="s">
        <v>2904</v>
      </c>
      <c r="J1605" s="293" t="s">
        <v>1018</v>
      </c>
      <c r="K1605" s="294"/>
      <c r="L1605" s="295"/>
      <c r="M1605" s="295"/>
      <c r="N1605" s="260">
        <v>5521.3217616666698</v>
      </c>
      <c r="O1605" s="296"/>
      <c r="P1605" s="234"/>
    </row>
    <row r="1606" spans="1:16" ht="13.5" hidden="1" customHeight="1" outlineLevel="3" x14ac:dyDescent="0.2">
      <c r="A1606" s="191">
        <v>0</v>
      </c>
      <c r="B1606" s="191">
        <v>13</v>
      </c>
      <c r="C1606" s="191">
        <v>12</v>
      </c>
      <c r="D1606" s="192">
        <v>3</v>
      </c>
      <c r="E1606" s="192">
        <v>1</v>
      </c>
      <c r="G1606" s="312" t="s">
        <v>20</v>
      </c>
      <c r="H1606" s="297" t="s">
        <v>183</v>
      </c>
      <c r="I1606" s="264" t="s">
        <v>2905</v>
      </c>
      <c r="J1606" s="299" t="s">
        <v>1001</v>
      </c>
      <c r="K1606" s="300" t="s">
        <v>119</v>
      </c>
      <c r="L1606" s="301">
        <v>93.61</v>
      </c>
      <c r="M1606" s="301">
        <v>34.058466666666661</v>
      </c>
      <c r="N1606" s="268">
        <v>3188.2130646666701</v>
      </c>
      <c r="O1606" s="302" t="s">
        <v>1010</v>
      </c>
      <c r="P1606" s="235" t="s">
        <v>4710</v>
      </c>
    </row>
    <row r="1607" spans="1:16" ht="13.5" hidden="1" customHeight="1" outlineLevel="3" x14ac:dyDescent="0.2">
      <c r="A1607" s="191">
        <v>0</v>
      </c>
      <c r="B1607" s="191">
        <v>13</v>
      </c>
      <c r="C1607" s="191">
        <v>12</v>
      </c>
      <c r="D1607" s="192">
        <v>3</v>
      </c>
      <c r="E1607" s="192">
        <v>2</v>
      </c>
      <c r="G1607" s="312" t="s">
        <v>20</v>
      </c>
      <c r="H1607" s="297" t="s">
        <v>183</v>
      </c>
      <c r="I1607" s="264" t="s">
        <v>2906</v>
      </c>
      <c r="J1607" s="299" t="s">
        <v>1004</v>
      </c>
      <c r="K1607" s="300" t="s">
        <v>119</v>
      </c>
      <c r="L1607" s="301">
        <v>4.1400000000000006</v>
      </c>
      <c r="M1607" s="301">
        <v>148.89179999999999</v>
      </c>
      <c r="N1607" s="268">
        <v>616.41205200000002</v>
      </c>
      <c r="O1607" s="302" t="s">
        <v>1011</v>
      </c>
      <c r="P1607" s="235" t="s">
        <v>4710</v>
      </c>
    </row>
    <row r="1608" spans="1:16" ht="13.5" hidden="1" customHeight="1" outlineLevel="3" x14ac:dyDescent="0.2">
      <c r="A1608" s="191">
        <v>0</v>
      </c>
      <c r="B1608" s="191">
        <v>13</v>
      </c>
      <c r="C1608" s="191">
        <v>12</v>
      </c>
      <c r="D1608" s="192">
        <v>3</v>
      </c>
      <c r="E1608" s="192">
        <v>3</v>
      </c>
      <c r="G1608" s="312" t="s">
        <v>20</v>
      </c>
      <c r="H1608" s="297" t="s">
        <v>183</v>
      </c>
      <c r="I1608" s="264" t="s">
        <v>2907</v>
      </c>
      <c r="J1608" s="299" t="s">
        <v>1006</v>
      </c>
      <c r="K1608" s="300" t="s">
        <v>119</v>
      </c>
      <c r="L1608" s="301">
        <v>12.89</v>
      </c>
      <c r="M1608" s="301">
        <v>133.18049999999999</v>
      </c>
      <c r="N1608" s="268">
        <v>1716.696645</v>
      </c>
      <c r="O1608" s="302" t="s">
        <v>1014</v>
      </c>
      <c r="P1608" s="235" t="s">
        <v>4710</v>
      </c>
    </row>
    <row r="1609" spans="1:16" ht="13.5" hidden="1" customHeight="1" outlineLevel="2" x14ac:dyDescent="0.2">
      <c r="A1609" s="191">
        <v>0</v>
      </c>
      <c r="B1609" s="191">
        <v>13</v>
      </c>
      <c r="C1609" s="191">
        <v>12</v>
      </c>
      <c r="D1609" s="192">
        <v>4</v>
      </c>
      <c r="E1609" s="192">
        <v>0</v>
      </c>
      <c r="G1609" s="311"/>
      <c r="H1609" s="291" t="s">
        <v>182</v>
      </c>
      <c r="I1609" s="256" t="s">
        <v>2908</v>
      </c>
      <c r="J1609" s="293" t="s">
        <v>583</v>
      </c>
      <c r="K1609" s="294"/>
      <c r="L1609" s="295"/>
      <c r="M1609" s="295"/>
      <c r="N1609" s="260">
        <v>1723.35841333333</v>
      </c>
      <c r="O1609" s="296"/>
      <c r="P1609" s="234"/>
    </row>
    <row r="1610" spans="1:16" ht="13.5" hidden="1" customHeight="1" outlineLevel="3" x14ac:dyDescent="0.2">
      <c r="A1610" s="191">
        <v>0</v>
      </c>
      <c r="B1610" s="191">
        <v>13</v>
      </c>
      <c r="C1610" s="191">
        <v>12</v>
      </c>
      <c r="D1610" s="192">
        <v>4</v>
      </c>
      <c r="E1610" s="192">
        <v>1</v>
      </c>
      <c r="G1610" s="312" t="s">
        <v>20</v>
      </c>
      <c r="H1610" s="297" t="s">
        <v>183</v>
      </c>
      <c r="I1610" s="264" t="s">
        <v>2909</v>
      </c>
      <c r="J1610" s="299" t="s">
        <v>1001</v>
      </c>
      <c r="K1610" s="300" t="s">
        <v>119</v>
      </c>
      <c r="L1610" s="301">
        <v>50.6</v>
      </c>
      <c r="M1610" s="301">
        <v>34.058466666666661</v>
      </c>
      <c r="N1610" s="268">
        <v>1723.35841333333</v>
      </c>
      <c r="O1610" s="302"/>
      <c r="P1610" s="235" t="s">
        <v>4710</v>
      </c>
    </row>
    <row r="1611" spans="1:16" ht="13.5" hidden="1" customHeight="1" outlineLevel="2" x14ac:dyDescent="0.2">
      <c r="A1611" s="191">
        <v>0</v>
      </c>
      <c r="B1611" s="191">
        <v>13</v>
      </c>
      <c r="C1611" s="191">
        <v>12</v>
      </c>
      <c r="D1611" s="192">
        <v>5</v>
      </c>
      <c r="E1611" s="192">
        <v>0</v>
      </c>
      <c r="G1611" s="311"/>
      <c r="H1611" s="291" t="s">
        <v>182</v>
      </c>
      <c r="I1611" s="256" t="s">
        <v>2910</v>
      </c>
      <c r="J1611" s="293" t="s">
        <v>584</v>
      </c>
      <c r="K1611" s="294"/>
      <c r="L1611" s="295"/>
      <c r="M1611" s="295"/>
      <c r="N1611" s="260">
        <v>122.64021</v>
      </c>
      <c r="O1611" s="296"/>
      <c r="P1611" s="234"/>
    </row>
    <row r="1612" spans="1:16" ht="13.5" hidden="1" customHeight="1" outlineLevel="3" x14ac:dyDescent="0.2">
      <c r="A1612" s="191">
        <v>0</v>
      </c>
      <c r="B1612" s="191">
        <v>13</v>
      </c>
      <c r="C1612" s="191">
        <v>12</v>
      </c>
      <c r="D1612" s="192">
        <v>5</v>
      </c>
      <c r="E1612" s="192">
        <v>1</v>
      </c>
      <c r="G1612" s="312" t="s">
        <v>20</v>
      </c>
      <c r="H1612" s="297" t="s">
        <v>183</v>
      </c>
      <c r="I1612" s="264" t="s">
        <v>2911</v>
      </c>
      <c r="J1612" s="299" t="s">
        <v>258</v>
      </c>
      <c r="K1612" s="300" t="s">
        <v>100</v>
      </c>
      <c r="L1612" s="301">
        <v>14</v>
      </c>
      <c r="M1612" s="301">
        <v>8.760015000000001</v>
      </c>
      <c r="N1612" s="268">
        <v>122.64021</v>
      </c>
      <c r="O1612" s="302"/>
      <c r="P1612" s="235" t="s">
        <v>4710</v>
      </c>
    </row>
    <row r="1613" spans="1:16" ht="13.5" hidden="1" customHeight="1" outlineLevel="2" x14ac:dyDescent="0.2">
      <c r="A1613" s="191">
        <v>0</v>
      </c>
      <c r="B1613" s="191">
        <v>13</v>
      </c>
      <c r="C1613" s="191">
        <v>12</v>
      </c>
      <c r="D1613" s="192">
        <v>6</v>
      </c>
      <c r="E1613" s="192">
        <v>0</v>
      </c>
      <c r="G1613" s="311"/>
      <c r="H1613" s="291" t="s">
        <v>182</v>
      </c>
      <c r="I1613" s="256" t="s">
        <v>2912</v>
      </c>
      <c r="J1613" s="293" t="s">
        <v>192</v>
      </c>
      <c r="K1613" s="294"/>
      <c r="L1613" s="295"/>
      <c r="M1613" s="295"/>
      <c r="N1613" s="260">
        <v>11364.29</v>
      </c>
      <c r="O1613" s="296"/>
      <c r="P1613" s="234"/>
    </row>
    <row r="1614" spans="1:16" ht="13.5" hidden="1" customHeight="1" outlineLevel="3" x14ac:dyDescent="0.2">
      <c r="A1614" s="191">
        <v>0</v>
      </c>
      <c r="B1614" s="191">
        <v>13</v>
      </c>
      <c r="C1614" s="191">
        <v>12</v>
      </c>
      <c r="D1614" s="192">
        <v>6</v>
      </c>
      <c r="E1614" s="192">
        <v>1</v>
      </c>
      <c r="G1614" s="312" t="s">
        <v>20</v>
      </c>
      <c r="H1614" s="297" t="s">
        <v>183</v>
      </c>
      <c r="I1614" s="264" t="s">
        <v>2913</v>
      </c>
      <c r="J1614" s="299" t="s">
        <v>89</v>
      </c>
      <c r="K1614" s="300" t="s">
        <v>119</v>
      </c>
      <c r="L1614" s="301">
        <v>110.52999999999999</v>
      </c>
      <c r="M1614" s="301">
        <v>20</v>
      </c>
      <c r="N1614" s="268">
        <v>2210.6</v>
      </c>
      <c r="O1614" s="302"/>
      <c r="P1614" s="235" t="s">
        <v>4710</v>
      </c>
    </row>
    <row r="1615" spans="1:16" ht="13.5" hidden="1" customHeight="1" outlineLevel="3" x14ac:dyDescent="0.2">
      <c r="A1615" s="191">
        <v>0</v>
      </c>
      <c r="B1615" s="191">
        <v>13</v>
      </c>
      <c r="C1615" s="191">
        <v>12</v>
      </c>
      <c r="D1615" s="192">
        <v>6</v>
      </c>
      <c r="E1615" s="192">
        <v>2</v>
      </c>
      <c r="G1615" s="312" t="s">
        <v>20</v>
      </c>
      <c r="H1615" s="297" t="s">
        <v>183</v>
      </c>
      <c r="I1615" s="264" t="s">
        <v>2914</v>
      </c>
      <c r="J1615" s="299" t="s">
        <v>90</v>
      </c>
      <c r="K1615" s="300" t="s">
        <v>119</v>
      </c>
      <c r="L1615" s="301">
        <v>11.08</v>
      </c>
      <c r="M1615" s="301">
        <v>35</v>
      </c>
      <c r="N1615" s="268">
        <v>387.8</v>
      </c>
      <c r="O1615" s="302"/>
      <c r="P1615" s="235" t="s">
        <v>4710</v>
      </c>
    </row>
    <row r="1616" spans="1:16" ht="13.5" hidden="1" customHeight="1" outlineLevel="3" x14ac:dyDescent="0.2">
      <c r="A1616" s="191">
        <v>0</v>
      </c>
      <c r="B1616" s="191">
        <v>13</v>
      </c>
      <c r="C1616" s="191">
        <v>12</v>
      </c>
      <c r="D1616" s="192">
        <v>6</v>
      </c>
      <c r="E1616" s="192">
        <v>3</v>
      </c>
      <c r="G1616" s="312" t="s">
        <v>20</v>
      </c>
      <c r="H1616" s="297" t="s">
        <v>183</v>
      </c>
      <c r="I1616" s="264" t="s">
        <v>2915</v>
      </c>
      <c r="J1616" s="299" t="s">
        <v>1025</v>
      </c>
      <c r="K1616" s="300" t="s">
        <v>119</v>
      </c>
      <c r="L1616" s="301">
        <v>144.21</v>
      </c>
      <c r="M1616" s="301">
        <v>32</v>
      </c>
      <c r="N1616" s="268">
        <v>4614.72</v>
      </c>
      <c r="O1616" s="302"/>
      <c r="P1616" s="235" t="s">
        <v>4710</v>
      </c>
    </row>
    <row r="1617" spans="1:16" ht="13.5" hidden="1" customHeight="1" outlineLevel="3" x14ac:dyDescent="0.2">
      <c r="A1617" s="191">
        <v>0</v>
      </c>
      <c r="B1617" s="191">
        <v>13</v>
      </c>
      <c r="C1617" s="191">
        <v>12</v>
      </c>
      <c r="D1617" s="192">
        <v>6</v>
      </c>
      <c r="E1617" s="192">
        <v>4</v>
      </c>
      <c r="G1617" s="312" t="s">
        <v>20</v>
      </c>
      <c r="H1617" s="297" t="s">
        <v>183</v>
      </c>
      <c r="I1617" s="264" t="s">
        <v>2916</v>
      </c>
      <c r="J1617" s="299" t="s">
        <v>1029</v>
      </c>
      <c r="K1617" s="300" t="s">
        <v>119</v>
      </c>
      <c r="L1617" s="301">
        <v>12.89</v>
      </c>
      <c r="M1617" s="301">
        <v>45</v>
      </c>
      <c r="N1617" s="268">
        <v>580.04999999999995</v>
      </c>
      <c r="O1617" s="302"/>
      <c r="P1617" s="235" t="s">
        <v>4710</v>
      </c>
    </row>
    <row r="1618" spans="1:16" ht="13.5" hidden="1" customHeight="1" outlineLevel="3" x14ac:dyDescent="0.2">
      <c r="A1618" s="191">
        <v>0</v>
      </c>
      <c r="B1618" s="191">
        <v>13</v>
      </c>
      <c r="C1618" s="191">
        <v>12</v>
      </c>
      <c r="D1618" s="192">
        <v>6</v>
      </c>
      <c r="E1618" s="192">
        <v>5</v>
      </c>
      <c r="G1618" s="312" t="s">
        <v>20</v>
      </c>
      <c r="H1618" s="297" t="s">
        <v>183</v>
      </c>
      <c r="I1618" s="264" t="s">
        <v>2917</v>
      </c>
      <c r="J1618" s="299" t="s">
        <v>1032</v>
      </c>
      <c r="K1618" s="300" t="s">
        <v>119</v>
      </c>
      <c r="L1618" s="301">
        <v>68.36</v>
      </c>
      <c r="M1618" s="301">
        <v>42</v>
      </c>
      <c r="N1618" s="268">
        <v>2871.12</v>
      </c>
      <c r="O1618" s="302"/>
      <c r="P1618" s="235" t="s">
        <v>4710</v>
      </c>
    </row>
    <row r="1619" spans="1:16" ht="13.5" hidden="1" customHeight="1" outlineLevel="3" x14ac:dyDescent="0.2">
      <c r="A1619" s="191">
        <v>0</v>
      </c>
      <c r="B1619" s="191">
        <v>13</v>
      </c>
      <c r="C1619" s="191">
        <v>12</v>
      </c>
      <c r="D1619" s="192">
        <v>6</v>
      </c>
      <c r="E1619" s="192">
        <v>6</v>
      </c>
      <c r="G1619" s="312" t="s">
        <v>20</v>
      </c>
      <c r="H1619" s="297" t="s">
        <v>183</v>
      </c>
      <c r="I1619" s="264" t="s">
        <v>2918</v>
      </c>
      <c r="J1619" s="265" t="s">
        <v>92</v>
      </c>
      <c r="K1619" s="300" t="s">
        <v>100</v>
      </c>
      <c r="L1619" s="301">
        <v>14</v>
      </c>
      <c r="M1619" s="301">
        <v>50</v>
      </c>
      <c r="N1619" s="268">
        <v>700</v>
      </c>
      <c r="O1619" s="302"/>
      <c r="P1619" s="235" t="s">
        <v>4710</v>
      </c>
    </row>
    <row r="1620" spans="1:16" ht="13.5" hidden="1" customHeight="1" outlineLevel="1" x14ac:dyDescent="0.2">
      <c r="A1620" s="191">
        <v>0</v>
      </c>
      <c r="B1620" s="191">
        <v>13</v>
      </c>
      <c r="C1620" s="191">
        <v>13</v>
      </c>
      <c r="D1620" s="192">
        <v>0</v>
      </c>
      <c r="E1620" s="192">
        <v>6</v>
      </c>
      <c r="G1620" s="310"/>
      <c r="H1620" s="285" t="s">
        <v>34</v>
      </c>
      <c r="I1620" s="249" t="s">
        <v>2919</v>
      </c>
      <c r="J1620" s="287" t="s">
        <v>636</v>
      </c>
      <c r="K1620" s="288"/>
      <c r="L1620" s="289"/>
      <c r="M1620" s="289"/>
      <c r="N1620" s="253">
        <v>36625.202243333297</v>
      </c>
      <c r="O1620" s="290">
        <v>2.1866223181312399</v>
      </c>
      <c r="P1620" s="233"/>
    </row>
    <row r="1621" spans="1:16" ht="13.5" hidden="1" customHeight="1" outlineLevel="2" x14ac:dyDescent="0.2">
      <c r="A1621" s="191">
        <v>0</v>
      </c>
      <c r="B1621" s="191">
        <v>13</v>
      </c>
      <c r="C1621" s="191">
        <v>13</v>
      </c>
      <c r="D1621" s="192">
        <v>1</v>
      </c>
      <c r="E1621" s="192">
        <v>0</v>
      </c>
      <c r="G1621" s="311"/>
      <c r="H1621" s="291" t="s">
        <v>182</v>
      </c>
      <c r="I1621" s="256" t="s">
        <v>2920</v>
      </c>
      <c r="J1621" s="293" t="s">
        <v>21</v>
      </c>
      <c r="K1621" s="294"/>
      <c r="L1621" s="295"/>
      <c r="M1621" s="295"/>
      <c r="N1621" s="260">
        <v>3218.1447720000001</v>
      </c>
      <c r="O1621" s="296">
        <v>0.19213183137339401</v>
      </c>
      <c r="P1621" s="234"/>
    </row>
    <row r="1622" spans="1:16" ht="13.5" hidden="1" customHeight="1" outlineLevel="3" x14ac:dyDescent="0.2">
      <c r="A1622" s="191">
        <v>0</v>
      </c>
      <c r="B1622" s="191">
        <v>13</v>
      </c>
      <c r="C1622" s="191">
        <v>13</v>
      </c>
      <c r="D1622" s="192">
        <v>1</v>
      </c>
      <c r="E1622" s="192">
        <v>1</v>
      </c>
      <c r="G1622" s="312" t="s">
        <v>20</v>
      </c>
      <c r="H1622" s="297" t="s">
        <v>183</v>
      </c>
      <c r="I1622" s="264" t="s">
        <v>2921</v>
      </c>
      <c r="J1622" s="299" t="s">
        <v>86</v>
      </c>
      <c r="K1622" s="300" t="s">
        <v>119</v>
      </c>
      <c r="L1622" s="301">
        <v>113.23</v>
      </c>
      <c r="M1622" s="301">
        <v>7.0658999999999992</v>
      </c>
      <c r="N1622" s="268">
        <v>800.07185700000002</v>
      </c>
      <c r="O1622" s="302" t="s">
        <v>1022</v>
      </c>
      <c r="P1622" s="235" t="s">
        <v>4710</v>
      </c>
    </row>
    <row r="1623" spans="1:16" ht="13.5" hidden="1" customHeight="1" outlineLevel="3" x14ac:dyDescent="0.2">
      <c r="A1623" s="191">
        <v>0</v>
      </c>
      <c r="B1623" s="191">
        <v>13</v>
      </c>
      <c r="C1623" s="191">
        <v>13</v>
      </c>
      <c r="D1623" s="192">
        <v>1</v>
      </c>
      <c r="E1623" s="192">
        <v>2</v>
      </c>
      <c r="G1623" s="312" t="s">
        <v>20</v>
      </c>
      <c r="H1623" s="297" t="s">
        <v>183</v>
      </c>
      <c r="I1623" s="264" t="s">
        <v>2922</v>
      </c>
      <c r="J1623" s="299" t="s">
        <v>87</v>
      </c>
      <c r="K1623" s="300" t="s">
        <v>119</v>
      </c>
      <c r="L1623" s="301">
        <v>48.99</v>
      </c>
      <c r="M1623" s="301">
        <v>49.358499999999999</v>
      </c>
      <c r="N1623" s="268">
        <v>2418.0729150000002</v>
      </c>
      <c r="O1623" s="302" t="s">
        <v>1023</v>
      </c>
      <c r="P1623" s="235" t="s">
        <v>4710</v>
      </c>
    </row>
    <row r="1624" spans="1:16" ht="13.5" hidden="1" customHeight="1" outlineLevel="2" x14ac:dyDescent="0.2">
      <c r="A1624" s="191">
        <v>0</v>
      </c>
      <c r="B1624" s="191">
        <v>13</v>
      </c>
      <c r="C1624" s="191">
        <v>13</v>
      </c>
      <c r="D1624" s="192">
        <v>2</v>
      </c>
      <c r="E1624" s="192">
        <v>0</v>
      </c>
      <c r="G1624" s="311"/>
      <c r="H1624" s="291" t="s">
        <v>182</v>
      </c>
      <c r="I1624" s="256" t="s">
        <v>2923</v>
      </c>
      <c r="J1624" s="293" t="s">
        <v>1019</v>
      </c>
      <c r="K1624" s="294"/>
      <c r="L1624" s="295"/>
      <c r="M1624" s="295"/>
      <c r="N1624" s="260">
        <v>13811.860182</v>
      </c>
      <c r="O1624" s="296"/>
      <c r="P1624" s="234"/>
    </row>
    <row r="1625" spans="1:16" ht="13.5" hidden="1" customHeight="1" outlineLevel="3" x14ac:dyDescent="0.2">
      <c r="A1625" s="191">
        <v>0</v>
      </c>
      <c r="B1625" s="191">
        <v>13</v>
      </c>
      <c r="C1625" s="191">
        <v>13</v>
      </c>
      <c r="D1625" s="192">
        <v>2</v>
      </c>
      <c r="E1625" s="192">
        <v>1</v>
      </c>
      <c r="G1625" s="312" t="s">
        <v>20</v>
      </c>
      <c r="H1625" s="297" t="s">
        <v>183</v>
      </c>
      <c r="I1625" s="264" t="s">
        <v>2924</v>
      </c>
      <c r="J1625" s="299" t="s">
        <v>1006</v>
      </c>
      <c r="K1625" s="300" t="s">
        <v>119</v>
      </c>
      <c r="L1625" s="301">
        <v>48.1</v>
      </c>
      <c r="M1625" s="301">
        <v>133.18049999999999</v>
      </c>
      <c r="N1625" s="268">
        <v>6405.9820499999996</v>
      </c>
      <c r="O1625" s="302" t="s">
        <v>1008</v>
      </c>
      <c r="P1625" s="235" t="s">
        <v>4710</v>
      </c>
    </row>
    <row r="1626" spans="1:16" ht="13.5" hidden="1" customHeight="1" outlineLevel="3" x14ac:dyDescent="0.2">
      <c r="A1626" s="191">
        <v>0</v>
      </c>
      <c r="B1626" s="191">
        <v>13</v>
      </c>
      <c r="C1626" s="191">
        <v>13</v>
      </c>
      <c r="D1626" s="192">
        <v>2</v>
      </c>
      <c r="E1626" s="192">
        <v>2</v>
      </c>
      <c r="G1626" s="312" t="s">
        <v>20</v>
      </c>
      <c r="H1626" s="297" t="s">
        <v>183</v>
      </c>
      <c r="I1626" s="264" t="s">
        <v>2925</v>
      </c>
      <c r="J1626" s="299" t="s">
        <v>1004</v>
      </c>
      <c r="K1626" s="300" t="s">
        <v>119</v>
      </c>
      <c r="L1626" s="301">
        <v>49.74</v>
      </c>
      <c r="M1626" s="301">
        <v>148.89179999999999</v>
      </c>
      <c r="N1626" s="268">
        <v>7405.8781319999998</v>
      </c>
      <c r="O1626" s="302" t="s">
        <v>1012</v>
      </c>
      <c r="P1626" s="235" t="s">
        <v>4710</v>
      </c>
    </row>
    <row r="1627" spans="1:16" ht="13.5" hidden="1" customHeight="1" outlineLevel="2" x14ac:dyDescent="0.2">
      <c r="A1627" s="191">
        <v>0</v>
      </c>
      <c r="B1627" s="191">
        <v>13</v>
      </c>
      <c r="C1627" s="191">
        <v>13</v>
      </c>
      <c r="D1627" s="192">
        <v>3</v>
      </c>
      <c r="E1627" s="192">
        <v>0</v>
      </c>
      <c r="G1627" s="311"/>
      <c r="H1627" s="291" t="s">
        <v>182</v>
      </c>
      <c r="I1627" s="256" t="s">
        <v>2926</v>
      </c>
      <c r="J1627" s="293" t="s">
        <v>582</v>
      </c>
      <c r="K1627" s="294"/>
      <c r="L1627" s="295"/>
      <c r="M1627" s="295"/>
      <c r="N1627" s="260">
        <v>3346.825965</v>
      </c>
      <c r="O1627" s="296"/>
      <c r="P1627" s="234"/>
    </row>
    <row r="1628" spans="1:16" ht="13.5" hidden="1" customHeight="1" outlineLevel="3" x14ac:dyDescent="0.2">
      <c r="A1628" s="191">
        <v>0</v>
      </c>
      <c r="B1628" s="191">
        <v>13</v>
      </c>
      <c r="C1628" s="191">
        <v>13</v>
      </c>
      <c r="D1628" s="192">
        <v>3</v>
      </c>
      <c r="E1628" s="192">
        <v>1</v>
      </c>
      <c r="G1628" s="312" t="s">
        <v>20</v>
      </c>
      <c r="H1628" s="297" t="s">
        <v>183</v>
      </c>
      <c r="I1628" s="264" t="s">
        <v>2927</v>
      </c>
      <c r="J1628" s="299" t="s">
        <v>1006</v>
      </c>
      <c r="K1628" s="300" t="s">
        <v>119</v>
      </c>
      <c r="L1628" s="301">
        <v>25.130000000000003</v>
      </c>
      <c r="M1628" s="301">
        <v>133.18049999999999</v>
      </c>
      <c r="N1628" s="268">
        <v>3346.825965</v>
      </c>
      <c r="O1628" s="302" t="s">
        <v>403</v>
      </c>
      <c r="P1628" s="235" t="s">
        <v>4710</v>
      </c>
    </row>
    <row r="1629" spans="1:16" ht="13.5" hidden="1" customHeight="1" outlineLevel="2" x14ac:dyDescent="0.2">
      <c r="A1629" s="191">
        <v>0</v>
      </c>
      <c r="B1629" s="191">
        <v>13</v>
      </c>
      <c r="C1629" s="191">
        <v>13</v>
      </c>
      <c r="D1629" s="192">
        <v>4</v>
      </c>
      <c r="E1629" s="192">
        <v>0</v>
      </c>
      <c r="G1629" s="311"/>
      <c r="H1629" s="291" t="s">
        <v>182</v>
      </c>
      <c r="I1629" s="256" t="s">
        <v>2928</v>
      </c>
      <c r="J1629" s="293" t="s">
        <v>1018</v>
      </c>
      <c r="K1629" s="294"/>
      <c r="L1629" s="295"/>
      <c r="M1629" s="295"/>
      <c r="N1629" s="260">
        <v>2361.25691166667</v>
      </c>
      <c r="O1629" s="296"/>
      <c r="P1629" s="234"/>
    </row>
    <row r="1630" spans="1:16" ht="13.5" hidden="1" customHeight="1" outlineLevel="3" x14ac:dyDescent="0.2">
      <c r="A1630" s="191">
        <v>0</v>
      </c>
      <c r="B1630" s="191">
        <v>13</v>
      </c>
      <c r="C1630" s="191">
        <v>13</v>
      </c>
      <c r="D1630" s="192">
        <v>4</v>
      </c>
      <c r="E1630" s="192">
        <v>1</v>
      </c>
      <c r="G1630" s="312" t="s">
        <v>20</v>
      </c>
      <c r="H1630" s="297" t="s">
        <v>183</v>
      </c>
      <c r="I1630" s="264" t="s">
        <v>2929</v>
      </c>
      <c r="J1630" s="299" t="s">
        <v>1001</v>
      </c>
      <c r="K1630" s="300" t="s">
        <v>119</v>
      </c>
      <c r="L1630" s="301">
        <v>34.660000000000004</v>
      </c>
      <c r="M1630" s="301">
        <v>34.058466666666661</v>
      </c>
      <c r="N1630" s="268">
        <v>1180.46645466667</v>
      </c>
      <c r="O1630" s="302" t="s">
        <v>1010</v>
      </c>
      <c r="P1630" s="235" t="s">
        <v>4710</v>
      </c>
    </row>
    <row r="1631" spans="1:16" ht="13.5" hidden="1" customHeight="1" outlineLevel="3" x14ac:dyDescent="0.2">
      <c r="A1631" s="191">
        <v>0</v>
      </c>
      <c r="B1631" s="191">
        <v>13</v>
      </c>
      <c r="C1631" s="191">
        <v>13</v>
      </c>
      <c r="D1631" s="192">
        <v>4</v>
      </c>
      <c r="E1631" s="192">
        <v>2</v>
      </c>
      <c r="G1631" s="312" t="s">
        <v>20</v>
      </c>
      <c r="H1631" s="297" t="s">
        <v>183</v>
      </c>
      <c r="I1631" s="264" t="s">
        <v>2930</v>
      </c>
      <c r="J1631" s="299" t="s">
        <v>1004</v>
      </c>
      <c r="K1631" s="300" t="s">
        <v>119</v>
      </c>
      <c r="L1631" s="301">
        <v>4.29</v>
      </c>
      <c r="M1631" s="301">
        <v>148.89179999999999</v>
      </c>
      <c r="N1631" s="268">
        <v>638.74582199999998</v>
      </c>
      <c r="O1631" s="302" t="s">
        <v>1011</v>
      </c>
      <c r="P1631" s="235" t="s">
        <v>4710</v>
      </c>
    </row>
    <row r="1632" spans="1:16" ht="13.5" hidden="1" customHeight="1" outlineLevel="3" x14ac:dyDescent="0.2">
      <c r="A1632" s="191">
        <v>0</v>
      </c>
      <c r="B1632" s="191">
        <v>13</v>
      </c>
      <c r="C1632" s="191">
        <v>13</v>
      </c>
      <c r="D1632" s="192">
        <v>4</v>
      </c>
      <c r="E1632" s="192">
        <v>3</v>
      </c>
      <c r="G1632" s="312" t="s">
        <v>20</v>
      </c>
      <c r="H1632" s="297" t="s">
        <v>183</v>
      </c>
      <c r="I1632" s="264" t="s">
        <v>2931</v>
      </c>
      <c r="J1632" s="299" t="s">
        <v>1006</v>
      </c>
      <c r="K1632" s="300" t="s">
        <v>119</v>
      </c>
      <c r="L1632" s="301">
        <v>4.07</v>
      </c>
      <c r="M1632" s="301">
        <v>133.18049999999999</v>
      </c>
      <c r="N1632" s="268">
        <v>542.04463499999997</v>
      </c>
      <c r="O1632" s="302" t="s">
        <v>1014</v>
      </c>
      <c r="P1632" s="235" t="s">
        <v>4710</v>
      </c>
    </row>
    <row r="1633" spans="1:16" ht="13.5" hidden="1" customHeight="1" outlineLevel="2" x14ac:dyDescent="0.2">
      <c r="A1633" s="191">
        <v>0</v>
      </c>
      <c r="B1633" s="191">
        <v>13</v>
      </c>
      <c r="C1633" s="191">
        <v>13</v>
      </c>
      <c r="D1633" s="192">
        <v>5</v>
      </c>
      <c r="E1633" s="192">
        <v>0</v>
      </c>
      <c r="G1633" s="311"/>
      <c r="H1633" s="291" t="s">
        <v>182</v>
      </c>
      <c r="I1633" s="256" t="s">
        <v>2932</v>
      </c>
      <c r="J1633" s="293" t="s">
        <v>583</v>
      </c>
      <c r="K1633" s="294"/>
      <c r="L1633" s="295"/>
      <c r="M1633" s="295"/>
      <c r="N1633" s="260">
        <v>1330.66429266667</v>
      </c>
      <c r="O1633" s="296"/>
      <c r="P1633" s="234"/>
    </row>
    <row r="1634" spans="1:16" ht="13.5" hidden="1" customHeight="1" outlineLevel="3" x14ac:dyDescent="0.2">
      <c r="A1634" s="191">
        <v>0</v>
      </c>
      <c r="B1634" s="191">
        <v>13</v>
      </c>
      <c r="C1634" s="191">
        <v>13</v>
      </c>
      <c r="D1634" s="192">
        <v>5</v>
      </c>
      <c r="E1634" s="192">
        <v>1</v>
      </c>
      <c r="G1634" s="312" t="s">
        <v>20</v>
      </c>
      <c r="H1634" s="297" t="s">
        <v>183</v>
      </c>
      <c r="I1634" s="264" t="s">
        <v>2933</v>
      </c>
      <c r="J1634" s="299" t="s">
        <v>1001</v>
      </c>
      <c r="K1634" s="300" t="s">
        <v>119</v>
      </c>
      <c r="L1634" s="301">
        <v>39.07</v>
      </c>
      <c r="M1634" s="301">
        <v>34.058466666666661</v>
      </c>
      <c r="N1634" s="268">
        <v>1330.66429266667</v>
      </c>
      <c r="O1634" s="302"/>
      <c r="P1634" s="235" t="s">
        <v>4710</v>
      </c>
    </row>
    <row r="1635" spans="1:16" ht="13.5" hidden="1" customHeight="1" outlineLevel="2" x14ac:dyDescent="0.2">
      <c r="A1635" s="191">
        <v>0</v>
      </c>
      <c r="B1635" s="191">
        <v>13</v>
      </c>
      <c r="C1635" s="191">
        <v>13</v>
      </c>
      <c r="D1635" s="192">
        <v>6</v>
      </c>
      <c r="E1635" s="192">
        <v>0</v>
      </c>
      <c r="G1635" s="311"/>
      <c r="H1635" s="291" t="s">
        <v>182</v>
      </c>
      <c r="I1635" s="256" t="s">
        <v>2934</v>
      </c>
      <c r="J1635" s="293" t="s">
        <v>584</v>
      </c>
      <c r="K1635" s="294"/>
      <c r="L1635" s="295"/>
      <c r="M1635" s="295"/>
      <c r="N1635" s="260">
        <v>70.080119999999994</v>
      </c>
      <c r="O1635" s="296"/>
      <c r="P1635" s="234"/>
    </row>
    <row r="1636" spans="1:16" ht="13.5" hidden="1" customHeight="1" outlineLevel="3" x14ac:dyDescent="0.2">
      <c r="A1636" s="191">
        <v>0</v>
      </c>
      <c r="B1636" s="191">
        <v>13</v>
      </c>
      <c r="C1636" s="191">
        <v>13</v>
      </c>
      <c r="D1636" s="192">
        <v>6</v>
      </c>
      <c r="E1636" s="192">
        <v>1</v>
      </c>
      <c r="G1636" s="312" t="s">
        <v>20</v>
      </c>
      <c r="H1636" s="297" t="s">
        <v>183</v>
      </c>
      <c r="I1636" s="264" t="s">
        <v>2935</v>
      </c>
      <c r="J1636" s="299" t="s">
        <v>258</v>
      </c>
      <c r="K1636" s="300" t="s">
        <v>100</v>
      </c>
      <c r="L1636" s="301">
        <v>8</v>
      </c>
      <c r="M1636" s="301">
        <v>8.760015000000001</v>
      </c>
      <c r="N1636" s="268">
        <v>70.080119999999994</v>
      </c>
      <c r="O1636" s="302"/>
      <c r="P1636" s="235" t="s">
        <v>4710</v>
      </c>
    </row>
    <row r="1637" spans="1:16" ht="13.5" hidden="1" customHeight="1" outlineLevel="2" x14ac:dyDescent="0.2">
      <c r="A1637" s="191">
        <v>0</v>
      </c>
      <c r="B1637" s="191">
        <v>13</v>
      </c>
      <c r="C1637" s="191">
        <v>13</v>
      </c>
      <c r="D1637" s="192">
        <v>7</v>
      </c>
      <c r="E1637" s="192">
        <v>0</v>
      </c>
      <c r="G1637" s="311"/>
      <c r="H1637" s="291" t="s">
        <v>182</v>
      </c>
      <c r="I1637" s="256" t="s">
        <v>2936</v>
      </c>
      <c r="J1637" s="293" t="s">
        <v>192</v>
      </c>
      <c r="K1637" s="294"/>
      <c r="L1637" s="295"/>
      <c r="M1637" s="295"/>
      <c r="N1637" s="260">
        <v>12486.37</v>
      </c>
      <c r="O1637" s="296"/>
      <c r="P1637" s="234"/>
    </row>
    <row r="1638" spans="1:16" ht="13.5" hidden="1" customHeight="1" outlineLevel="3" x14ac:dyDescent="0.2">
      <c r="A1638" s="191">
        <v>0</v>
      </c>
      <c r="B1638" s="191">
        <v>13</v>
      </c>
      <c r="C1638" s="191">
        <v>13</v>
      </c>
      <c r="D1638" s="192">
        <v>7</v>
      </c>
      <c r="E1638" s="192">
        <v>1</v>
      </c>
      <c r="G1638" s="312" t="s">
        <v>20</v>
      </c>
      <c r="H1638" s="297" t="s">
        <v>183</v>
      </c>
      <c r="I1638" s="264" t="s">
        <v>2937</v>
      </c>
      <c r="J1638" s="299" t="s">
        <v>89</v>
      </c>
      <c r="K1638" s="300" t="s">
        <v>119</v>
      </c>
      <c r="L1638" s="301">
        <v>113.23</v>
      </c>
      <c r="M1638" s="301">
        <v>20</v>
      </c>
      <c r="N1638" s="268">
        <v>2264.6</v>
      </c>
      <c r="O1638" s="302"/>
      <c r="P1638" s="235" t="s">
        <v>4710</v>
      </c>
    </row>
    <row r="1639" spans="1:16" ht="13.5" hidden="1" customHeight="1" outlineLevel="3" x14ac:dyDescent="0.2">
      <c r="A1639" s="191">
        <v>0</v>
      </c>
      <c r="B1639" s="191">
        <v>13</v>
      </c>
      <c r="C1639" s="191">
        <v>13</v>
      </c>
      <c r="D1639" s="192">
        <v>7</v>
      </c>
      <c r="E1639" s="192">
        <v>2</v>
      </c>
      <c r="G1639" s="312" t="s">
        <v>20</v>
      </c>
      <c r="H1639" s="297" t="s">
        <v>183</v>
      </c>
      <c r="I1639" s="264" t="s">
        <v>2938</v>
      </c>
      <c r="J1639" s="299" t="s">
        <v>90</v>
      </c>
      <c r="K1639" s="300" t="s">
        <v>119</v>
      </c>
      <c r="L1639" s="301">
        <v>48.99</v>
      </c>
      <c r="M1639" s="301">
        <v>35</v>
      </c>
      <c r="N1639" s="268">
        <v>1714.65</v>
      </c>
      <c r="O1639" s="302"/>
      <c r="P1639" s="235" t="s">
        <v>4710</v>
      </c>
    </row>
    <row r="1640" spans="1:16" ht="13.5" hidden="1" customHeight="1" outlineLevel="3" x14ac:dyDescent="0.2">
      <c r="A1640" s="191">
        <v>0</v>
      </c>
      <c r="B1640" s="191">
        <v>13</v>
      </c>
      <c r="C1640" s="191">
        <v>13</v>
      </c>
      <c r="D1640" s="192">
        <v>7</v>
      </c>
      <c r="E1640" s="192">
        <v>3</v>
      </c>
      <c r="G1640" s="312" t="s">
        <v>20</v>
      </c>
      <c r="H1640" s="297" t="s">
        <v>183</v>
      </c>
      <c r="I1640" s="264" t="s">
        <v>2939</v>
      </c>
      <c r="J1640" s="299" t="s">
        <v>1025</v>
      </c>
      <c r="K1640" s="300" t="s">
        <v>119</v>
      </c>
      <c r="L1640" s="301">
        <v>73.73</v>
      </c>
      <c r="M1640" s="301">
        <v>32</v>
      </c>
      <c r="N1640" s="268">
        <v>2359.36</v>
      </c>
      <c r="O1640" s="302"/>
      <c r="P1640" s="235" t="s">
        <v>4710</v>
      </c>
    </row>
    <row r="1641" spans="1:16" ht="13.5" hidden="1" customHeight="1" outlineLevel="3" x14ac:dyDescent="0.2">
      <c r="A1641" s="191">
        <v>0</v>
      </c>
      <c r="B1641" s="191">
        <v>13</v>
      </c>
      <c r="C1641" s="191">
        <v>13</v>
      </c>
      <c r="D1641" s="192">
        <v>7</v>
      </c>
      <c r="E1641" s="192">
        <v>4</v>
      </c>
      <c r="G1641" s="312" t="s">
        <v>20</v>
      </c>
      <c r="H1641" s="297" t="s">
        <v>183</v>
      </c>
      <c r="I1641" s="264" t="s">
        <v>2940</v>
      </c>
      <c r="J1641" s="299" t="s">
        <v>1029</v>
      </c>
      <c r="K1641" s="300" t="s">
        <v>119</v>
      </c>
      <c r="L1641" s="301">
        <v>77.300000000000011</v>
      </c>
      <c r="M1641" s="301">
        <v>45</v>
      </c>
      <c r="N1641" s="268">
        <v>3478.5</v>
      </c>
      <c r="O1641" s="302"/>
      <c r="P1641" s="235" t="s">
        <v>4710</v>
      </c>
    </row>
    <row r="1642" spans="1:16" ht="13.5" hidden="1" customHeight="1" outlineLevel="3" x14ac:dyDescent="0.2">
      <c r="A1642" s="191">
        <v>0</v>
      </c>
      <c r="B1642" s="191">
        <v>13</v>
      </c>
      <c r="C1642" s="191">
        <v>13</v>
      </c>
      <c r="D1642" s="192">
        <v>7</v>
      </c>
      <c r="E1642" s="192">
        <v>5</v>
      </c>
      <c r="G1642" s="312" t="s">
        <v>20</v>
      </c>
      <c r="H1642" s="297" t="s">
        <v>183</v>
      </c>
      <c r="I1642" s="264" t="s">
        <v>2941</v>
      </c>
      <c r="J1642" s="299" t="s">
        <v>1032</v>
      </c>
      <c r="K1642" s="300" t="s">
        <v>119</v>
      </c>
      <c r="L1642" s="301">
        <v>54.03</v>
      </c>
      <c r="M1642" s="301">
        <v>42</v>
      </c>
      <c r="N1642" s="268">
        <v>2269.2600000000002</v>
      </c>
      <c r="O1642" s="302"/>
      <c r="P1642" s="235" t="s">
        <v>4710</v>
      </c>
    </row>
    <row r="1643" spans="1:16" ht="13.5" hidden="1" customHeight="1" outlineLevel="3" x14ac:dyDescent="0.2">
      <c r="A1643" s="191">
        <v>0</v>
      </c>
      <c r="B1643" s="191">
        <v>13</v>
      </c>
      <c r="C1643" s="191">
        <v>13</v>
      </c>
      <c r="D1643" s="192">
        <v>7</v>
      </c>
      <c r="E1643" s="192">
        <v>6</v>
      </c>
      <c r="G1643" s="312" t="s">
        <v>20</v>
      </c>
      <c r="H1643" s="297" t="s">
        <v>183</v>
      </c>
      <c r="I1643" s="264" t="s">
        <v>2942</v>
      </c>
      <c r="J1643" s="265" t="s">
        <v>92</v>
      </c>
      <c r="K1643" s="300" t="s">
        <v>100</v>
      </c>
      <c r="L1643" s="301">
        <v>8</v>
      </c>
      <c r="M1643" s="301">
        <v>50</v>
      </c>
      <c r="N1643" s="268">
        <v>400</v>
      </c>
      <c r="O1643" s="302"/>
      <c r="P1643" s="235" t="s">
        <v>4710</v>
      </c>
    </row>
    <row r="1644" spans="1:16" ht="13.5" hidden="1" customHeight="1" outlineLevel="1" x14ac:dyDescent="0.2">
      <c r="A1644" s="191">
        <v>0</v>
      </c>
      <c r="B1644" s="191">
        <v>13</v>
      </c>
      <c r="C1644" s="191">
        <v>14</v>
      </c>
      <c r="D1644" s="192">
        <v>0</v>
      </c>
      <c r="E1644" s="192">
        <v>6</v>
      </c>
      <c r="G1644" s="310"/>
      <c r="H1644" s="285" t="s">
        <v>34</v>
      </c>
      <c r="I1644" s="249" t="s">
        <v>2943</v>
      </c>
      <c r="J1644" s="287" t="s">
        <v>637</v>
      </c>
      <c r="K1644" s="288"/>
      <c r="L1644" s="289"/>
      <c r="M1644" s="289"/>
      <c r="N1644" s="253">
        <v>52519.731890666699</v>
      </c>
      <c r="O1644" s="290">
        <v>3.1355681569049798</v>
      </c>
      <c r="P1644" s="233"/>
    </row>
    <row r="1645" spans="1:16" ht="13.5" hidden="1" customHeight="1" outlineLevel="2" x14ac:dyDescent="0.2">
      <c r="A1645" s="191">
        <v>0</v>
      </c>
      <c r="B1645" s="191">
        <v>13</v>
      </c>
      <c r="C1645" s="191">
        <v>14</v>
      </c>
      <c r="D1645" s="192">
        <v>1</v>
      </c>
      <c r="E1645" s="192">
        <v>0</v>
      </c>
      <c r="G1645" s="311"/>
      <c r="H1645" s="291" t="s">
        <v>182</v>
      </c>
      <c r="I1645" s="256" t="s">
        <v>2944</v>
      </c>
      <c r="J1645" s="293" t="s">
        <v>21</v>
      </c>
      <c r="K1645" s="294"/>
      <c r="L1645" s="295"/>
      <c r="M1645" s="295"/>
      <c r="N1645" s="260">
        <v>8242.1708909999998</v>
      </c>
      <c r="O1645" s="296">
        <v>0.49207959864283901</v>
      </c>
      <c r="P1645" s="234"/>
    </row>
    <row r="1646" spans="1:16" ht="13.5" hidden="1" customHeight="1" outlineLevel="3" x14ac:dyDescent="0.2">
      <c r="A1646" s="191">
        <v>0</v>
      </c>
      <c r="B1646" s="191">
        <v>13</v>
      </c>
      <c r="C1646" s="191">
        <v>14</v>
      </c>
      <c r="D1646" s="192">
        <v>1</v>
      </c>
      <c r="E1646" s="192">
        <v>1</v>
      </c>
      <c r="G1646" s="312" t="s">
        <v>20</v>
      </c>
      <c r="H1646" s="297" t="s">
        <v>183</v>
      </c>
      <c r="I1646" s="264" t="s">
        <v>2945</v>
      </c>
      <c r="J1646" s="299" t="s">
        <v>86</v>
      </c>
      <c r="K1646" s="300" t="s">
        <v>119</v>
      </c>
      <c r="L1646" s="301">
        <v>158.89000000000001</v>
      </c>
      <c r="M1646" s="301">
        <v>7.0658999999999992</v>
      </c>
      <c r="N1646" s="268">
        <v>1122.7008510000001</v>
      </c>
      <c r="O1646" s="302" t="s">
        <v>1022</v>
      </c>
      <c r="P1646" s="235" t="s">
        <v>4710</v>
      </c>
    </row>
    <row r="1647" spans="1:16" ht="13.5" hidden="1" customHeight="1" outlineLevel="3" x14ac:dyDescent="0.2">
      <c r="A1647" s="191">
        <v>0</v>
      </c>
      <c r="B1647" s="191">
        <v>13</v>
      </c>
      <c r="C1647" s="191">
        <v>14</v>
      </c>
      <c r="D1647" s="192">
        <v>1</v>
      </c>
      <c r="E1647" s="192">
        <v>2</v>
      </c>
      <c r="G1647" s="312" t="s">
        <v>20</v>
      </c>
      <c r="H1647" s="297" t="s">
        <v>183</v>
      </c>
      <c r="I1647" s="264" t="s">
        <v>2946</v>
      </c>
      <c r="J1647" s="299" t="s">
        <v>87</v>
      </c>
      <c r="K1647" s="300" t="s">
        <v>119</v>
      </c>
      <c r="L1647" s="301">
        <v>144.24</v>
      </c>
      <c r="M1647" s="301">
        <v>49.358499999999999</v>
      </c>
      <c r="N1647" s="268">
        <v>7119.4700400000002</v>
      </c>
      <c r="O1647" s="302" t="s">
        <v>1023</v>
      </c>
      <c r="P1647" s="235" t="s">
        <v>4710</v>
      </c>
    </row>
    <row r="1648" spans="1:16" ht="13.5" hidden="1" customHeight="1" outlineLevel="2" x14ac:dyDescent="0.2">
      <c r="A1648" s="191">
        <v>0</v>
      </c>
      <c r="B1648" s="191">
        <v>13</v>
      </c>
      <c r="C1648" s="191">
        <v>14</v>
      </c>
      <c r="D1648" s="192">
        <v>2</v>
      </c>
      <c r="E1648" s="192">
        <v>0</v>
      </c>
      <c r="G1648" s="311"/>
      <c r="H1648" s="291" t="s">
        <v>182</v>
      </c>
      <c r="I1648" s="256" t="s">
        <v>2947</v>
      </c>
      <c r="J1648" s="293" t="s">
        <v>1019</v>
      </c>
      <c r="K1648" s="294"/>
      <c r="L1648" s="295"/>
      <c r="M1648" s="295"/>
      <c r="N1648" s="260">
        <v>24517.525449000001</v>
      </c>
      <c r="O1648" s="296"/>
      <c r="P1648" s="234"/>
    </row>
    <row r="1649" spans="1:16" ht="13.5" hidden="1" customHeight="1" outlineLevel="3" x14ac:dyDescent="0.2">
      <c r="A1649" s="191">
        <v>0</v>
      </c>
      <c r="B1649" s="191">
        <v>13</v>
      </c>
      <c r="C1649" s="191">
        <v>14</v>
      </c>
      <c r="D1649" s="192">
        <v>2</v>
      </c>
      <c r="E1649" s="192">
        <v>1</v>
      </c>
      <c r="G1649" s="312" t="s">
        <v>20</v>
      </c>
      <c r="H1649" s="297" t="s">
        <v>183</v>
      </c>
      <c r="I1649" s="264" t="s">
        <v>2948</v>
      </c>
      <c r="J1649" s="299" t="s">
        <v>1006</v>
      </c>
      <c r="K1649" s="300" t="s">
        <v>119</v>
      </c>
      <c r="L1649" s="301">
        <v>173.55</v>
      </c>
      <c r="M1649" s="301">
        <v>133.18049999999999</v>
      </c>
      <c r="N1649" s="268">
        <v>23113.475774999999</v>
      </c>
      <c r="O1649" s="302" t="s">
        <v>1008</v>
      </c>
      <c r="P1649" s="235" t="s">
        <v>4710</v>
      </c>
    </row>
    <row r="1650" spans="1:16" ht="13.5" hidden="1" customHeight="1" outlineLevel="3" x14ac:dyDescent="0.2">
      <c r="A1650" s="191">
        <v>0</v>
      </c>
      <c r="B1650" s="191">
        <v>13</v>
      </c>
      <c r="C1650" s="191">
        <v>14</v>
      </c>
      <c r="D1650" s="192">
        <v>2</v>
      </c>
      <c r="E1650" s="192">
        <v>2</v>
      </c>
      <c r="G1650" s="312" t="s">
        <v>20</v>
      </c>
      <c r="H1650" s="297" t="s">
        <v>183</v>
      </c>
      <c r="I1650" s="264" t="s">
        <v>2949</v>
      </c>
      <c r="J1650" s="299" t="s">
        <v>1004</v>
      </c>
      <c r="K1650" s="300" t="s">
        <v>119</v>
      </c>
      <c r="L1650" s="301">
        <v>9.43</v>
      </c>
      <c r="M1650" s="301">
        <v>148.89179999999999</v>
      </c>
      <c r="N1650" s="268">
        <v>1404.0496740000001</v>
      </c>
      <c r="O1650" s="302" t="s">
        <v>1012</v>
      </c>
      <c r="P1650" s="235" t="s">
        <v>4710</v>
      </c>
    </row>
    <row r="1651" spans="1:16" ht="13.5" hidden="1" customHeight="1" outlineLevel="2" x14ac:dyDescent="0.2">
      <c r="A1651" s="191">
        <v>0</v>
      </c>
      <c r="B1651" s="191">
        <v>13</v>
      </c>
      <c r="C1651" s="191">
        <v>14</v>
      </c>
      <c r="D1651" s="192">
        <v>3</v>
      </c>
      <c r="E1651" s="192">
        <v>0</v>
      </c>
      <c r="G1651" s="311"/>
      <c r="H1651" s="291" t="s">
        <v>182</v>
      </c>
      <c r="I1651" s="256" t="s">
        <v>2950</v>
      </c>
      <c r="J1651" s="293" t="s">
        <v>1018</v>
      </c>
      <c r="K1651" s="294"/>
      <c r="L1651" s="295"/>
      <c r="M1651" s="295"/>
      <c r="N1651" s="260">
        <v>1663.7560966666699</v>
      </c>
      <c r="O1651" s="296"/>
      <c r="P1651" s="234"/>
    </row>
    <row r="1652" spans="1:16" ht="13.5" hidden="1" customHeight="1" outlineLevel="3" x14ac:dyDescent="0.2">
      <c r="A1652" s="191">
        <v>0</v>
      </c>
      <c r="B1652" s="191">
        <v>13</v>
      </c>
      <c r="C1652" s="191">
        <v>14</v>
      </c>
      <c r="D1652" s="192">
        <v>3</v>
      </c>
      <c r="E1652" s="192">
        <v>1</v>
      </c>
      <c r="G1652" s="312" t="s">
        <v>20</v>
      </c>
      <c r="H1652" s="297" t="s">
        <v>183</v>
      </c>
      <c r="I1652" s="264" t="s">
        <v>2951</v>
      </c>
      <c r="J1652" s="299" t="s">
        <v>1001</v>
      </c>
      <c r="K1652" s="300" t="s">
        <v>119</v>
      </c>
      <c r="L1652" s="301">
        <v>48.849999999999994</v>
      </c>
      <c r="M1652" s="301">
        <v>34.058466666666661</v>
      </c>
      <c r="N1652" s="268">
        <v>1663.7560966666699</v>
      </c>
      <c r="O1652" s="302" t="s">
        <v>1010</v>
      </c>
      <c r="P1652" s="235" t="s">
        <v>4710</v>
      </c>
    </row>
    <row r="1653" spans="1:16" ht="13.5" hidden="1" customHeight="1" outlineLevel="2" x14ac:dyDescent="0.2">
      <c r="A1653" s="191">
        <v>0</v>
      </c>
      <c r="B1653" s="191">
        <v>13</v>
      </c>
      <c r="C1653" s="191">
        <v>14</v>
      </c>
      <c r="D1653" s="192">
        <v>4</v>
      </c>
      <c r="E1653" s="192">
        <v>0</v>
      </c>
      <c r="G1653" s="311"/>
      <c r="H1653" s="291" t="s">
        <v>182</v>
      </c>
      <c r="I1653" s="256" t="s">
        <v>2952</v>
      </c>
      <c r="J1653" s="293" t="s">
        <v>583</v>
      </c>
      <c r="K1653" s="294"/>
      <c r="L1653" s="295"/>
      <c r="M1653" s="295"/>
      <c r="N1653" s="260">
        <v>52.109453999999999</v>
      </c>
      <c r="O1653" s="296"/>
      <c r="P1653" s="234"/>
    </row>
    <row r="1654" spans="1:16" ht="13.5" hidden="1" customHeight="1" outlineLevel="3" x14ac:dyDescent="0.2">
      <c r="A1654" s="191">
        <v>0</v>
      </c>
      <c r="B1654" s="191">
        <v>13</v>
      </c>
      <c r="C1654" s="191">
        <v>14</v>
      </c>
      <c r="D1654" s="192">
        <v>4</v>
      </c>
      <c r="E1654" s="192">
        <v>1</v>
      </c>
      <c r="G1654" s="312" t="s">
        <v>20</v>
      </c>
      <c r="H1654" s="297" t="s">
        <v>183</v>
      </c>
      <c r="I1654" s="264" t="s">
        <v>2953</v>
      </c>
      <c r="J1654" s="299" t="s">
        <v>1001</v>
      </c>
      <c r="K1654" s="300" t="s">
        <v>119</v>
      </c>
      <c r="L1654" s="301">
        <v>1.53</v>
      </c>
      <c r="M1654" s="301">
        <v>34.058466666666661</v>
      </c>
      <c r="N1654" s="268">
        <v>52.109453999999999</v>
      </c>
      <c r="O1654" s="302"/>
      <c r="P1654" s="235" t="s">
        <v>4710</v>
      </c>
    </row>
    <row r="1655" spans="1:16" ht="13.5" hidden="1" customHeight="1" outlineLevel="2" x14ac:dyDescent="0.2">
      <c r="A1655" s="191">
        <v>0</v>
      </c>
      <c r="B1655" s="191">
        <v>13</v>
      </c>
      <c r="C1655" s="191">
        <v>14</v>
      </c>
      <c r="D1655" s="192">
        <v>5</v>
      </c>
      <c r="E1655" s="192">
        <v>0</v>
      </c>
      <c r="G1655" s="311"/>
      <c r="H1655" s="291" t="s">
        <v>182</v>
      </c>
      <c r="I1655" s="256" t="s">
        <v>2954</v>
      </c>
      <c r="J1655" s="293" t="s">
        <v>192</v>
      </c>
      <c r="K1655" s="294"/>
      <c r="L1655" s="295"/>
      <c r="M1655" s="295"/>
      <c r="N1655" s="260">
        <v>18044.169999999998</v>
      </c>
      <c r="O1655" s="296"/>
      <c r="P1655" s="234"/>
    </row>
    <row r="1656" spans="1:16" ht="13.5" hidden="1" customHeight="1" outlineLevel="3" x14ac:dyDescent="0.2">
      <c r="A1656" s="191">
        <v>0</v>
      </c>
      <c r="B1656" s="191">
        <v>13</v>
      </c>
      <c r="C1656" s="191">
        <v>14</v>
      </c>
      <c r="D1656" s="192">
        <v>5</v>
      </c>
      <c r="E1656" s="192">
        <v>1</v>
      </c>
      <c r="G1656" s="312" t="s">
        <v>20</v>
      </c>
      <c r="H1656" s="297" t="s">
        <v>183</v>
      </c>
      <c r="I1656" s="264" t="s">
        <v>2955</v>
      </c>
      <c r="J1656" s="299" t="s">
        <v>89</v>
      </c>
      <c r="K1656" s="300" t="s">
        <v>119</v>
      </c>
      <c r="L1656" s="301">
        <v>158.89000000000001</v>
      </c>
      <c r="M1656" s="301">
        <v>20</v>
      </c>
      <c r="N1656" s="268">
        <v>3177.8</v>
      </c>
      <c r="O1656" s="302"/>
      <c r="P1656" s="235" t="s">
        <v>4710</v>
      </c>
    </row>
    <row r="1657" spans="1:16" ht="13.5" hidden="1" customHeight="1" outlineLevel="3" x14ac:dyDescent="0.2">
      <c r="A1657" s="191">
        <v>0</v>
      </c>
      <c r="B1657" s="191">
        <v>13</v>
      </c>
      <c r="C1657" s="191">
        <v>14</v>
      </c>
      <c r="D1657" s="192">
        <v>5</v>
      </c>
      <c r="E1657" s="192">
        <v>2</v>
      </c>
      <c r="G1657" s="312" t="s">
        <v>20</v>
      </c>
      <c r="H1657" s="297" t="s">
        <v>183</v>
      </c>
      <c r="I1657" s="264" t="s">
        <v>2956</v>
      </c>
      <c r="J1657" s="299" t="s">
        <v>90</v>
      </c>
      <c r="K1657" s="300" t="s">
        <v>119</v>
      </c>
      <c r="L1657" s="301">
        <v>144.24</v>
      </c>
      <c r="M1657" s="301">
        <v>35</v>
      </c>
      <c r="N1657" s="268">
        <v>5048.3999999999996</v>
      </c>
      <c r="O1657" s="302"/>
      <c r="P1657" s="235" t="s">
        <v>4710</v>
      </c>
    </row>
    <row r="1658" spans="1:16" ht="13.5" hidden="1" customHeight="1" outlineLevel="3" x14ac:dyDescent="0.2">
      <c r="A1658" s="191">
        <v>0</v>
      </c>
      <c r="B1658" s="191">
        <v>13</v>
      </c>
      <c r="C1658" s="191">
        <v>14</v>
      </c>
      <c r="D1658" s="192">
        <v>5</v>
      </c>
      <c r="E1658" s="192">
        <v>3</v>
      </c>
      <c r="G1658" s="312" t="s">
        <v>20</v>
      </c>
      <c r="H1658" s="297" t="s">
        <v>183</v>
      </c>
      <c r="I1658" s="264" t="s">
        <v>2957</v>
      </c>
      <c r="J1658" s="299" t="s">
        <v>1025</v>
      </c>
      <c r="K1658" s="300" t="s">
        <v>119</v>
      </c>
      <c r="L1658" s="301">
        <v>50.379999999999995</v>
      </c>
      <c r="M1658" s="301">
        <v>32</v>
      </c>
      <c r="N1658" s="268">
        <v>1612.16</v>
      </c>
      <c r="O1658" s="302"/>
      <c r="P1658" s="235" t="s">
        <v>4710</v>
      </c>
    </row>
    <row r="1659" spans="1:16" ht="13.5" hidden="1" customHeight="1" outlineLevel="3" x14ac:dyDescent="0.2">
      <c r="A1659" s="191">
        <v>0</v>
      </c>
      <c r="B1659" s="191">
        <v>13</v>
      </c>
      <c r="C1659" s="191">
        <v>14</v>
      </c>
      <c r="D1659" s="192">
        <v>5</v>
      </c>
      <c r="E1659" s="192">
        <v>4</v>
      </c>
      <c r="G1659" s="312" t="s">
        <v>20</v>
      </c>
      <c r="H1659" s="297" t="s">
        <v>183</v>
      </c>
      <c r="I1659" s="264" t="s">
        <v>2958</v>
      </c>
      <c r="J1659" s="299" t="s">
        <v>1029</v>
      </c>
      <c r="K1659" s="300" t="s">
        <v>119</v>
      </c>
      <c r="L1659" s="301">
        <v>173.55</v>
      </c>
      <c r="M1659" s="301">
        <v>45</v>
      </c>
      <c r="N1659" s="268">
        <v>7809.75</v>
      </c>
      <c r="O1659" s="302"/>
      <c r="P1659" s="235" t="s">
        <v>4710</v>
      </c>
    </row>
    <row r="1660" spans="1:16" ht="13.5" hidden="1" customHeight="1" outlineLevel="3" x14ac:dyDescent="0.2">
      <c r="A1660" s="191">
        <v>0</v>
      </c>
      <c r="B1660" s="191">
        <v>13</v>
      </c>
      <c r="C1660" s="191">
        <v>14</v>
      </c>
      <c r="D1660" s="192">
        <v>5</v>
      </c>
      <c r="E1660" s="192">
        <v>5</v>
      </c>
      <c r="G1660" s="312" t="s">
        <v>20</v>
      </c>
      <c r="H1660" s="297" t="s">
        <v>183</v>
      </c>
      <c r="I1660" s="264" t="s">
        <v>2959</v>
      </c>
      <c r="J1660" s="299" t="s">
        <v>1032</v>
      </c>
      <c r="K1660" s="300" t="s">
        <v>119</v>
      </c>
      <c r="L1660" s="301">
        <v>9.43</v>
      </c>
      <c r="M1660" s="301">
        <v>42</v>
      </c>
      <c r="N1660" s="268">
        <v>396.06</v>
      </c>
      <c r="O1660" s="302"/>
      <c r="P1660" s="235" t="s">
        <v>4710</v>
      </c>
    </row>
    <row r="1661" spans="1:16" ht="13.5" hidden="1" customHeight="1" outlineLevel="1" x14ac:dyDescent="0.2">
      <c r="A1661" s="191">
        <v>0</v>
      </c>
      <c r="B1661" s="191">
        <v>13</v>
      </c>
      <c r="C1661" s="191">
        <v>15</v>
      </c>
      <c r="D1661" s="192">
        <v>0</v>
      </c>
      <c r="E1661" s="192">
        <v>5</v>
      </c>
      <c r="G1661" s="310"/>
      <c r="H1661" s="285" t="s">
        <v>34</v>
      </c>
      <c r="I1661" s="249" t="s">
        <v>2960</v>
      </c>
      <c r="J1661" s="287" t="s">
        <v>638</v>
      </c>
      <c r="K1661" s="288"/>
      <c r="L1661" s="289"/>
      <c r="M1661" s="289"/>
      <c r="N1661" s="253">
        <v>46751.499385000003</v>
      </c>
      <c r="O1661" s="290">
        <v>2.7911892822366</v>
      </c>
      <c r="P1661" s="233"/>
    </row>
    <row r="1662" spans="1:16" ht="13.5" hidden="1" customHeight="1" outlineLevel="2" x14ac:dyDescent="0.2">
      <c r="A1662" s="191">
        <v>0</v>
      </c>
      <c r="B1662" s="191">
        <v>13</v>
      </c>
      <c r="C1662" s="191">
        <v>15</v>
      </c>
      <c r="D1662" s="192">
        <v>1</v>
      </c>
      <c r="E1662" s="192">
        <v>0</v>
      </c>
      <c r="G1662" s="311"/>
      <c r="H1662" s="291" t="s">
        <v>182</v>
      </c>
      <c r="I1662" s="256" t="s">
        <v>2961</v>
      </c>
      <c r="J1662" s="293" t="s">
        <v>21</v>
      </c>
      <c r="K1662" s="294"/>
      <c r="L1662" s="295"/>
      <c r="M1662" s="295"/>
      <c r="N1662" s="260">
        <v>916.51788899999997</v>
      </c>
      <c r="O1662" s="296">
        <v>5.4718563947827002E-2</v>
      </c>
      <c r="P1662" s="234"/>
    </row>
    <row r="1663" spans="1:16" ht="13.5" hidden="1" customHeight="1" outlineLevel="3" x14ac:dyDescent="0.2">
      <c r="A1663" s="191">
        <v>0</v>
      </c>
      <c r="B1663" s="191">
        <v>13</v>
      </c>
      <c r="C1663" s="191">
        <v>15</v>
      </c>
      <c r="D1663" s="192">
        <v>1</v>
      </c>
      <c r="E1663" s="192">
        <v>1</v>
      </c>
      <c r="G1663" s="312" t="s">
        <v>20</v>
      </c>
      <c r="H1663" s="297" t="s">
        <v>183</v>
      </c>
      <c r="I1663" s="264" t="s">
        <v>2962</v>
      </c>
      <c r="J1663" s="299" t="s">
        <v>86</v>
      </c>
      <c r="K1663" s="300" t="s">
        <v>119</v>
      </c>
      <c r="L1663" s="301">
        <v>129.71</v>
      </c>
      <c r="M1663" s="301">
        <v>7.0658999999999992</v>
      </c>
      <c r="N1663" s="268">
        <v>916.51788899999997</v>
      </c>
      <c r="O1663" s="302" t="s">
        <v>1022</v>
      </c>
      <c r="P1663" s="235" t="s">
        <v>4710</v>
      </c>
    </row>
    <row r="1664" spans="1:16" ht="13.5" hidden="1" customHeight="1" outlineLevel="2" x14ac:dyDescent="0.2">
      <c r="A1664" s="191">
        <v>0</v>
      </c>
      <c r="B1664" s="191">
        <v>13</v>
      </c>
      <c r="C1664" s="191">
        <v>15</v>
      </c>
      <c r="D1664" s="192">
        <v>2</v>
      </c>
      <c r="E1664" s="192">
        <v>0</v>
      </c>
      <c r="G1664" s="311"/>
      <c r="H1664" s="291" t="s">
        <v>182</v>
      </c>
      <c r="I1664" s="256" t="s">
        <v>2963</v>
      </c>
      <c r="J1664" s="293" t="s">
        <v>1020</v>
      </c>
      <c r="K1664" s="294"/>
      <c r="L1664" s="295"/>
      <c r="M1664" s="295"/>
      <c r="N1664" s="260">
        <v>30162.691495999999</v>
      </c>
      <c r="O1664" s="296"/>
      <c r="P1664" s="234"/>
    </row>
    <row r="1665" spans="1:16" ht="13.5" hidden="1" customHeight="1" outlineLevel="3" x14ac:dyDescent="0.2">
      <c r="A1665" s="191">
        <v>0</v>
      </c>
      <c r="B1665" s="191">
        <v>13</v>
      </c>
      <c r="C1665" s="191">
        <v>15</v>
      </c>
      <c r="D1665" s="192">
        <v>2</v>
      </c>
      <c r="E1665" s="192">
        <v>1</v>
      </c>
      <c r="G1665" s="312" t="s">
        <v>20</v>
      </c>
      <c r="H1665" s="297" t="s">
        <v>183</v>
      </c>
      <c r="I1665" s="264" t="s">
        <v>2964</v>
      </c>
      <c r="J1665" s="299" t="s">
        <v>1004</v>
      </c>
      <c r="K1665" s="300" t="s">
        <v>119</v>
      </c>
      <c r="L1665" s="301">
        <v>65.84</v>
      </c>
      <c r="M1665" s="301">
        <v>148.89179999999999</v>
      </c>
      <c r="N1665" s="268">
        <v>9803.0361119999998</v>
      </c>
      <c r="O1665" s="302" t="s">
        <v>1013</v>
      </c>
      <c r="P1665" s="235" t="s">
        <v>4710</v>
      </c>
    </row>
    <row r="1666" spans="1:16" ht="13.5" hidden="1" customHeight="1" outlineLevel="3" x14ac:dyDescent="0.2">
      <c r="A1666" s="191">
        <v>0</v>
      </c>
      <c r="B1666" s="191">
        <v>13</v>
      </c>
      <c r="C1666" s="191">
        <v>15</v>
      </c>
      <c r="D1666" s="192">
        <v>2</v>
      </c>
      <c r="E1666" s="192">
        <v>2</v>
      </c>
      <c r="G1666" s="312" t="s">
        <v>20</v>
      </c>
      <c r="H1666" s="297" t="s">
        <v>183</v>
      </c>
      <c r="I1666" s="264" t="s">
        <v>2965</v>
      </c>
      <c r="J1666" s="299" t="s">
        <v>1003</v>
      </c>
      <c r="K1666" s="300" t="s">
        <v>119</v>
      </c>
      <c r="L1666" s="301">
        <v>63.21</v>
      </c>
      <c r="M1666" s="301">
        <v>74.891800000000003</v>
      </c>
      <c r="N1666" s="268">
        <v>4733.9106780000002</v>
      </c>
      <c r="O1666" s="302" t="s">
        <v>1015</v>
      </c>
      <c r="P1666" s="235" t="s">
        <v>4710</v>
      </c>
    </row>
    <row r="1667" spans="1:16" ht="13.5" hidden="1" customHeight="1" outlineLevel="3" x14ac:dyDescent="0.2">
      <c r="A1667" s="191">
        <v>0</v>
      </c>
      <c r="B1667" s="191">
        <v>13</v>
      </c>
      <c r="C1667" s="191">
        <v>15</v>
      </c>
      <c r="D1667" s="192">
        <v>2</v>
      </c>
      <c r="E1667" s="192">
        <v>3</v>
      </c>
      <c r="G1667" s="312" t="s">
        <v>20</v>
      </c>
      <c r="H1667" s="297" t="s">
        <v>183</v>
      </c>
      <c r="I1667" s="264" t="s">
        <v>2966</v>
      </c>
      <c r="J1667" s="299" t="s">
        <v>1005</v>
      </c>
      <c r="K1667" s="300" t="s">
        <v>119</v>
      </c>
      <c r="L1667" s="301">
        <v>213.17000000000002</v>
      </c>
      <c r="M1667" s="301">
        <v>73.3018</v>
      </c>
      <c r="N1667" s="268">
        <v>15625.744705999999</v>
      </c>
      <c r="O1667" s="302" t="s">
        <v>1015</v>
      </c>
      <c r="P1667" s="235" t="s">
        <v>4710</v>
      </c>
    </row>
    <row r="1668" spans="1:16" ht="13.5" hidden="1" customHeight="1" outlineLevel="2" x14ac:dyDescent="0.2">
      <c r="A1668" s="191">
        <v>0</v>
      </c>
      <c r="B1668" s="191">
        <v>13</v>
      </c>
      <c r="C1668" s="191">
        <v>15</v>
      </c>
      <c r="D1668" s="192">
        <v>3</v>
      </c>
      <c r="E1668" s="192">
        <v>0</v>
      </c>
      <c r="G1668" s="311"/>
      <c r="H1668" s="291" t="s">
        <v>182</v>
      </c>
      <c r="I1668" s="256" t="s">
        <v>2967</v>
      </c>
      <c r="J1668" s="293" t="s">
        <v>192</v>
      </c>
      <c r="K1668" s="294"/>
      <c r="L1668" s="295"/>
      <c r="M1668" s="295"/>
      <c r="N1668" s="260">
        <v>15672.29</v>
      </c>
      <c r="O1668" s="296"/>
      <c r="P1668" s="234"/>
    </row>
    <row r="1669" spans="1:16" ht="13.5" hidden="1" customHeight="1" outlineLevel="3" x14ac:dyDescent="0.2">
      <c r="A1669" s="191">
        <v>0</v>
      </c>
      <c r="B1669" s="191">
        <v>13</v>
      </c>
      <c r="C1669" s="191">
        <v>15</v>
      </c>
      <c r="D1669" s="192">
        <v>3</v>
      </c>
      <c r="E1669" s="192">
        <v>1</v>
      </c>
      <c r="G1669" s="312" t="s">
        <v>20</v>
      </c>
      <c r="H1669" s="297" t="s">
        <v>183</v>
      </c>
      <c r="I1669" s="264" t="s">
        <v>2968</v>
      </c>
      <c r="J1669" s="299" t="s">
        <v>89</v>
      </c>
      <c r="K1669" s="300" t="s">
        <v>119</v>
      </c>
      <c r="L1669" s="301">
        <v>129.71</v>
      </c>
      <c r="M1669" s="301">
        <v>20</v>
      </c>
      <c r="N1669" s="268">
        <v>2594.1999999999998</v>
      </c>
      <c r="O1669" s="302"/>
      <c r="P1669" s="235" t="s">
        <v>4710</v>
      </c>
    </row>
    <row r="1670" spans="1:16" ht="13.5" hidden="1" customHeight="1" outlineLevel="3" x14ac:dyDescent="0.2">
      <c r="A1670" s="191">
        <v>0</v>
      </c>
      <c r="B1670" s="191">
        <v>13</v>
      </c>
      <c r="C1670" s="191">
        <v>15</v>
      </c>
      <c r="D1670" s="192">
        <v>3</v>
      </c>
      <c r="E1670" s="192">
        <v>2</v>
      </c>
      <c r="G1670" s="312" t="s">
        <v>20</v>
      </c>
      <c r="H1670" s="297" t="s">
        <v>183</v>
      </c>
      <c r="I1670" s="264" t="s">
        <v>2969</v>
      </c>
      <c r="J1670" s="299" t="s">
        <v>1028</v>
      </c>
      <c r="K1670" s="300" t="s">
        <v>119</v>
      </c>
      <c r="L1670" s="301">
        <v>213.17000000000002</v>
      </c>
      <c r="M1670" s="301">
        <v>38</v>
      </c>
      <c r="N1670" s="268">
        <v>8100.46</v>
      </c>
      <c r="O1670" s="302"/>
      <c r="P1670" s="235" t="s">
        <v>4710</v>
      </c>
    </row>
    <row r="1671" spans="1:16" ht="13.5" hidden="1" customHeight="1" outlineLevel="3" x14ac:dyDescent="0.2">
      <c r="A1671" s="191">
        <v>0</v>
      </c>
      <c r="B1671" s="191">
        <v>13</v>
      </c>
      <c r="C1671" s="191">
        <v>15</v>
      </c>
      <c r="D1671" s="192">
        <v>3</v>
      </c>
      <c r="E1671" s="192">
        <v>3</v>
      </c>
      <c r="G1671" s="312" t="s">
        <v>20</v>
      </c>
      <c r="H1671" s="297" t="s">
        <v>183</v>
      </c>
      <c r="I1671" s="264" t="s">
        <v>2970</v>
      </c>
      <c r="J1671" s="299" t="s">
        <v>1031</v>
      </c>
      <c r="K1671" s="300" t="s">
        <v>119</v>
      </c>
      <c r="L1671" s="301">
        <v>63.21</v>
      </c>
      <c r="M1671" s="301">
        <v>35</v>
      </c>
      <c r="N1671" s="268">
        <v>2212.35</v>
      </c>
      <c r="O1671" s="302"/>
      <c r="P1671" s="235" t="s">
        <v>4710</v>
      </c>
    </row>
    <row r="1672" spans="1:16" ht="13.5" hidden="1" customHeight="1" outlineLevel="3" x14ac:dyDescent="0.2">
      <c r="A1672" s="191">
        <v>0</v>
      </c>
      <c r="B1672" s="191">
        <v>13</v>
      </c>
      <c r="C1672" s="191">
        <v>15</v>
      </c>
      <c r="D1672" s="192">
        <v>3</v>
      </c>
      <c r="E1672" s="192">
        <v>4</v>
      </c>
      <c r="G1672" s="312" t="s">
        <v>20</v>
      </c>
      <c r="H1672" s="297" t="s">
        <v>183</v>
      </c>
      <c r="I1672" s="264" t="s">
        <v>2971</v>
      </c>
      <c r="J1672" s="299" t="s">
        <v>1032</v>
      </c>
      <c r="K1672" s="300" t="s">
        <v>119</v>
      </c>
      <c r="L1672" s="301">
        <v>65.84</v>
      </c>
      <c r="M1672" s="301">
        <v>42</v>
      </c>
      <c r="N1672" s="268">
        <v>2765.28</v>
      </c>
      <c r="O1672" s="302"/>
      <c r="P1672" s="235" t="s">
        <v>4710</v>
      </c>
    </row>
    <row r="1673" spans="1:16" ht="13.5" customHeight="1" collapsed="1" x14ac:dyDescent="0.2">
      <c r="A1673" s="191">
        <v>0</v>
      </c>
      <c r="B1673" s="191">
        <v>14</v>
      </c>
      <c r="C1673" s="191">
        <v>0</v>
      </c>
      <c r="D1673" s="192">
        <v>3</v>
      </c>
      <c r="E1673" s="192">
        <v>4</v>
      </c>
      <c r="F1673" s="193"/>
      <c r="G1673" s="308"/>
      <c r="H1673" s="280" t="s">
        <v>181</v>
      </c>
      <c r="I1673" s="242" t="s">
        <v>2972</v>
      </c>
      <c r="J1673" s="309" t="s">
        <v>93</v>
      </c>
      <c r="K1673" s="282"/>
      <c r="L1673" s="283"/>
      <c r="M1673" s="283"/>
      <c r="N1673" s="246"/>
      <c r="O1673" s="284"/>
      <c r="P1673" s="232"/>
    </row>
    <row r="1674" spans="1:16" ht="13.5" hidden="1" customHeight="1" outlineLevel="1" x14ac:dyDescent="0.2">
      <c r="A1674" s="191">
        <v>0</v>
      </c>
      <c r="B1674" s="191">
        <v>14</v>
      </c>
      <c r="C1674" s="191">
        <v>1</v>
      </c>
      <c r="D1674" s="192">
        <v>0</v>
      </c>
      <c r="E1674" s="192">
        <v>4</v>
      </c>
      <c r="G1674" s="310"/>
      <c r="H1674" s="285" t="s">
        <v>34</v>
      </c>
      <c r="I1674" s="249" t="s">
        <v>2973</v>
      </c>
      <c r="J1674" s="287" t="s">
        <v>658</v>
      </c>
      <c r="K1674" s="288"/>
      <c r="L1674" s="289"/>
      <c r="M1674" s="289"/>
      <c r="N1674" s="253"/>
      <c r="O1674" s="290"/>
      <c r="P1674" s="233"/>
    </row>
    <row r="1675" spans="1:16" ht="13.5" hidden="1" customHeight="1" outlineLevel="2" x14ac:dyDescent="0.2">
      <c r="A1675" s="191">
        <v>0</v>
      </c>
      <c r="B1675" s="191">
        <v>14</v>
      </c>
      <c r="C1675" s="191">
        <v>1</v>
      </c>
      <c r="D1675" s="192">
        <v>1</v>
      </c>
      <c r="E1675" s="192">
        <v>0</v>
      </c>
      <c r="G1675" s="311"/>
      <c r="H1675" s="291" t="s">
        <v>182</v>
      </c>
      <c r="I1675" s="256" t="s">
        <v>2974</v>
      </c>
      <c r="J1675" s="293" t="s">
        <v>609</v>
      </c>
      <c r="K1675" s="294"/>
      <c r="L1675" s="295"/>
      <c r="M1675" s="295"/>
      <c r="N1675" s="260"/>
      <c r="O1675" s="296"/>
      <c r="P1675" s="234"/>
    </row>
    <row r="1676" spans="1:16" ht="13.5" hidden="1" customHeight="1" outlineLevel="3" x14ac:dyDescent="0.2">
      <c r="A1676" s="191">
        <v>0</v>
      </c>
      <c r="B1676" s="191">
        <v>14</v>
      </c>
      <c r="C1676" s="191">
        <v>1</v>
      </c>
      <c r="D1676" s="192">
        <v>1</v>
      </c>
      <c r="E1676" s="192">
        <v>1</v>
      </c>
      <c r="G1676" s="312" t="s">
        <v>41</v>
      </c>
      <c r="H1676" s="297" t="s">
        <v>183</v>
      </c>
      <c r="I1676" s="264" t="s">
        <v>2975</v>
      </c>
      <c r="J1676" s="299" t="s">
        <v>94</v>
      </c>
      <c r="K1676" s="300" t="s">
        <v>119</v>
      </c>
      <c r="L1676" s="301" t="e">
        <v>#REF!</v>
      </c>
      <c r="M1676" s="301">
        <v>10.11778</v>
      </c>
      <c r="N1676" s="268"/>
      <c r="O1676" s="302"/>
      <c r="P1676" s="235" t="s">
        <v>4710</v>
      </c>
    </row>
    <row r="1677" spans="1:16" ht="13.5" hidden="1" customHeight="1" outlineLevel="3" x14ac:dyDescent="0.2">
      <c r="A1677" s="191">
        <v>0</v>
      </c>
      <c r="B1677" s="191">
        <v>14</v>
      </c>
      <c r="C1677" s="191">
        <v>1</v>
      </c>
      <c r="D1677" s="192">
        <v>1</v>
      </c>
      <c r="E1677" s="192">
        <v>2</v>
      </c>
      <c r="G1677" s="312" t="s">
        <v>41</v>
      </c>
      <c r="H1677" s="297" t="s">
        <v>183</v>
      </c>
      <c r="I1677" s="264" t="s">
        <v>2976</v>
      </c>
      <c r="J1677" s="299" t="s">
        <v>95</v>
      </c>
      <c r="K1677" s="300" t="s">
        <v>119</v>
      </c>
      <c r="L1677" s="301" t="e">
        <v>#REF!</v>
      </c>
      <c r="M1677" s="301">
        <v>3.28945</v>
      </c>
      <c r="N1677" s="268"/>
      <c r="O1677" s="302"/>
      <c r="P1677" s="235" t="s">
        <v>4710</v>
      </c>
    </row>
    <row r="1678" spans="1:16" ht="13.5" hidden="1" customHeight="1" outlineLevel="3" x14ac:dyDescent="0.2">
      <c r="A1678" s="191">
        <v>0</v>
      </c>
      <c r="B1678" s="191">
        <v>14</v>
      </c>
      <c r="C1678" s="191">
        <v>1</v>
      </c>
      <c r="D1678" s="192">
        <v>1</v>
      </c>
      <c r="E1678" s="192">
        <v>3</v>
      </c>
      <c r="G1678" s="312" t="s">
        <v>41</v>
      </c>
      <c r="H1678" s="297" t="s">
        <v>183</v>
      </c>
      <c r="I1678" s="264" t="s">
        <v>2977</v>
      </c>
      <c r="J1678" s="299" t="s">
        <v>96</v>
      </c>
      <c r="K1678" s="300" t="s">
        <v>119</v>
      </c>
      <c r="L1678" s="301" t="e">
        <v>#REF!</v>
      </c>
      <c r="M1678" s="301">
        <v>12.075000000000001</v>
      </c>
      <c r="N1678" s="268"/>
      <c r="O1678" s="275" t="s">
        <v>1085</v>
      </c>
      <c r="P1678" s="235" t="s">
        <v>4710</v>
      </c>
    </row>
    <row r="1679" spans="1:16" ht="13.5" hidden="1" customHeight="1" outlineLevel="3" x14ac:dyDescent="0.2">
      <c r="A1679" s="191">
        <v>0</v>
      </c>
      <c r="B1679" s="191">
        <v>14</v>
      </c>
      <c r="C1679" s="191">
        <v>1</v>
      </c>
      <c r="D1679" s="192">
        <v>1</v>
      </c>
      <c r="E1679" s="192">
        <v>4</v>
      </c>
      <c r="G1679" s="312" t="s">
        <v>41</v>
      </c>
      <c r="H1679" s="297" t="s">
        <v>183</v>
      </c>
      <c r="I1679" s="264" t="s">
        <v>2978</v>
      </c>
      <c r="J1679" s="299" t="s">
        <v>97</v>
      </c>
      <c r="K1679" s="300" t="s">
        <v>119</v>
      </c>
      <c r="L1679" s="301" t="e">
        <v>#REF!</v>
      </c>
      <c r="M1679" s="301">
        <v>5.1029166666666663</v>
      </c>
      <c r="N1679" s="268"/>
      <c r="O1679" s="302"/>
      <c r="P1679" s="235" t="s">
        <v>4710</v>
      </c>
    </row>
    <row r="1680" spans="1:16" ht="13.5" hidden="1" customHeight="1" outlineLevel="2" x14ac:dyDescent="0.2">
      <c r="A1680" s="191">
        <v>0</v>
      </c>
      <c r="B1680" s="191">
        <v>14</v>
      </c>
      <c r="C1680" s="191">
        <v>1</v>
      </c>
      <c r="D1680" s="192">
        <v>2</v>
      </c>
      <c r="E1680" s="192">
        <v>0</v>
      </c>
      <c r="G1680" s="311"/>
      <c r="H1680" s="291" t="s">
        <v>182</v>
      </c>
      <c r="I1680" s="256" t="s">
        <v>2979</v>
      </c>
      <c r="J1680" s="293" t="s">
        <v>610</v>
      </c>
      <c r="K1680" s="294"/>
      <c r="L1680" s="295"/>
      <c r="M1680" s="295"/>
      <c r="N1680" s="260"/>
      <c r="O1680" s="296"/>
      <c r="P1680" s="234"/>
    </row>
    <row r="1681" spans="1:16" ht="13.5" hidden="1" customHeight="1" outlineLevel="3" x14ac:dyDescent="0.2">
      <c r="A1681" s="191">
        <v>0</v>
      </c>
      <c r="B1681" s="191">
        <v>14</v>
      </c>
      <c r="C1681" s="191">
        <v>1</v>
      </c>
      <c r="D1681" s="192">
        <v>2</v>
      </c>
      <c r="E1681" s="192">
        <v>1</v>
      </c>
      <c r="G1681" s="312" t="s">
        <v>43</v>
      </c>
      <c r="H1681" s="297" t="s">
        <v>183</v>
      </c>
      <c r="I1681" s="264" t="s">
        <v>2980</v>
      </c>
      <c r="J1681" s="299" t="s">
        <v>266</v>
      </c>
      <c r="K1681" s="300" t="s">
        <v>119</v>
      </c>
      <c r="L1681" s="301" t="e">
        <v>#REF!</v>
      </c>
      <c r="M1681" s="301">
        <v>79.119000000000014</v>
      </c>
      <c r="N1681" s="268"/>
      <c r="O1681" s="302" t="s">
        <v>639</v>
      </c>
      <c r="P1681" s="235" t="s">
        <v>4710</v>
      </c>
    </row>
    <row r="1682" spans="1:16" ht="13.5" hidden="1" customHeight="1" outlineLevel="3" x14ac:dyDescent="0.2">
      <c r="A1682" s="191">
        <v>0</v>
      </c>
      <c r="B1682" s="191">
        <v>14</v>
      </c>
      <c r="C1682" s="191">
        <v>1</v>
      </c>
      <c r="D1682" s="192">
        <v>2</v>
      </c>
      <c r="E1682" s="192">
        <v>2</v>
      </c>
      <c r="G1682" s="312" t="s">
        <v>43</v>
      </c>
      <c r="H1682" s="297" t="s">
        <v>183</v>
      </c>
      <c r="I1682" s="264" t="s">
        <v>2981</v>
      </c>
      <c r="J1682" s="265" t="s">
        <v>267</v>
      </c>
      <c r="K1682" s="300" t="s">
        <v>119</v>
      </c>
      <c r="L1682" s="301" t="e">
        <v>#REF!</v>
      </c>
      <c r="M1682" s="301">
        <v>61.780600000000007</v>
      </c>
      <c r="N1682" s="268"/>
      <c r="O1682" s="302" t="s">
        <v>640</v>
      </c>
      <c r="P1682" s="235" t="s">
        <v>4710</v>
      </c>
    </row>
    <row r="1683" spans="1:16" ht="13.5" hidden="1" customHeight="1" outlineLevel="2" x14ac:dyDescent="0.2">
      <c r="A1683" s="191">
        <v>0</v>
      </c>
      <c r="B1683" s="191">
        <v>14</v>
      </c>
      <c r="C1683" s="191">
        <v>1</v>
      </c>
      <c r="D1683" s="192">
        <v>3</v>
      </c>
      <c r="E1683" s="192">
        <v>0</v>
      </c>
      <c r="G1683" s="311"/>
      <c r="H1683" s="291" t="s">
        <v>182</v>
      </c>
      <c r="I1683" s="256" t="s">
        <v>2982</v>
      </c>
      <c r="J1683" s="293" t="s">
        <v>614</v>
      </c>
      <c r="K1683" s="294"/>
      <c r="L1683" s="295"/>
      <c r="M1683" s="295"/>
      <c r="N1683" s="260"/>
      <c r="O1683" s="296"/>
      <c r="P1683" s="234"/>
    </row>
    <row r="1684" spans="1:16" ht="13.5" hidden="1" customHeight="1" outlineLevel="3" x14ac:dyDescent="0.2">
      <c r="A1684" s="191">
        <v>0</v>
      </c>
      <c r="B1684" s="191">
        <v>14</v>
      </c>
      <c r="C1684" s="191">
        <v>1</v>
      </c>
      <c r="D1684" s="192">
        <v>3</v>
      </c>
      <c r="E1684" s="192">
        <v>1</v>
      </c>
      <c r="G1684" s="312" t="s">
        <v>43</v>
      </c>
      <c r="H1684" s="297" t="s">
        <v>183</v>
      </c>
      <c r="I1684" s="264" t="s">
        <v>2983</v>
      </c>
      <c r="J1684" s="299" t="s">
        <v>651</v>
      </c>
      <c r="K1684" s="300" t="s">
        <v>119</v>
      </c>
      <c r="L1684" s="301" t="e">
        <v>#REF!</v>
      </c>
      <c r="M1684" s="301">
        <v>1448.2455000000002</v>
      </c>
      <c r="N1684" s="268"/>
      <c r="O1684" s="302" t="s">
        <v>820</v>
      </c>
      <c r="P1684" s="235" t="s">
        <v>4710</v>
      </c>
    </row>
    <row r="1685" spans="1:16" ht="13.5" hidden="1" customHeight="1" outlineLevel="3" x14ac:dyDescent="0.2">
      <c r="A1685" s="191">
        <v>0</v>
      </c>
      <c r="B1685" s="191">
        <v>14</v>
      </c>
      <c r="C1685" s="191">
        <v>1</v>
      </c>
      <c r="D1685" s="192">
        <v>3</v>
      </c>
      <c r="E1685" s="192">
        <v>2</v>
      </c>
      <c r="G1685" s="312" t="s">
        <v>43</v>
      </c>
      <c r="H1685" s="297" t="s">
        <v>183</v>
      </c>
      <c r="I1685" s="264" t="s">
        <v>2984</v>
      </c>
      <c r="J1685" s="299" t="s">
        <v>655</v>
      </c>
      <c r="K1685" s="300" t="s">
        <v>119</v>
      </c>
      <c r="L1685" s="301" t="e">
        <v>#REF!</v>
      </c>
      <c r="M1685" s="301">
        <v>3538.2455000000004</v>
      </c>
      <c r="N1685" s="268"/>
      <c r="O1685" s="302"/>
      <c r="P1685" s="235" t="s">
        <v>4710</v>
      </c>
    </row>
    <row r="1686" spans="1:16" ht="13.5" hidden="1" customHeight="1" outlineLevel="2" x14ac:dyDescent="0.2">
      <c r="A1686" s="191">
        <v>0</v>
      </c>
      <c r="B1686" s="191">
        <v>14</v>
      </c>
      <c r="C1686" s="191">
        <v>1</v>
      </c>
      <c r="D1686" s="192">
        <v>4</v>
      </c>
      <c r="E1686" s="192">
        <v>0</v>
      </c>
      <c r="G1686" s="311"/>
      <c r="H1686" s="291" t="s">
        <v>182</v>
      </c>
      <c r="I1686" s="256" t="s">
        <v>2985</v>
      </c>
      <c r="J1686" s="293" t="s">
        <v>554</v>
      </c>
      <c r="K1686" s="294"/>
      <c r="L1686" s="295"/>
      <c r="M1686" s="295"/>
      <c r="N1686" s="260"/>
      <c r="O1686" s="296"/>
      <c r="P1686" s="234"/>
    </row>
    <row r="1687" spans="1:16" ht="13.5" hidden="1" customHeight="1" outlineLevel="3" x14ac:dyDescent="0.2">
      <c r="A1687" s="191">
        <v>0</v>
      </c>
      <c r="B1687" s="191">
        <v>14</v>
      </c>
      <c r="C1687" s="191">
        <v>1</v>
      </c>
      <c r="D1687" s="192">
        <v>4</v>
      </c>
      <c r="E1687" s="192">
        <v>1</v>
      </c>
      <c r="G1687" s="312" t="s">
        <v>43</v>
      </c>
      <c r="H1687" s="297" t="s">
        <v>183</v>
      </c>
      <c r="I1687" s="264" t="s">
        <v>2986</v>
      </c>
      <c r="J1687" s="299" t="s">
        <v>99</v>
      </c>
      <c r="K1687" s="300" t="s">
        <v>119</v>
      </c>
      <c r="L1687" s="301" t="e">
        <v>#REF!</v>
      </c>
      <c r="M1687" s="301">
        <v>849.15470000000005</v>
      </c>
      <c r="N1687" s="268"/>
      <c r="O1687" s="302"/>
      <c r="P1687" s="235" t="s">
        <v>4710</v>
      </c>
    </row>
    <row r="1688" spans="1:16" ht="13.5" hidden="1" customHeight="1" outlineLevel="2" x14ac:dyDescent="0.2">
      <c r="A1688" s="191">
        <v>0</v>
      </c>
      <c r="B1688" s="191">
        <v>14</v>
      </c>
      <c r="C1688" s="191">
        <v>1</v>
      </c>
      <c r="D1688" s="192">
        <v>5</v>
      </c>
      <c r="E1688" s="192">
        <v>0</v>
      </c>
      <c r="G1688" s="311"/>
      <c r="H1688" s="291" t="s">
        <v>182</v>
      </c>
      <c r="I1688" s="256" t="s">
        <v>2987</v>
      </c>
      <c r="J1688" s="293" t="s">
        <v>207</v>
      </c>
      <c r="K1688" s="294"/>
      <c r="L1688" s="295"/>
      <c r="M1688" s="295"/>
      <c r="N1688" s="260"/>
      <c r="O1688" s="296"/>
      <c r="P1688" s="234"/>
    </row>
    <row r="1689" spans="1:16" ht="13.5" hidden="1" customHeight="1" outlineLevel="3" x14ac:dyDescent="0.2">
      <c r="A1689" s="191">
        <v>0</v>
      </c>
      <c r="B1689" s="191">
        <v>14</v>
      </c>
      <c r="C1689" s="191">
        <v>1</v>
      </c>
      <c r="D1689" s="192">
        <v>5</v>
      </c>
      <c r="E1689" s="192">
        <v>1</v>
      </c>
      <c r="G1689" s="312" t="s">
        <v>41</v>
      </c>
      <c r="H1689" s="297" t="s">
        <v>183</v>
      </c>
      <c r="I1689" s="264" t="s">
        <v>2988</v>
      </c>
      <c r="J1689" s="299" t="s">
        <v>101</v>
      </c>
      <c r="K1689" s="300" t="s">
        <v>119</v>
      </c>
      <c r="L1689" s="301" t="e">
        <v>#REF!</v>
      </c>
      <c r="M1689" s="301">
        <v>42</v>
      </c>
      <c r="N1689" s="268"/>
      <c r="O1689" s="302"/>
      <c r="P1689" s="235" t="s">
        <v>4710</v>
      </c>
    </row>
    <row r="1690" spans="1:16" ht="13.5" hidden="1" customHeight="1" outlineLevel="3" x14ac:dyDescent="0.2">
      <c r="A1690" s="191">
        <v>0</v>
      </c>
      <c r="B1690" s="191">
        <v>14</v>
      </c>
      <c r="C1690" s="191">
        <v>1</v>
      </c>
      <c r="D1690" s="192">
        <v>5</v>
      </c>
      <c r="E1690" s="192">
        <v>2</v>
      </c>
      <c r="G1690" s="312" t="s">
        <v>41</v>
      </c>
      <c r="H1690" s="297" t="s">
        <v>183</v>
      </c>
      <c r="I1690" s="264" t="s">
        <v>2989</v>
      </c>
      <c r="J1690" s="299" t="s">
        <v>102</v>
      </c>
      <c r="K1690" s="300" t="s">
        <v>119</v>
      </c>
      <c r="L1690" s="301" t="e">
        <v>#REF!</v>
      </c>
      <c r="M1690" s="301">
        <v>30</v>
      </c>
      <c r="N1690" s="268"/>
      <c r="O1690" s="302"/>
      <c r="P1690" s="235" t="s">
        <v>4710</v>
      </c>
    </row>
    <row r="1691" spans="1:16" ht="13.5" hidden="1" customHeight="1" outlineLevel="3" x14ac:dyDescent="0.2">
      <c r="A1691" s="191">
        <v>0</v>
      </c>
      <c r="B1691" s="191">
        <v>14</v>
      </c>
      <c r="C1691" s="191">
        <v>1</v>
      </c>
      <c r="D1691" s="192">
        <v>5</v>
      </c>
      <c r="E1691" s="192">
        <v>3</v>
      </c>
      <c r="G1691" s="312" t="s">
        <v>43</v>
      </c>
      <c r="H1691" s="297" t="s">
        <v>183</v>
      </c>
      <c r="I1691" s="264" t="s">
        <v>2990</v>
      </c>
      <c r="J1691" s="299" t="s">
        <v>104</v>
      </c>
      <c r="K1691" s="300" t="s">
        <v>119</v>
      </c>
      <c r="L1691" s="301" t="e">
        <v>#REF!</v>
      </c>
      <c r="M1691" s="301">
        <v>75</v>
      </c>
      <c r="N1691" s="268"/>
      <c r="O1691" s="302"/>
      <c r="P1691" s="235" t="s">
        <v>4710</v>
      </c>
    </row>
    <row r="1692" spans="1:16" ht="13.5" hidden="1" customHeight="1" outlineLevel="3" x14ac:dyDescent="0.2">
      <c r="A1692" s="191">
        <v>0</v>
      </c>
      <c r="B1692" s="191">
        <v>14</v>
      </c>
      <c r="C1692" s="191">
        <v>1</v>
      </c>
      <c r="D1692" s="192">
        <v>5</v>
      </c>
      <c r="E1692" s="192">
        <v>4</v>
      </c>
      <c r="G1692" s="312" t="s">
        <v>43</v>
      </c>
      <c r="H1692" s="297" t="s">
        <v>183</v>
      </c>
      <c r="I1692" s="264" t="s">
        <v>2991</v>
      </c>
      <c r="J1692" s="299" t="s">
        <v>103</v>
      </c>
      <c r="K1692" s="300" t="s">
        <v>119</v>
      </c>
      <c r="L1692" s="301" t="e">
        <v>#REF!</v>
      </c>
      <c r="M1692" s="301">
        <v>75</v>
      </c>
      <c r="N1692" s="268"/>
      <c r="O1692" s="302"/>
      <c r="P1692" s="235" t="s">
        <v>4710</v>
      </c>
    </row>
    <row r="1693" spans="1:16" ht="13.5" hidden="1" customHeight="1" outlineLevel="3" x14ac:dyDescent="0.2">
      <c r="A1693" s="191">
        <v>0</v>
      </c>
      <c r="B1693" s="191">
        <v>14</v>
      </c>
      <c r="C1693" s="191">
        <v>1</v>
      </c>
      <c r="D1693" s="192">
        <v>5</v>
      </c>
      <c r="E1693" s="192">
        <v>5</v>
      </c>
      <c r="G1693" s="312" t="s">
        <v>43</v>
      </c>
      <c r="H1693" s="297" t="s">
        <v>183</v>
      </c>
      <c r="I1693" s="264" t="s">
        <v>2992</v>
      </c>
      <c r="J1693" s="299" t="s">
        <v>105</v>
      </c>
      <c r="K1693" s="300" t="s">
        <v>119</v>
      </c>
      <c r="L1693" s="301" t="e">
        <v>#REF!</v>
      </c>
      <c r="M1693" s="301">
        <v>50</v>
      </c>
      <c r="N1693" s="268"/>
      <c r="O1693" s="302"/>
      <c r="P1693" s="235" t="s">
        <v>4710</v>
      </c>
    </row>
    <row r="1694" spans="1:16" ht="13.5" hidden="1" customHeight="1" outlineLevel="1" x14ac:dyDescent="0.2">
      <c r="A1694" s="191">
        <v>0</v>
      </c>
      <c r="B1694" s="191">
        <v>14</v>
      </c>
      <c r="C1694" s="191">
        <v>2</v>
      </c>
      <c r="D1694" s="192">
        <v>0</v>
      </c>
      <c r="E1694" s="192">
        <v>5</v>
      </c>
      <c r="G1694" s="310"/>
      <c r="H1694" s="285" t="s">
        <v>34</v>
      </c>
      <c r="I1694" s="249" t="s">
        <v>2993</v>
      </c>
      <c r="J1694" s="287" t="s">
        <v>659</v>
      </c>
      <c r="K1694" s="288"/>
      <c r="L1694" s="289"/>
      <c r="M1694" s="289"/>
      <c r="N1694" s="253"/>
      <c r="O1694" s="290"/>
      <c r="P1694" s="233"/>
    </row>
    <row r="1695" spans="1:16" ht="13.5" hidden="1" customHeight="1" outlineLevel="2" x14ac:dyDescent="0.2">
      <c r="A1695" s="191">
        <v>0</v>
      </c>
      <c r="B1695" s="191">
        <v>14</v>
      </c>
      <c r="C1695" s="191">
        <v>2</v>
      </c>
      <c r="D1695" s="192">
        <v>1</v>
      </c>
      <c r="E1695" s="192">
        <v>0</v>
      </c>
      <c r="G1695" s="311"/>
      <c r="H1695" s="291" t="s">
        <v>182</v>
      </c>
      <c r="I1695" s="256" t="s">
        <v>2994</v>
      </c>
      <c r="J1695" s="293" t="s">
        <v>609</v>
      </c>
      <c r="K1695" s="294"/>
      <c r="L1695" s="295"/>
      <c r="M1695" s="295"/>
      <c r="N1695" s="260"/>
      <c r="O1695" s="296"/>
      <c r="P1695" s="234"/>
    </row>
    <row r="1696" spans="1:16" ht="13.5" hidden="1" customHeight="1" outlineLevel="3" x14ac:dyDescent="0.2">
      <c r="A1696" s="191">
        <v>0</v>
      </c>
      <c r="B1696" s="191">
        <v>14</v>
      </c>
      <c r="C1696" s="191">
        <v>2</v>
      </c>
      <c r="D1696" s="192">
        <v>1</v>
      </c>
      <c r="E1696" s="192">
        <v>1</v>
      </c>
      <c r="G1696" s="312" t="s">
        <v>41</v>
      </c>
      <c r="H1696" s="297" t="s">
        <v>183</v>
      </c>
      <c r="I1696" s="264" t="s">
        <v>2995</v>
      </c>
      <c r="J1696" s="299" t="s">
        <v>94</v>
      </c>
      <c r="K1696" s="300" t="s">
        <v>119</v>
      </c>
      <c r="L1696" s="301" t="e">
        <v>#REF!</v>
      </c>
      <c r="M1696" s="301">
        <v>10.11778</v>
      </c>
      <c r="N1696" s="268"/>
      <c r="O1696" s="302"/>
      <c r="P1696" s="235" t="s">
        <v>4710</v>
      </c>
    </row>
    <row r="1697" spans="1:16" ht="13.5" hidden="1" customHeight="1" outlineLevel="3" x14ac:dyDescent="0.2">
      <c r="A1697" s="191">
        <v>0</v>
      </c>
      <c r="B1697" s="191">
        <v>14</v>
      </c>
      <c r="C1697" s="191">
        <v>2</v>
      </c>
      <c r="D1697" s="192">
        <v>1</v>
      </c>
      <c r="E1697" s="192">
        <v>2</v>
      </c>
      <c r="G1697" s="312" t="s">
        <v>41</v>
      </c>
      <c r="H1697" s="297" t="s">
        <v>183</v>
      </c>
      <c r="I1697" s="264" t="s">
        <v>2996</v>
      </c>
      <c r="J1697" s="299" t="s">
        <v>95</v>
      </c>
      <c r="K1697" s="300" t="s">
        <v>119</v>
      </c>
      <c r="L1697" s="301" t="e">
        <v>#REF!</v>
      </c>
      <c r="M1697" s="301">
        <v>3.28945</v>
      </c>
      <c r="N1697" s="268"/>
      <c r="O1697" s="302"/>
      <c r="P1697" s="235" t="s">
        <v>4710</v>
      </c>
    </row>
    <row r="1698" spans="1:16" ht="13.5" hidden="1" customHeight="1" outlineLevel="3" x14ac:dyDescent="0.2">
      <c r="A1698" s="191">
        <v>0</v>
      </c>
      <c r="B1698" s="191">
        <v>14</v>
      </c>
      <c r="C1698" s="191">
        <v>2</v>
      </c>
      <c r="D1698" s="192">
        <v>1</v>
      </c>
      <c r="E1698" s="192">
        <v>3</v>
      </c>
      <c r="G1698" s="312" t="s">
        <v>41</v>
      </c>
      <c r="H1698" s="297" t="s">
        <v>183</v>
      </c>
      <c r="I1698" s="264" t="s">
        <v>2997</v>
      </c>
      <c r="J1698" s="299" t="s">
        <v>96</v>
      </c>
      <c r="K1698" s="300" t="s">
        <v>119</v>
      </c>
      <c r="L1698" s="301" t="e">
        <v>#REF!</v>
      </c>
      <c r="M1698" s="301">
        <v>12.075000000000001</v>
      </c>
      <c r="N1698" s="268"/>
      <c r="O1698" s="302"/>
      <c r="P1698" s="235" t="s">
        <v>4710</v>
      </c>
    </row>
    <row r="1699" spans="1:16" ht="13.5" hidden="1" customHeight="1" outlineLevel="3" x14ac:dyDescent="0.2">
      <c r="A1699" s="191">
        <v>0</v>
      </c>
      <c r="B1699" s="191">
        <v>14</v>
      </c>
      <c r="C1699" s="191">
        <v>2</v>
      </c>
      <c r="D1699" s="192">
        <v>1</v>
      </c>
      <c r="E1699" s="192">
        <v>4</v>
      </c>
      <c r="G1699" s="312" t="s">
        <v>41</v>
      </c>
      <c r="H1699" s="297" t="s">
        <v>183</v>
      </c>
      <c r="I1699" s="264" t="s">
        <v>2998</v>
      </c>
      <c r="J1699" s="299" t="s">
        <v>97</v>
      </c>
      <c r="K1699" s="300" t="s">
        <v>119</v>
      </c>
      <c r="L1699" s="301" t="e">
        <v>#REF!</v>
      </c>
      <c r="M1699" s="301">
        <v>5.1029166666666663</v>
      </c>
      <c r="N1699" s="268"/>
      <c r="O1699" s="302"/>
      <c r="P1699" s="235" t="s">
        <v>4710</v>
      </c>
    </row>
    <row r="1700" spans="1:16" ht="13.5" hidden="1" customHeight="1" outlineLevel="2" x14ac:dyDescent="0.2">
      <c r="A1700" s="191">
        <v>0</v>
      </c>
      <c r="B1700" s="191">
        <v>14</v>
      </c>
      <c r="C1700" s="191">
        <v>2</v>
      </c>
      <c r="D1700" s="192">
        <v>2</v>
      </c>
      <c r="E1700" s="192">
        <v>0</v>
      </c>
      <c r="G1700" s="311"/>
      <c r="H1700" s="291" t="s">
        <v>182</v>
      </c>
      <c r="I1700" s="256" t="s">
        <v>2999</v>
      </c>
      <c r="J1700" s="293" t="s">
        <v>614</v>
      </c>
      <c r="K1700" s="294"/>
      <c r="L1700" s="295"/>
      <c r="M1700" s="295"/>
      <c r="N1700" s="260"/>
      <c r="O1700" s="296"/>
      <c r="P1700" s="234"/>
    </row>
    <row r="1701" spans="1:16" ht="13.5" hidden="1" customHeight="1" outlineLevel="3" x14ac:dyDescent="0.2">
      <c r="A1701" s="191">
        <v>0</v>
      </c>
      <c r="B1701" s="191">
        <v>14</v>
      </c>
      <c r="C1701" s="191">
        <v>2</v>
      </c>
      <c r="D1701" s="192">
        <v>2</v>
      </c>
      <c r="E1701" s="192">
        <v>1</v>
      </c>
      <c r="G1701" s="312" t="s">
        <v>43</v>
      </c>
      <c r="H1701" s="297" t="s">
        <v>183</v>
      </c>
      <c r="I1701" s="264" t="s">
        <v>3000</v>
      </c>
      <c r="J1701" s="299" t="s">
        <v>651</v>
      </c>
      <c r="K1701" s="300" t="s">
        <v>119</v>
      </c>
      <c r="L1701" s="301" t="e">
        <v>#REF!</v>
      </c>
      <c r="M1701" s="301">
        <v>1448.2455000000002</v>
      </c>
      <c r="N1701" s="268"/>
      <c r="O1701" s="302" t="s">
        <v>820</v>
      </c>
      <c r="P1701" s="235" t="s">
        <v>4710</v>
      </c>
    </row>
    <row r="1702" spans="1:16" ht="13.5" hidden="1" customHeight="1" outlineLevel="3" x14ac:dyDescent="0.2">
      <c r="A1702" s="191">
        <v>0</v>
      </c>
      <c r="B1702" s="191">
        <v>14</v>
      </c>
      <c r="C1702" s="191">
        <v>2</v>
      </c>
      <c r="D1702" s="192">
        <v>2</v>
      </c>
      <c r="E1702" s="192">
        <v>2</v>
      </c>
      <c r="G1702" s="312" t="s">
        <v>43</v>
      </c>
      <c r="H1702" s="297" t="s">
        <v>183</v>
      </c>
      <c r="I1702" s="264" t="s">
        <v>3001</v>
      </c>
      <c r="J1702" s="299" t="s">
        <v>655</v>
      </c>
      <c r="K1702" s="300" t="s">
        <v>119</v>
      </c>
      <c r="L1702" s="301" t="e">
        <v>#REF!</v>
      </c>
      <c r="M1702" s="301">
        <v>3538.2455000000004</v>
      </c>
      <c r="N1702" s="268"/>
      <c r="O1702" s="302"/>
      <c r="P1702" s="235" t="s">
        <v>4710</v>
      </c>
    </row>
    <row r="1703" spans="1:16" ht="13.5" hidden="1" customHeight="1" outlineLevel="2" x14ac:dyDescent="0.2">
      <c r="A1703" s="191">
        <v>0</v>
      </c>
      <c r="B1703" s="191">
        <v>14</v>
      </c>
      <c r="C1703" s="191">
        <v>2</v>
      </c>
      <c r="D1703" s="192">
        <v>3</v>
      </c>
      <c r="E1703" s="192">
        <v>0</v>
      </c>
      <c r="G1703" s="311"/>
      <c r="H1703" s="291" t="s">
        <v>182</v>
      </c>
      <c r="I1703" s="256" t="s">
        <v>3002</v>
      </c>
      <c r="J1703" s="293" t="s">
        <v>554</v>
      </c>
      <c r="K1703" s="294"/>
      <c r="L1703" s="295"/>
      <c r="M1703" s="295"/>
      <c r="N1703" s="260"/>
      <c r="O1703" s="296"/>
      <c r="P1703" s="234"/>
    </row>
    <row r="1704" spans="1:16" ht="13.5" hidden="1" customHeight="1" outlineLevel="3" x14ac:dyDescent="0.2">
      <c r="A1704" s="191">
        <v>0</v>
      </c>
      <c r="B1704" s="191">
        <v>14</v>
      </c>
      <c r="C1704" s="191">
        <v>2</v>
      </c>
      <c r="D1704" s="192">
        <v>3</v>
      </c>
      <c r="E1704" s="192">
        <v>1</v>
      </c>
      <c r="G1704" s="312" t="s">
        <v>43</v>
      </c>
      <c r="H1704" s="297" t="s">
        <v>183</v>
      </c>
      <c r="I1704" s="264" t="s">
        <v>3003</v>
      </c>
      <c r="J1704" s="299" t="s">
        <v>99</v>
      </c>
      <c r="K1704" s="300" t="s">
        <v>119</v>
      </c>
      <c r="L1704" s="301" t="e">
        <v>#REF!</v>
      </c>
      <c r="M1704" s="301">
        <v>849.15470000000005</v>
      </c>
      <c r="N1704" s="268"/>
      <c r="O1704" s="302"/>
      <c r="P1704" s="235" t="s">
        <v>4710</v>
      </c>
    </row>
    <row r="1705" spans="1:16" ht="13.5" hidden="1" customHeight="1" outlineLevel="2" x14ac:dyDescent="0.2">
      <c r="A1705" s="191">
        <v>0</v>
      </c>
      <c r="B1705" s="191">
        <v>14</v>
      </c>
      <c r="C1705" s="191">
        <v>2</v>
      </c>
      <c r="D1705" s="192">
        <v>4</v>
      </c>
      <c r="E1705" s="192">
        <v>0</v>
      </c>
      <c r="G1705" s="311"/>
      <c r="H1705" s="291" t="s">
        <v>182</v>
      </c>
      <c r="I1705" s="256" t="s">
        <v>3004</v>
      </c>
      <c r="J1705" s="293" t="s">
        <v>207</v>
      </c>
      <c r="K1705" s="294"/>
      <c r="L1705" s="295"/>
      <c r="M1705" s="295"/>
      <c r="N1705" s="260"/>
      <c r="O1705" s="296"/>
      <c r="P1705" s="234"/>
    </row>
    <row r="1706" spans="1:16" ht="13.5" hidden="1" customHeight="1" outlineLevel="3" x14ac:dyDescent="0.2">
      <c r="A1706" s="191">
        <v>0</v>
      </c>
      <c r="B1706" s="191">
        <v>14</v>
      </c>
      <c r="C1706" s="191">
        <v>2</v>
      </c>
      <c r="D1706" s="192">
        <v>4</v>
      </c>
      <c r="E1706" s="192">
        <v>1</v>
      </c>
      <c r="G1706" s="312" t="s">
        <v>41</v>
      </c>
      <c r="H1706" s="297" t="s">
        <v>183</v>
      </c>
      <c r="I1706" s="264" t="s">
        <v>3005</v>
      </c>
      <c r="J1706" s="299" t="s">
        <v>101</v>
      </c>
      <c r="K1706" s="300" t="s">
        <v>119</v>
      </c>
      <c r="L1706" s="301" t="e">
        <v>#REF!</v>
      </c>
      <c r="M1706" s="301">
        <v>42</v>
      </c>
      <c r="N1706" s="268"/>
      <c r="O1706" s="302"/>
      <c r="P1706" s="235" t="s">
        <v>4710</v>
      </c>
    </row>
    <row r="1707" spans="1:16" ht="13.5" hidden="1" customHeight="1" outlineLevel="3" x14ac:dyDescent="0.2">
      <c r="A1707" s="191">
        <v>0</v>
      </c>
      <c r="B1707" s="191">
        <v>14</v>
      </c>
      <c r="C1707" s="191">
        <v>2</v>
      </c>
      <c r="D1707" s="192">
        <v>4</v>
      </c>
      <c r="E1707" s="192">
        <v>2</v>
      </c>
      <c r="G1707" s="312" t="s">
        <v>41</v>
      </c>
      <c r="H1707" s="297" t="s">
        <v>183</v>
      </c>
      <c r="I1707" s="264" t="s">
        <v>3006</v>
      </c>
      <c r="J1707" s="299" t="s">
        <v>102</v>
      </c>
      <c r="K1707" s="300" t="s">
        <v>119</v>
      </c>
      <c r="L1707" s="301" t="e">
        <v>#REF!</v>
      </c>
      <c r="M1707" s="301">
        <v>30</v>
      </c>
      <c r="N1707" s="268"/>
      <c r="O1707" s="302"/>
      <c r="P1707" s="235" t="s">
        <v>4710</v>
      </c>
    </row>
    <row r="1708" spans="1:16" ht="13.5" hidden="1" customHeight="1" outlineLevel="3" x14ac:dyDescent="0.2">
      <c r="A1708" s="191">
        <v>0</v>
      </c>
      <c r="B1708" s="191">
        <v>14</v>
      </c>
      <c r="C1708" s="191">
        <v>2</v>
      </c>
      <c r="D1708" s="192">
        <v>4</v>
      </c>
      <c r="E1708" s="192">
        <v>3</v>
      </c>
      <c r="G1708" s="312" t="s">
        <v>43</v>
      </c>
      <c r="H1708" s="297" t="s">
        <v>183</v>
      </c>
      <c r="I1708" s="264" t="s">
        <v>3007</v>
      </c>
      <c r="J1708" s="299" t="s">
        <v>103</v>
      </c>
      <c r="K1708" s="300" t="s">
        <v>119</v>
      </c>
      <c r="L1708" s="301" t="e">
        <v>#REF!</v>
      </c>
      <c r="M1708" s="301">
        <v>75</v>
      </c>
      <c r="N1708" s="268"/>
      <c r="O1708" s="302"/>
      <c r="P1708" s="235" t="s">
        <v>4710</v>
      </c>
    </row>
    <row r="1709" spans="1:16" ht="13.5" hidden="1" customHeight="1" outlineLevel="3" x14ac:dyDescent="0.2">
      <c r="A1709" s="191">
        <v>0</v>
      </c>
      <c r="B1709" s="191">
        <v>14</v>
      </c>
      <c r="C1709" s="191">
        <v>2</v>
      </c>
      <c r="D1709" s="192">
        <v>4</v>
      </c>
      <c r="E1709" s="192">
        <v>4</v>
      </c>
      <c r="G1709" s="312" t="s">
        <v>43</v>
      </c>
      <c r="H1709" s="297" t="s">
        <v>183</v>
      </c>
      <c r="I1709" s="264" t="s">
        <v>3008</v>
      </c>
      <c r="J1709" s="299" t="s">
        <v>105</v>
      </c>
      <c r="K1709" s="300" t="s">
        <v>119</v>
      </c>
      <c r="L1709" s="301" t="e">
        <v>#REF!</v>
      </c>
      <c r="M1709" s="301">
        <v>50</v>
      </c>
      <c r="N1709" s="268"/>
      <c r="O1709" s="302"/>
      <c r="P1709" s="235" t="s">
        <v>4710</v>
      </c>
    </row>
    <row r="1710" spans="1:16" ht="13.5" hidden="1" customHeight="1" outlineLevel="1" x14ac:dyDescent="0.2">
      <c r="A1710" s="191">
        <v>0</v>
      </c>
      <c r="B1710" s="191">
        <v>14</v>
      </c>
      <c r="C1710" s="191">
        <v>3</v>
      </c>
      <c r="D1710" s="192">
        <v>0</v>
      </c>
      <c r="E1710" s="192">
        <v>4</v>
      </c>
      <c r="G1710" s="310"/>
      <c r="H1710" s="285" t="s">
        <v>34</v>
      </c>
      <c r="I1710" s="249" t="s">
        <v>3009</v>
      </c>
      <c r="J1710" s="287" t="s">
        <v>660</v>
      </c>
      <c r="K1710" s="288"/>
      <c r="L1710" s="289"/>
      <c r="M1710" s="289"/>
      <c r="N1710" s="253"/>
      <c r="O1710" s="290"/>
      <c r="P1710" s="233"/>
    </row>
    <row r="1711" spans="1:16" ht="13.5" hidden="1" customHeight="1" outlineLevel="2" x14ac:dyDescent="0.2">
      <c r="A1711" s="191">
        <v>0</v>
      </c>
      <c r="B1711" s="191">
        <v>14</v>
      </c>
      <c r="C1711" s="191">
        <v>3</v>
      </c>
      <c r="D1711" s="192">
        <v>1</v>
      </c>
      <c r="E1711" s="192">
        <v>0</v>
      </c>
      <c r="G1711" s="311"/>
      <c r="H1711" s="291" t="s">
        <v>182</v>
      </c>
      <c r="I1711" s="256" t="s">
        <v>3010</v>
      </c>
      <c r="J1711" s="293" t="s">
        <v>609</v>
      </c>
      <c r="K1711" s="294"/>
      <c r="L1711" s="295"/>
      <c r="M1711" s="295"/>
      <c r="N1711" s="260"/>
      <c r="O1711" s="296"/>
      <c r="P1711" s="234"/>
    </row>
    <row r="1712" spans="1:16" ht="13.5" hidden="1" customHeight="1" outlineLevel="3" x14ac:dyDescent="0.2">
      <c r="A1712" s="191">
        <v>0</v>
      </c>
      <c r="B1712" s="191">
        <v>14</v>
      </c>
      <c r="C1712" s="191">
        <v>3</v>
      </c>
      <c r="D1712" s="192">
        <v>1</v>
      </c>
      <c r="E1712" s="192">
        <v>1</v>
      </c>
      <c r="G1712" s="312" t="s">
        <v>41</v>
      </c>
      <c r="H1712" s="297" t="s">
        <v>183</v>
      </c>
      <c r="I1712" s="264" t="s">
        <v>3011</v>
      </c>
      <c r="J1712" s="299" t="s">
        <v>94</v>
      </c>
      <c r="K1712" s="300" t="s">
        <v>119</v>
      </c>
      <c r="L1712" s="301" t="e">
        <v>#REF!</v>
      </c>
      <c r="M1712" s="301">
        <v>10.11778</v>
      </c>
      <c r="N1712" s="268"/>
      <c r="O1712" s="302"/>
      <c r="P1712" s="235" t="s">
        <v>4710</v>
      </c>
    </row>
    <row r="1713" spans="1:16" ht="13.5" hidden="1" customHeight="1" outlineLevel="3" x14ac:dyDescent="0.2">
      <c r="A1713" s="191">
        <v>0</v>
      </c>
      <c r="B1713" s="191">
        <v>14</v>
      </c>
      <c r="C1713" s="191">
        <v>3</v>
      </c>
      <c r="D1713" s="192">
        <v>1</v>
      </c>
      <c r="E1713" s="192">
        <v>2</v>
      </c>
      <c r="G1713" s="312" t="s">
        <v>41</v>
      </c>
      <c r="H1713" s="297" t="s">
        <v>183</v>
      </c>
      <c r="I1713" s="264" t="s">
        <v>3012</v>
      </c>
      <c r="J1713" s="299" t="s">
        <v>95</v>
      </c>
      <c r="K1713" s="300" t="s">
        <v>119</v>
      </c>
      <c r="L1713" s="301" t="e">
        <v>#REF!</v>
      </c>
      <c r="M1713" s="301">
        <v>3.28945</v>
      </c>
      <c r="N1713" s="268"/>
      <c r="O1713" s="302"/>
      <c r="P1713" s="235" t="s">
        <v>4710</v>
      </c>
    </row>
    <row r="1714" spans="1:16" ht="13.5" hidden="1" customHeight="1" outlineLevel="3" x14ac:dyDescent="0.2">
      <c r="A1714" s="191">
        <v>0</v>
      </c>
      <c r="B1714" s="191">
        <v>14</v>
      </c>
      <c r="C1714" s="191">
        <v>3</v>
      </c>
      <c r="D1714" s="192">
        <v>1</v>
      </c>
      <c r="E1714" s="192">
        <v>3</v>
      </c>
      <c r="G1714" s="312" t="s">
        <v>41</v>
      </c>
      <c r="H1714" s="297" t="s">
        <v>183</v>
      </c>
      <c r="I1714" s="264" t="s">
        <v>3013</v>
      </c>
      <c r="J1714" s="299" t="s">
        <v>96</v>
      </c>
      <c r="K1714" s="300" t="s">
        <v>119</v>
      </c>
      <c r="L1714" s="301" t="e">
        <v>#REF!</v>
      </c>
      <c r="M1714" s="301">
        <v>12.075000000000001</v>
      </c>
      <c r="N1714" s="268"/>
      <c r="O1714" s="302"/>
      <c r="P1714" s="235" t="s">
        <v>4710</v>
      </c>
    </row>
    <row r="1715" spans="1:16" ht="13.5" hidden="1" customHeight="1" outlineLevel="3" x14ac:dyDescent="0.2">
      <c r="A1715" s="191">
        <v>0</v>
      </c>
      <c r="B1715" s="191">
        <v>14</v>
      </c>
      <c r="C1715" s="191">
        <v>3</v>
      </c>
      <c r="D1715" s="192">
        <v>1</v>
      </c>
      <c r="E1715" s="192">
        <v>4</v>
      </c>
      <c r="G1715" s="312" t="s">
        <v>41</v>
      </c>
      <c r="H1715" s="297" t="s">
        <v>183</v>
      </c>
      <c r="I1715" s="264" t="s">
        <v>3014</v>
      </c>
      <c r="J1715" s="299" t="s">
        <v>97</v>
      </c>
      <c r="K1715" s="300" t="s">
        <v>119</v>
      </c>
      <c r="L1715" s="301" t="e">
        <v>#REF!</v>
      </c>
      <c r="M1715" s="301">
        <v>5.1029166666666663</v>
      </c>
      <c r="N1715" s="268"/>
      <c r="O1715" s="302"/>
      <c r="P1715" s="235" t="s">
        <v>4710</v>
      </c>
    </row>
    <row r="1716" spans="1:16" ht="13.5" hidden="1" customHeight="1" outlineLevel="2" x14ac:dyDescent="0.2">
      <c r="A1716" s="191">
        <v>0</v>
      </c>
      <c r="B1716" s="191">
        <v>14</v>
      </c>
      <c r="C1716" s="191">
        <v>3</v>
      </c>
      <c r="D1716" s="192">
        <v>2</v>
      </c>
      <c r="E1716" s="192">
        <v>0</v>
      </c>
      <c r="G1716" s="311"/>
      <c r="H1716" s="291" t="s">
        <v>182</v>
      </c>
      <c r="I1716" s="256" t="s">
        <v>3015</v>
      </c>
      <c r="J1716" s="293" t="s">
        <v>614</v>
      </c>
      <c r="K1716" s="294"/>
      <c r="L1716" s="295"/>
      <c r="M1716" s="295"/>
      <c r="N1716" s="260"/>
      <c r="O1716" s="296"/>
      <c r="P1716" s="234"/>
    </row>
    <row r="1717" spans="1:16" ht="13.5" hidden="1" customHeight="1" outlineLevel="3" x14ac:dyDescent="0.2">
      <c r="A1717" s="191">
        <v>0</v>
      </c>
      <c r="B1717" s="191">
        <v>14</v>
      </c>
      <c r="C1717" s="191">
        <v>3</v>
      </c>
      <c r="D1717" s="192">
        <v>2</v>
      </c>
      <c r="E1717" s="192">
        <v>1</v>
      </c>
      <c r="G1717" s="312" t="s">
        <v>43</v>
      </c>
      <c r="H1717" s="297" t="s">
        <v>183</v>
      </c>
      <c r="I1717" s="264" t="s">
        <v>3016</v>
      </c>
      <c r="J1717" s="299" t="s">
        <v>651</v>
      </c>
      <c r="K1717" s="300" t="s">
        <v>119</v>
      </c>
      <c r="L1717" s="301" t="e">
        <v>#REF!</v>
      </c>
      <c r="M1717" s="301">
        <v>1448.2455000000002</v>
      </c>
      <c r="N1717" s="268"/>
      <c r="O1717" s="302" t="s">
        <v>820</v>
      </c>
      <c r="P1717" s="235" t="s">
        <v>4710</v>
      </c>
    </row>
    <row r="1718" spans="1:16" ht="13.5" hidden="1" customHeight="1" outlineLevel="2" x14ac:dyDescent="0.2">
      <c r="A1718" s="191">
        <v>0</v>
      </c>
      <c r="B1718" s="191">
        <v>14</v>
      </c>
      <c r="C1718" s="191">
        <v>3</v>
      </c>
      <c r="D1718" s="192">
        <v>3</v>
      </c>
      <c r="E1718" s="192">
        <v>0</v>
      </c>
      <c r="G1718" s="311"/>
      <c r="H1718" s="291" t="s">
        <v>182</v>
      </c>
      <c r="I1718" s="256" t="s">
        <v>3017</v>
      </c>
      <c r="J1718" s="293" t="s">
        <v>554</v>
      </c>
      <c r="K1718" s="294"/>
      <c r="L1718" s="295"/>
      <c r="M1718" s="295"/>
      <c r="N1718" s="260"/>
      <c r="O1718" s="296"/>
      <c r="P1718" s="234"/>
    </row>
    <row r="1719" spans="1:16" ht="13.5" hidden="1" customHeight="1" outlineLevel="3" x14ac:dyDescent="0.2">
      <c r="A1719" s="191">
        <v>0</v>
      </c>
      <c r="B1719" s="191">
        <v>14</v>
      </c>
      <c r="C1719" s="191">
        <v>3</v>
      </c>
      <c r="D1719" s="192">
        <v>3</v>
      </c>
      <c r="E1719" s="192">
        <v>1</v>
      </c>
      <c r="G1719" s="312" t="s">
        <v>43</v>
      </c>
      <c r="H1719" s="297" t="s">
        <v>183</v>
      </c>
      <c r="I1719" s="264" t="s">
        <v>3018</v>
      </c>
      <c r="J1719" s="299" t="s">
        <v>99</v>
      </c>
      <c r="K1719" s="300" t="s">
        <v>119</v>
      </c>
      <c r="L1719" s="301" t="e">
        <v>#REF!</v>
      </c>
      <c r="M1719" s="301">
        <v>849.15470000000005</v>
      </c>
      <c r="N1719" s="268"/>
      <c r="O1719" s="302"/>
      <c r="P1719" s="235" t="s">
        <v>4710</v>
      </c>
    </row>
    <row r="1720" spans="1:16" ht="13.5" hidden="1" customHeight="1" outlineLevel="2" x14ac:dyDescent="0.2">
      <c r="A1720" s="191">
        <v>0</v>
      </c>
      <c r="B1720" s="191">
        <v>14</v>
      </c>
      <c r="C1720" s="191">
        <v>3</v>
      </c>
      <c r="D1720" s="192">
        <v>4</v>
      </c>
      <c r="E1720" s="192">
        <v>0</v>
      </c>
      <c r="G1720" s="311"/>
      <c r="H1720" s="291" t="s">
        <v>182</v>
      </c>
      <c r="I1720" s="256" t="s">
        <v>3019</v>
      </c>
      <c r="J1720" s="293" t="s">
        <v>207</v>
      </c>
      <c r="K1720" s="294"/>
      <c r="L1720" s="295"/>
      <c r="M1720" s="295"/>
      <c r="N1720" s="260"/>
      <c r="O1720" s="296"/>
      <c r="P1720" s="234"/>
    </row>
    <row r="1721" spans="1:16" ht="13.5" hidden="1" customHeight="1" outlineLevel="3" x14ac:dyDescent="0.2">
      <c r="A1721" s="191">
        <v>0</v>
      </c>
      <c r="B1721" s="191">
        <v>14</v>
      </c>
      <c r="C1721" s="191">
        <v>3</v>
      </c>
      <c r="D1721" s="192">
        <v>4</v>
      </c>
      <c r="E1721" s="192">
        <v>1</v>
      </c>
      <c r="G1721" s="312" t="s">
        <v>41</v>
      </c>
      <c r="H1721" s="297" t="s">
        <v>183</v>
      </c>
      <c r="I1721" s="264" t="s">
        <v>3020</v>
      </c>
      <c r="J1721" s="299" t="s">
        <v>101</v>
      </c>
      <c r="K1721" s="300" t="s">
        <v>119</v>
      </c>
      <c r="L1721" s="301" t="e">
        <v>#REF!</v>
      </c>
      <c r="M1721" s="301">
        <v>42</v>
      </c>
      <c r="N1721" s="268"/>
      <c r="O1721" s="302"/>
      <c r="P1721" s="235" t="s">
        <v>4710</v>
      </c>
    </row>
    <row r="1722" spans="1:16" ht="13.5" hidden="1" customHeight="1" outlineLevel="3" x14ac:dyDescent="0.2">
      <c r="A1722" s="191">
        <v>0</v>
      </c>
      <c r="B1722" s="191">
        <v>14</v>
      </c>
      <c r="C1722" s="191">
        <v>3</v>
      </c>
      <c r="D1722" s="192">
        <v>4</v>
      </c>
      <c r="E1722" s="192">
        <v>2</v>
      </c>
      <c r="G1722" s="312" t="s">
        <v>41</v>
      </c>
      <c r="H1722" s="297" t="s">
        <v>183</v>
      </c>
      <c r="I1722" s="264" t="s">
        <v>3021</v>
      </c>
      <c r="J1722" s="299" t="s">
        <v>102</v>
      </c>
      <c r="K1722" s="300" t="s">
        <v>119</v>
      </c>
      <c r="L1722" s="301" t="e">
        <v>#REF!</v>
      </c>
      <c r="M1722" s="301">
        <v>30</v>
      </c>
      <c r="N1722" s="268"/>
      <c r="O1722" s="302"/>
      <c r="P1722" s="235" t="s">
        <v>4710</v>
      </c>
    </row>
    <row r="1723" spans="1:16" ht="13.5" hidden="1" customHeight="1" outlineLevel="3" x14ac:dyDescent="0.2">
      <c r="A1723" s="191">
        <v>0</v>
      </c>
      <c r="B1723" s="191">
        <v>14</v>
      </c>
      <c r="C1723" s="191">
        <v>3</v>
      </c>
      <c r="D1723" s="192">
        <v>4</v>
      </c>
      <c r="E1723" s="192">
        <v>3</v>
      </c>
      <c r="G1723" s="312" t="s">
        <v>43</v>
      </c>
      <c r="H1723" s="297" t="s">
        <v>183</v>
      </c>
      <c r="I1723" s="264" t="s">
        <v>3022</v>
      </c>
      <c r="J1723" s="299" t="s">
        <v>103</v>
      </c>
      <c r="K1723" s="300" t="s">
        <v>119</v>
      </c>
      <c r="L1723" s="301" t="e">
        <v>#REF!</v>
      </c>
      <c r="M1723" s="301">
        <v>75</v>
      </c>
      <c r="N1723" s="268"/>
      <c r="O1723" s="302"/>
      <c r="P1723" s="235" t="s">
        <v>4710</v>
      </c>
    </row>
    <row r="1724" spans="1:16" ht="13.5" hidden="1" customHeight="1" outlineLevel="3" x14ac:dyDescent="0.2">
      <c r="A1724" s="191">
        <v>0</v>
      </c>
      <c r="B1724" s="191">
        <v>14</v>
      </c>
      <c r="C1724" s="191">
        <v>3</v>
      </c>
      <c r="D1724" s="192">
        <v>4</v>
      </c>
      <c r="E1724" s="192">
        <v>4</v>
      </c>
      <c r="G1724" s="312" t="s">
        <v>43</v>
      </c>
      <c r="H1724" s="297" t="s">
        <v>183</v>
      </c>
      <c r="I1724" s="264" t="s">
        <v>3023</v>
      </c>
      <c r="J1724" s="299" t="s">
        <v>105</v>
      </c>
      <c r="K1724" s="300" t="s">
        <v>119</v>
      </c>
      <c r="L1724" s="301" t="e">
        <v>#REF!</v>
      </c>
      <c r="M1724" s="301">
        <v>50</v>
      </c>
      <c r="N1724" s="268"/>
      <c r="O1724" s="302"/>
      <c r="P1724" s="235" t="s">
        <v>4710</v>
      </c>
    </row>
    <row r="1725" spans="1:16" ht="13.5" hidden="1" customHeight="1" outlineLevel="1" x14ac:dyDescent="0.2">
      <c r="A1725" s="191">
        <v>0</v>
      </c>
      <c r="B1725" s="191">
        <v>14</v>
      </c>
      <c r="C1725" s="191">
        <v>4</v>
      </c>
      <c r="D1725" s="192">
        <v>0</v>
      </c>
      <c r="E1725" s="192">
        <v>4</v>
      </c>
      <c r="G1725" s="310"/>
      <c r="H1725" s="285" t="s">
        <v>34</v>
      </c>
      <c r="I1725" s="249" t="s">
        <v>3024</v>
      </c>
      <c r="J1725" s="287" t="s">
        <v>661</v>
      </c>
      <c r="K1725" s="288"/>
      <c r="L1725" s="289"/>
      <c r="M1725" s="289"/>
      <c r="N1725" s="253"/>
      <c r="O1725" s="290"/>
      <c r="P1725" s="233"/>
    </row>
    <row r="1726" spans="1:16" ht="13.5" hidden="1" customHeight="1" outlineLevel="2" x14ac:dyDescent="0.2">
      <c r="A1726" s="191">
        <v>0</v>
      </c>
      <c r="B1726" s="191">
        <v>14</v>
      </c>
      <c r="C1726" s="191">
        <v>4</v>
      </c>
      <c r="D1726" s="192">
        <v>1</v>
      </c>
      <c r="E1726" s="192">
        <v>0</v>
      </c>
      <c r="G1726" s="311"/>
      <c r="H1726" s="291" t="s">
        <v>182</v>
      </c>
      <c r="I1726" s="256" t="s">
        <v>3025</v>
      </c>
      <c r="J1726" s="293" t="s">
        <v>609</v>
      </c>
      <c r="K1726" s="294"/>
      <c r="L1726" s="295"/>
      <c r="M1726" s="295"/>
      <c r="N1726" s="260"/>
      <c r="O1726" s="296"/>
      <c r="P1726" s="234"/>
    </row>
    <row r="1727" spans="1:16" ht="13.5" hidden="1" customHeight="1" outlineLevel="3" x14ac:dyDescent="0.2">
      <c r="A1727" s="191">
        <v>0</v>
      </c>
      <c r="B1727" s="191">
        <v>14</v>
      </c>
      <c r="C1727" s="191">
        <v>4</v>
      </c>
      <c r="D1727" s="192">
        <v>1</v>
      </c>
      <c r="E1727" s="192">
        <v>1</v>
      </c>
      <c r="G1727" s="312" t="s">
        <v>41</v>
      </c>
      <c r="H1727" s="297" t="s">
        <v>183</v>
      </c>
      <c r="I1727" s="264" t="s">
        <v>3026</v>
      </c>
      <c r="J1727" s="299" t="s">
        <v>94</v>
      </c>
      <c r="K1727" s="300" t="s">
        <v>119</v>
      </c>
      <c r="L1727" s="301" t="e">
        <v>#REF!</v>
      </c>
      <c r="M1727" s="301">
        <v>10.11778</v>
      </c>
      <c r="N1727" s="268"/>
      <c r="O1727" s="302"/>
      <c r="P1727" s="235" t="s">
        <v>4710</v>
      </c>
    </row>
    <row r="1728" spans="1:16" ht="13.5" hidden="1" customHeight="1" outlineLevel="3" x14ac:dyDescent="0.2">
      <c r="A1728" s="191">
        <v>0</v>
      </c>
      <c r="B1728" s="191">
        <v>14</v>
      </c>
      <c r="C1728" s="191">
        <v>4</v>
      </c>
      <c r="D1728" s="192">
        <v>1</v>
      </c>
      <c r="E1728" s="192">
        <v>2</v>
      </c>
      <c r="G1728" s="312" t="s">
        <v>41</v>
      </c>
      <c r="H1728" s="297" t="s">
        <v>183</v>
      </c>
      <c r="I1728" s="264" t="s">
        <v>3027</v>
      </c>
      <c r="J1728" s="299" t="s">
        <v>95</v>
      </c>
      <c r="K1728" s="300" t="s">
        <v>119</v>
      </c>
      <c r="L1728" s="301" t="e">
        <v>#REF!</v>
      </c>
      <c r="M1728" s="301">
        <v>3.28945</v>
      </c>
      <c r="N1728" s="268"/>
      <c r="O1728" s="302"/>
      <c r="P1728" s="235" t="s">
        <v>4710</v>
      </c>
    </row>
    <row r="1729" spans="1:16" ht="13.5" hidden="1" customHeight="1" outlineLevel="3" x14ac:dyDescent="0.2">
      <c r="A1729" s="191">
        <v>0</v>
      </c>
      <c r="B1729" s="191">
        <v>14</v>
      </c>
      <c r="C1729" s="191">
        <v>4</v>
      </c>
      <c r="D1729" s="192">
        <v>1</v>
      </c>
      <c r="E1729" s="192">
        <v>3</v>
      </c>
      <c r="G1729" s="312" t="s">
        <v>41</v>
      </c>
      <c r="H1729" s="297" t="s">
        <v>183</v>
      </c>
      <c r="I1729" s="264" t="s">
        <v>3028</v>
      </c>
      <c r="J1729" s="299" t="s">
        <v>96</v>
      </c>
      <c r="K1729" s="300" t="s">
        <v>119</v>
      </c>
      <c r="L1729" s="301" t="e">
        <v>#REF!</v>
      </c>
      <c r="M1729" s="301">
        <v>12.075000000000001</v>
      </c>
      <c r="N1729" s="268"/>
      <c r="O1729" s="302"/>
      <c r="P1729" s="235" t="s">
        <v>4710</v>
      </c>
    </row>
    <row r="1730" spans="1:16" ht="13.5" hidden="1" customHeight="1" outlineLevel="3" x14ac:dyDescent="0.2">
      <c r="A1730" s="191">
        <v>0</v>
      </c>
      <c r="B1730" s="191">
        <v>14</v>
      </c>
      <c r="C1730" s="191">
        <v>4</v>
      </c>
      <c r="D1730" s="192">
        <v>1</v>
      </c>
      <c r="E1730" s="192">
        <v>4</v>
      </c>
      <c r="G1730" s="312" t="s">
        <v>41</v>
      </c>
      <c r="H1730" s="297" t="s">
        <v>183</v>
      </c>
      <c r="I1730" s="264" t="s">
        <v>3029</v>
      </c>
      <c r="J1730" s="299" t="s">
        <v>97</v>
      </c>
      <c r="K1730" s="300" t="s">
        <v>119</v>
      </c>
      <c r="L1730" s="301" t="e">
        <v>#REF!</v>
      </c>
      <c r="M1730" s="301">
        <v>5.1029166666666663</v>
      </c>
      <c r="N1730" s="268"/>
      <c r="O1730" s="302"/>
      <c r="P1730" s="235" t="s">
        <v>4710</v>
      </c>
    </row>
    <row r="1731" spans="1:16" ht="13.5" hidden="1" customHeight="1" outlineLevel="2" x14ac:dyDescent="0.2">
      <c r="A1731" s="191">
        <v>0</v>
      </c>
      <c r="B1731" s="191">
        <v>14</v>
      </c>
      <c r="C1731" s="191">
        <v>4</v>
      </c>
      <c r="D1731" s="192">
        <v>2</v>
      </c>
      <c r="E1731" s="192">
        <v>0</v>
      </c>
      <c r="G1731" s="311"/>
      <c r="H1731" s="291" t="s">
        <v>182</v>
      </c>
      <c r="I1731" s="256" t="s">
        <v>3030</v>
      </c>
      <c r="J1731" s="293" t="s">
        <v>614</v>
      </c>
      <c r="K1731" s="294"/>
      <c r="L1731" s="295"/>
      <c r="M1731" s="295"/>
      <c r="N1731" s="260"/>
      <c r="O1731" s="296"/>
      <c r="P1731" s="234"/>
    </row>
    <row r="1732" spans="1:16" ht="13.5" hidden="1" customHeight="1" outlineLevel="3" x14ac:dyDescent="0.2">
      <c r="A1732" s="191">
        <v>0</v>
      </c>
      <c r="B1732" s="191">
        <v>14</v>
      </c>
      <c r="C1732" s="191">
        <v>4</v>
      </c>
      <c r="D1732" s="192">
        <v>2</v>
      </c>
      <c r="E1732" s="192">
        <v>1</v>
      </c>
      <c r="G1732" s="312" t="s">
        <v>43</v>
      </c>
      <c r="H1732" s="297" t="s">
        <v>183</v>
      </c>
      <c r="I1732" s="264" t="s">
        <v>3031</v>
      </c>
      <c r="J1732" s="299" t="s">
        <v>651</v>
      </c>
      <c r="K1732" s="300" t="s">
        <v>119</v>
      </c>
      <c r="L1732" s="301" t="e">
        <v>#REF!</v>
      </c>
      <c r="M1732" s="301">
        <v>1448.2455000000002</v>
      </c>
      <c r="N1732" s="268"/>
      <c r="O1732" s="302" t="s">
        <v>820</v>
      </c>
      <c r="P1732" s="235" t="s">
        <v>4710</v>
      </c>
    </row>
    <row r="1733" spans="1:16" ht="13.5" hidden="1" customHeight="1" outlineLevel="2" x14ac:dyDescent="0.2">
      <c r="A1733" s="191">
        <v>0</v>
      </c>
      <c r="B1733" s="191">
        <v>14</v>
      </c>
      <c r="C1733" s="191">
        <v>4</v>
      </c>
      <c r="D1733" s="192">
        <v>3</v>
      </c>
      <c r="E1733" s="192">
        <v>0</v>
      </c>
      <c r="G1733" s="311"/>
      <c r="H1733" s="291" t="s">
        <v>182</v>
      </c>
      <c r="I1733" s="256" t="s">
        <v>3032</v>
      </c>
      <c r="J1733" s="293" t="s">
        <v>207</v>
      </c>
      <c r="K1733" s="294"/>
      <c r="L1733" s="295"/>
      <c r="M1733" s="295"/>
      <c r="N1733" s="260"/>
      <c r="O1733" s="296"/>
      <c r="P1733" s="234"/>
    </row>
    <row r="1734" spans="1:16" ht="13.5" hidden="1" customHeight="1" outlineLevel="3" x14ac:dyDescent="0.2">
      <c r="A1734" s="191">
        <v>0</v>
      </c>
      <c r="B1734" s="191">
        <v>14</v>
      </c>
      <c r="C1734" s="191">
        <v>4</v>
      </c>
      <c r="D1734" s="192">
        <v>3</v>
      </c>
      <c r="E1734" s="192">
        <v>1</v>
      </c>
      <c r="G1734" s="312" t="s">
        <v>41</v>
      </c>
      <c r="H1734" s="297" t="s">
        <v>183</v>
      </c>
      <c r="I1734" s="264" t="s">
        <v>3033</v>
      </c>
      <c r="J1734" s="299" t="s">
        <v>101</v>
      </c>
      <c r="K1734" s="300" t="s">
        <v>119</v>
      </c>
      <c r="L1734" s="301" t="e">
        <v>#REF!</v>
      </c>
      <c r="M1734" s="301">
        <v>42</v>
      </c>
      <c r="N1734" s="268"/>
      <c r="O1734" s="302"/>
      <c r="P1734" s="235" t="s">
        <v>4710</v>
      </c>
    </row>
    <row r="1735" spans="1:16" ht="13.5" hidden="1" customHeight="1" outlineLevel="3" x14ac:dyDescent="0.2">
      <c r="A1735" s="191">
        <v>0</v>
      </c>
      <c r="B1735" s="191">
        <v>14</v>
      </c>
      <c r="C1735" s="191">
        <v>4</v>
      </c>
      <c r="D1735" s="192">
        <v>3</v>
      </c>
      <c r="E1735" s="192">
        <v>2</v>
      </c>
      <c r="G1735" s="312" t="s">
        <v>41</v>
      </c>
      <c r="H1735" s="297" t="s">
        <v>183</v>
      </c>
      <c r="I1735" s="264" t="s">
        <v>3034</v>
      </c>
      <c r="J1735" s="299" t="s">
        <v>102</v>
      </c>
      <c r="K1735" s="300" t="s">
        <v>119</v>
      </c>
      <c r="L1735" s="301" t="e">
        <v>#REF!</v>
      </c>
      <c r="M1735" s="301">
        <v>30</v>
      </c>
      <c r="N1735" s="268"/>
      <c r="O1735" s="302"/>
      <c r="P1735" s="235" t="s">
        <v>4710</v>
      </c>
    </row>
    <row r="1736" spans="1:16" ht="13.5" hidden="1" customHeight="1" outlineLevel="3" x14ac:dyDescent="0.2">
      <c r="A1736" s="191">
        <v>0</v>
      </c>
      <c r="B1736" s="191">
        <v>14</v>
      </c>
      <c r="C1736" s="191">
        <v>4</v>
      </c>
      <c r="D1736" s="192">
        <v>3</v>
      </c>
      <c r="E1736" s="192">
        <v>3</v>
      </c>
      <c r="G1736" s="312" t="s">
        <v>43</v>
      </c>
      <c r="H1736" s="297" t="s">
        <v>183</v>
      </c>
      <c r="I1736" s="264" t="s">
        <v>3035</v>
      </c>
      <c r="J1736" s="299" t="s">
        <v>103</v>
      </c>
      <c r="K1736" s="300" t="s">
        <v>119</v>
      </c>
      <c r="L1736" s="301" t="e">
        <v>#REF!</v>
      </c>
      <c r="M1736" s="301">
        <v>75</v>
      </c>
      <c r="N1736" s="268"/>
      <c r="O1736" s="302"/>
      <c r="P1736" s="235" t="s">
        <v>4710</v>
      </c>
    </row>
    <row r="1737" spans="1:16" ht="13.5" hidden="1" customHeight="1" outlineLevel="1" x14ac:dyDescent="0.2">
      <c r="A1737" s="191">
        <v>0</v>
      </c>
      <c r="B1737" s="191">
        <v>14</v>
      </c>
      <c r="C1737" s="191">
        <v>5</v>
      </c>
      <c r="D1737" s="192">
        <v>0</v>
      </c>
      <c r="E1737" s="192">
        <v>3</v>
      </c>
      <c r="G1737" s="310"/>
      <c r="H1737" s="285" t="s">
        <v>34</v>
      </c>
      <c r="I1737" s="249" t="s">
        <v>3036</v>
      </c>
      <c r="J1737" s="287" t="s">
        <v>662</v>
      </c>
      <c r="K1737" s="288"/>
      <c r="L1737" s="289"/>
      <c r="M1737" s="289"/>
      <c r="N1737" s="253"/>
      <c r="O1737" s="290"/>
      <c r="P1737" s="233"/>
    </row>
    <row r="1738" spans="1:16" ht="13.5" hidden="1" customHeight="1" outlineLevel="2" x14ac:dyDescent="0.2">
      <c r="A1738" s="191">
        <v>0</v>
      </c>
      <c r="B1738" s="191">
        <v>14</v>
      </c>
      <c r="C1738" s="191">
        <v>5</v>
      </c>
      <c r="D1738" s="192">
        <v>1</v>
      </c>
      <c r="E1738" s="192">
        <v>0</v>
      </c>
      <c r="G1738" s="311"/>
      <c r="H1738" s="291" t="s">
        <v>182</v>
      </c>
      <c r="I1738" s="256" t="s">
        <v>3037</v>
      </c>
      <c r="J1738" s="293" t="s">
        <v>609</v>
      </c>
      <c r="K1738" s="294"/>
      <c r="L1738" s="295"/>
      <c r="M1738" s="295"/>
      <c r="N1738" s="260"/>
      <c r="O1738" s="296"/>
      <c r="P1738" s="234"/>
    </row>
    <row r="1739" spans="1:16" ht="13.5" hidden="1" customHeight="1" outlineLevel="3" x14ac:dyDescent="0.2">
      <c r="A1739" s="191">
        <v>0</v>
      </c>
      <c r="B1739" s="191">
        <v>14</v>
      </c>
      <c r="C1739" s="191">
        <v>5</v>
      </c>
      <c r="D1739" s="192">
        <v>1</v>
      </c>
      <c r="E1739" s="192">
        <v>1</v>
      </c>
      <c r="G1739" s="312" t="s">
        <v>41</v>
      </c>
      <c r="H1739" s="297" t="s">
        <v>183</v>
      </c>
      <c r="I1739" s="264" t="s">
        <v>3038</v>
      </c>
      <c r="J1739" s="299" t="s">
        <v>94</v>
      </c>
      <c r="K1739" s="300" t="s">
        <v>119</v>
      </c>
      <c r="L1739" s="301" t="e">
        <v>#REF!</v>
      </c>
      <c r="M1739" s="301">
        <v>10.11778</v>
      </c>
      <c r="N1739" s="268"/>
      <c r="O1739" s="302"/>
      <c r="P1739" s="235" t="s">
        <v>4710</v>
      </c>
    </row>
    <row r="1740" spans="1:16" ht="13.5" hidden="1" customHeight="1" outlineLevel="3" x14ac:dyDescent="0.2">
      <c r="A1740" s="191">
        <v>0</v>
      </c>
      <c r="B1740" s="191">
        <v>14</v>
      </c>
      <c r="C1740" s="191">
        <v>5</v>
      </c>
      <c r="D1740" s="192">
        <v>1</v>
      </c>
      <c r="E1740" s="192">
        <v>2</v>
      </c>
      <c r="G1740" s="312" t="s">
        <v>41</v>
      </c>
      <c r="H1740" s="297" t="s">
        <v>183</v>
      </c>
      <c r="I1740" s="264" t="s">
        <v>3039</v>
      </c>
      <c r="J1740" s="299" t="s">
        <v>95</v>
      </c>
      <c r="K1740" s="300" t="s">
        <v>119</v>
      </c>
      <c r="L1740" s="301" t="e">
        <v>#REF!</v>
      </c>
      <c r="M1740" s="301">
        <v>3.28945</v>
      </c>
      <c r="N1740" s="268"/>
      <c r="O1740" s="302"/>
      <c r="P1740" s="235" t="s">
        <v>4710</v>
      </c>
    </row>
    <row r="1741" spans="1:16" ht="13.5" hidden="1" customHeight="1" outlineLevel="3" x14ac:dyDescent="0.2">
      <c r="A1741" s="191">
        <v>0</v>
      </c>
      <c r="B1741" s="191">
        <v>14</v>
      </c>
      <c r="C1741" s="191">
        <v>5</v>
      </c>
      <c r="D1741" s="192">
        <v>1</v>
      </c>
      <c r="E1741" s="192">
        <v>3</v>
      </c>
      <c r="G1741" s="312" t="s">
        <v>41</v>
      </c>
      <c r="H1741" s="297" t="s">
        <v>183</v>
      </c>
      <c r="I1741" s="264" t="s">
        <v>3040</v>
      </c>
      <c r="J1741" s="299" t="s">
        <v>96</v>
      </c>
      <c r="K1741" s="300" t="s">
        <v>119</v>
      </c>
      <c r="L1741" s="301" t="e">
        <v>#REF!</v>
      </c>
      <c r="M1741" s="301">
        <v>12.075000000000001</v>
      </c>
      <c r="N1741" s="268"/>
      <c r="O1741" s="302"/>
      <c r="P1741" s="235" t="s">
        <v>4710</v>
      </c>
    </row>
    <row r="1742" spans="1:16" ht="13.5" hidden="1" customHeight="1" outlineLevel="3" x14ac:dyDescent="0.2">
      <c r="A1742" s="191">
        <v>0</v>
      </c>
      <c r="B1742" s="191">
        <v>14</v>
      </c>
      <c r="C1742" s="191">
        <v>5</v>
      </c>
      <c r="D1742" s="192">
        <v>1</v>
      </c>
      <c r="E1742" s="192">
        <v>4</v>
      </c>
      <c r="G1742" s="312" t="s">
        <v>41</v>
      </c>
      <c r="H1742" s="297" t="s">
        <v>183</v>
      </c>
      <c r="I1742" s="264" t="s">
        <v>3041</v>
      </c>
      <c r="J1742" s="299" t="s">
        <v>97</v>
      </c>
      <c r="K1742" s="300" t="s">
        <v>119</v>
      </c>
      <c r="L1742" s="301" t="e">
        <v>#REF!</v>
      </c>
      <c r="M1742" s="301">
        <v>5.1029166666666663</v>
      </c>
      <c r="N1742" s="268"/>
      <c r="O1742" s="302"/>
      <c r="P1742" s="235" t="s">
        <v>4710</v>
      </c>
    </row>
    <row r="1743" spans="1:16" ht="13.5" hidden="1" customHeight="1" outlineLevel="2" x14ac:dyDescent="0.2">
      <c r="A1743" s="191">
        <v>0</v>
      </c>
      <c r="B1743" s="191">
        <v>14</v>
      </c>
      <c r="C1743" s="191">
        <v>5</v>
      </c>
      <c r="D1743" s="192">
        <v>2</v>
      </c>
      <c r="E1743" s="192">
        <v>0</v>
      </c>
      <c r="G1743" s="311"/>
      <c r="H1743" s="291" t="s">
        <v>182</v>
      </c>
      <c r="I1743" s="256" t="s">
        <v>3042</v>
      </c>
      <c r="J1743" s="293" t="s">
        <v>614</v>
      </c>
      <c r="K1743" s="294"/>
      <c r="L1743" s="295"/>
      <c r="M1743" s="295"/>
      <c r="N1743" s="260"/>
      <c r="O1743" s="296"/>
      <c r="P1743" s="234"/>
    </row>
    <row r="1744" spans="1:16" ht="13.5" hidden="1" customHeight="1" outlineLevel="3" x14ac:dyDescent="0.2">
      <c r="A1744" s="191">
        <v>0</v>
      </c>
      <c r="B1744" s="191">
        <v>14</v>
      </c>
      <c r="C1744" s="191">
        <v>5</v>
      </c>
      <c r="D1744" s="192">
        <v>2</v>
      </c>
      <c r="E1744" s="192">
        <v>1</v>
      </c>
      <c r="G1744" s="312" t="s">
        <v>43</v>
      </c>
      <c r="H1744" s="297" t="s">
        <v>183</v>
      </c>
      <c r="I1744" s="264" t="s">
        <v>3043</v>
      </c>
      <c r="J1744" s="299" t="s">
        <v>651</v>
      </c>
      <c r="K1744" s="300" t="s">
        <v>119</v>
      </c>
      <c r="L1744" s="301" t="e">
        <v>#REF!</v>
      </c>
      <c r="M1744" s="301">
        <v>1448.2455000000002</v>
      </c>
      <c r="N1744" s="268"/>
      <c r="O1744" s="302" t="s">
        <v>820</v>
      </c>
      <c r="P1744" s="235" t="s">
        <v>4710</v>
      </c>
    </row>
    <row r="1745" spans="1:16" ht="13.5" hidden="1" customHeight="1" outlineLevel="2" x14ac:dyDescent="0.2">
      <c r="A1745" s="191">
        <v>0</v>
      </c>
      <c r="B1745" s="191">
        <v>14</v>
      </c>
      <c r="C1745" s="191">
        <v>5</v>
      </c>
      <c r="D1745" s="192">
        <v>3</v>
      </c>
      <c r="E1745" s="192">
        <v>0</v>
      </c>
      <c r="G1745" s="311"/>
      <c r="H1745" s="291" t="s">
        <v>182</v>
      </c>
      <c r="I1745" s="256" t="s">
        <v>3044</v>
      </c>
      <c r="J1745" s="293" t="s">
        <v>207</v>
      </c>
      <c r="K1745" s="294"/>
      <c r="L1745" s="295"/>
      <c r="M1745" s="295"/>
      <c r="N1745" s="260"/>
      <c r="O1745" s="296"/>
      <c r="P1745" s="234"/>
    </row>
    <row r="1746" spans="1:16" ht="13.5" hidden="1" customHeight="1" outlineLevel="3" x14ac:dyDescent="0.2">
      <c r="A1746" s="191">
        <v>0</v>
      </c>
      <c r="B1746" s="191">
        <v>14</v>
      </c>
      <c r="C1746" s="191">
        <v>5</v>
      </c>
      <c r="D1746" s="192">
        <v>3</v>
      </c>
      <c r="E1746" s="192">
        <v>1</v>
      </c>
      <c r="G1746" s="312" t="s">
        <v>41</v>
      </c>
      <c r="H1746" s="297" t="s">
        <v>183</v>
      </c>
      <c r="I1746" s="264" t="s">
        <v>3045</v>
      </c>
      <c r="J1746" s="299" t="s">
        <v>101</v>
      </c>
      <c r="K1746" s="300" t="s">
        <v>119</v>
      </c>
      <c r="L1746" s="301" t="e">
        <v>#REF!</v>
      </c>
      <c r="M1746" s="301">
        <v>42</v>
      </c>
      <c r="N1746" s="268"/>
      <c r="O1746" s="302"/>
      <c r="P1746" s="235" t="s">
        <v>4710</v>
      </c>
    </row>
    <row r="1747" spans="1:16" ht="13.5" hidden="1" customHeight="1" outlineLevel="3" x14ac:dyDescent="0.2">
      <c r="A1747" s="191">
        <v>0</v>
      </c>
      <c r="B1747" s="191">
        <v>14</v>
      </c>
      <c r="C1747" s="191">
        <v>5</v>
      </c>
      <c r="D1747" s="192">
        <v>3</v>
      </c>
      <c r="E1747" s="192">
        <v>2</v>
      </c>
      <c r="G1747" s="312" t="s">
        <v>41</v>
      </c>
      <c r="H1747" s="297" t="s">
        <v>183</v>
      </c>
      <c r="I1747" s="264" t="s">
        <v>3046</v>
      </c>
      <c r="J1747" s="299" t="s">
        <v>102</v>
      </c>
      <c r="K1747" s="300" t="s">
        <v>119</v>
      </c>
      <c r="L1747" s="301" t="e">
        <v>#REF!</v>
      </c>
      <c r="M1747" s="301">
        <v>30</v>
      </c>
      <c r="N1747" s="268"/>
      <c r="O1747" s="302"/>
      <c r="P1747" s="235" t="s">
        <v>4710</v>
      </c>
    </row>
    <row r="1748" spans="1:16" ht="13.5" hidden="1" customHeight="1" outlineLevel="3" x14ac:dyDescent="0.2">
      <c r="A1748" s="191">
        <v>0</v>
      </c>
      <c r="B1748" s="191">
        <v>14</v>
      </c>
      <c r="C1748" s="191">
        <v>5</v>
      </c>
      <c r="D1748" s="192">
        <v>3</v>
      </c>
      <c r="E1748" s="192">
        <v>3</v>
      </c>
      <c r="G1748" s="312" t="s">
        <v>43</v>
      </c>
      <c r="H1748" s="297" t="s">
        <v>183</v>
      </c>
      <c r="I1748" s="264" t="s">
        <v>3047</v>
      </c>
      <c r="J1748" s="299" t="s">
        <v>103</v>
      </c>
      <c r="K1748" s="300" t="s">
        <v>119</v>
      </c>
      <c r="L1748" s="301" t="e">
        <v>#REF!</v>
      </c>
      <c r="M1748" s="301">
        <v>75</v>
      </c>
      <c r="N1748" s="268"/>
      <c r="O1748" s="302"/>
      <c r="P1748" s="235" t="s">
        <v>4710</v>
      </c>
    </row>
    <row r="1749" spans="1:16" ht="13.5" hidden="1" customHeight="1" outlineLevel="1" x14ac:dyDescent="0.2">
      <c r="A1749" s="191">
        <v>0</v>
      </c>
      <c r="B1749" s="191">
        <v>14</v>
      </c>
      <c r="C1749" s="191">
        <v>6</v>
      </c>
      <c r="D1749" s="192">
        <v>0</v>
      </c>
      <c r="E1749" s="192">
        <v>3</v>
      </c>
      <c r="G1749" s="310"/>
      <c r="H1749" s="285" t="s">
        <v>34</v>
      </c>
      <c r="I1749" s="249" t="s">
        <v>3048</v>
      </c>
      <c r="J1749" s="287" t="s">
        <v>663</v>
      </c>
      <c r="K1749" s="288"/>
      <c r="L1749" s="289"/>
      <c r="M1749" s="289"/>
      <c r="N1749" s="253"/>
      <c r="O1749" s="290"/>
      <c r="P1749" s="233"/>
    </row>
    <row r="1750" spans="1:16" ht="13.5" hidden="1" customHeight="1" outlineLevel="2" x14ac:dyDescent="0.2">
      <c r="A1750" s="191">
        <v>0</v>
      </c>
      <c r="B1750" s="191">
        <v>14</v>
      </c>
      <c r="C1750" s="191">
        <v>6</v>
      </c>
      <c r="D1750" s="192">
        <v>1</v>
      </c>
      <c r="E1750" s="192">
        <v>0</v>
      </c>
      <c r="G1750" s="311"/>
      <c r="H1750" s="291" t="s">
        <v>182</v>
      </c>
      <c r="I1750" s="256" t="s">
        <v>3049</v>
      </c>
      <c r="J1750" s="293" t="s">
        <v>609</v>
      </c>
      <c r="K1750" s="294"/>
      <c r="L1750" s="295"/>
      <c r="M1750" s="295"/>
      <c r="N1750" s="260"/>
      <c r="O1750" s="296"/>
      <c r="P1750" s="234"/>
    </row>
    <row r="1751" spans="1:16" ht="13.5" hidden="1" customHeight="1" outlineLevel="3" x14ac:dyDescent="0.2">
      <c r="A1751" s="191">
        <v>0</v>
      </c>
      <c r="B1751" s="191">
        <v>14</v>
      </c>
      <c r="C1751" s="191">
        <v>6</v>
      </c>
      <c r="D1751" s="192">
        <v>1</v>
      </c>
      <c r="E1751" s="192">
        <v>1</v>
      </c>
      <c r="G1751" s="312" t="s">
        <v>41</v>
      </c>
      <c r="H1751" s="297" t="s">
        <v>183</v>
      </c>
      <c r="I1751" s="264" t="s">
        <v>3050</v>
      </c>
      <c r="J1751" s="299" t="s">
        <v>94</v>
      </c>
      <c r="K1751" s="300" t="s">
        <v>119</v>
      </c>
      <c r="L1751" s="301" t="e">
        <v>#REF!</v>
      </c>
      <c r="M1751" s="301">
        <v>10.11778</v>
      </c>
      <c r="N1751" s="268"/>
      <c r="O1751" s="302"/>
      <c r="P1751" s="235" t="s">
        <v>4710</v>
      </c>
    </row>
    <row r="1752" spans="1:16" ht="13.5" hidden="1" customHeight="1" outlineLevel="3" x14ac:dyDescent="0.2">
      <c r="A1752" s="191">
        <v>0</v>
      </c>
      <c r="B1752" s="191">
        <v>14</v>
      </c>
      <c r="C1752" s="191">
        <v>6</v>
      </c>
      <c r="D1752" s="192">
        <v>1</v>
      </c>
      <c r="E1752" s="192">
        <v>2</v>
      </c>
      <c r="G1752" s="312" t="s">
        <v>41</v>
      </c>
      <c r="H1752" s="297" t="s">
        <v>183</v>
      </c>
      <c r="I1752" s="264" t="s">
        <v>3051</v>
      </c>
      <c r="J1752" s="299" t="s">
        <v>95</v>
      </c>
      <c r="K1752" s="300" t="s">
        <v>119</v>
      </c>
      <c r="L1752" s="301" t="e">
        <v>#REF!</v>
      </c>
      <c r="M1752" s="301">
        <v>3.28945</v>
      </c>
      <c r="N1752" s="268"/>
      <c r="O1752" s="302"/>
      <c r="P1752" s="235" t="s">
        <v>4710</v>
      </c>
    </row>
    <row r="1753" spans="1:16" ht="13.5" hidden="1" customHeight="1" outlineLevel="3" x14ac:dyDescent="0.2">
      <c r="A1753" s="191">
        <v>0</v>
      </c>
      <c r="B1753" s="191">
        <v>14</v>
      </c>
      <c r="C1753" s="191">
        <v>6</v>
      </c>
      <c r="D1753" s="192">
        <v>1</v>
      </c>
      <c r="E1753" s="192">
        <v>3</v>
      </c>
      <c r="G1753" s="312" t="s">
        <v>41</v>
      </c>
      <c r="H1753" s="297" t="s">
        <v>183</v>
      </c>
      <c r="I1753" s="264" t="s">
        <v>3052</v>
      </c>
      <c r="J1753" s="299" t="s">
        <v>96</v>
      </c>
      <c r="K1753" s="300" t="s">
        <v>119</v>
      </c>
      <c r="L1753" s="301" t="e">
        <v>#REF!</v>
      </c>
      <c r="M1753" s="301">
        <v>12.075000000000001</v>
      </c>
      <c r="N1753" s="268"/>
      <c r="O1753" s="302"/>
      <c r="P1753" s="235" t="s">
        <v>4710</v>
      </c>
    </row>
    <row r="1754" spans="1:16" ht="13.5" hidden="1" customHeight="1" outlineLevel="3" x14ac:dyDescent="0.2">
      <c r="A1754" s="191">
        <v>0</v>
      </c>
      <c r="B1754" s="191">
        <v>14</v>
      </c>
      <c r="C1754" s="191">
        <v>6</v>
      </c>
      <c r="D1754" s="192">
        <v>1</v>
      </c>
      <c r="E1754" s="192">
        <v>4</v>
      </c>
      <c r="G1754" s="312" t="s">
        <v>41</v>
      </c>
      <c r="H1754" s="297" t="s">
        <v>183</v>
      </c>
      <c r="I1754" s="264" t="s">
        <v>3053</v>
      </c>
      <c r="J1754" s="299" t="s">
        <v>97</v>
      </c>
      <c r="K1754" s="300" t="s">
        <v>119</v>
      </c>
      <c r="L1754" s="301" t="e">
        <v>#REF!</v>
      </c>
      <c r="M1754" s="301">
        <v>5.1029166666666663</v>
      </c>
      <c r="N1754" s="268"/>
      <c r="O1754" s="302"/>
      <c r="P1754" s="235" t="s">
        <v>4710</v>
      </c>
    </row>
    <row r="1755" spans="1:16" ht="13.5" hidden="1" customHeight="1" outlineLevel="2" x14ac:dyDescent="0.2">
      <c r="A1755" s="191">
        <v>0</v>
      </c>
      <c r="B1755" s="191">
        <v>14</v>
      </c>
      <c r="C1755" s="191">
        <v>6</v>
      </c>
      <c r="D1755" s="192">
        <v>2</v>
      </c>
      <c r="E1755" s="192">
        <v>0</v>
      </c>
      <c r="G1755" s="311"/>
      <c r="H1755" s="291" t="s">
        <v>182</v>
      </c>
      <c r="I1755" s="256" t="s">
        <v>3054</v>
      </c>
      <c r="J1755" s="293" t="s">
        <v>614</v>
      </c>
      <c r="K1755" s="294"/>
      <c r="L1755" s="295"/>
      <c r="M1755" s="295"/>
      <c r="N1755" s="260"/>
      <c r="O1755" s="296"/>
      <c r="P1755" s="234"/>
    </row>
    <row r="1756" spans="1:16" ht="13.5" hidden="1" customHeight="1" outlineLevel="3" x14ac:dyDescent="0.2">
      <c r="A1756" s="191">
        <v>0</v>
      </c>
      <c r="B1756" s="191">
        <v>14</v>
      </c>
      <c r="C1756" s="191">
        <v>6</v>
      </c>
      <c r="D1756" s="192">
        <v>2</v>
      </c>
      <c r="E1756" s="192">
        <v>1</v>
      </c>
      <c r="G1756" s="312" t="s">
        <v>43</v>
      </c>
      <c r="H1756" s="297" t="s">
        <v>183</v>
      </c>
      <c r="I1756" s="264" t="s">
        <v>3055</v>
      </c>
      <c r="J1756" s="299" t="s">
        <v>651</v>
      </c>
      <c r="K1756" s="300" t="s">
        <v>119</v>
      </c>
      <c r="L1756" s="301" t="e">
        <v>#REF!</v>
      </c>
      <c r="M1756" s="301">
        <v>1448.2455000000002</v>
      </c>
      <c r="N1756" s="268"/>
      <c r="O1756" s="302" t="s">
        <v>820</v>
      </c>
      <c r="P1756" s="235" t="s">
        <v>4710</v>
      </c>
    </row>
    <row r="1757" spans="1:16" ht="13.5" hidden="1" customHeight="1" outlineLevel="2" x14ac:dyDescent="0.2">
      <c r="A1757" s="191">
        <v>0</v>
      </c>
      <c r="B1757" s="191">
        <v>14</v>
      </c>
      <c r="C1757" s="191">
        <v>6</v>
      </c>
      <c r="D1757" s="192">
        <v>3</v>
      </c>
      <c r="E1757" s="192">
        <v>0</v>
      </c>
      <c r="G1757" s="311"/>
      <c r="H1757" s="291" t="s">
        <v>182</v>
      </c>
      <c r="I1757" s="256" t="s">
        <v>3056</v>
      </c>
      <c r="J1757" s="293" t="s">
        <v>207</v>
      </c>
      <c r="K1757" s="294"/>
      <c r="L1757" s="295"/>
      <c r="M1757" s="295"/>
      <c r="N1757" s="260"/>
      <c r="O1757" s="296"/>
      <c r="P1757" s="234"/>
    </row>
    <row r="1758" spans="1:16" ht="13.5" hidden="1" customHeight="1" outlineLevel="3" x14ac:dyDescent="0.2">
      <c r="A1758" s="191">
        <v>0</v>
      </c>
      <c r="B1758" s="191">
        <v>14</v>
      </c>
      <c r="C1758" s="191">
        <v>6</v>
      </c>
      <c r="D1758" s="192">
        <v>3</v>
      </c>
      <c r="E1758" s="192">
        <v>1</v>
      </c>
      <c r="G1758" s="312" t="s">
        <v>41</v>
      </c>
      <c r="H1758" s="297" t="s">
        <v>183</v>
      </c>
      <c r="I1758" s="264" t="s">
        <v>3057</v>
      </c>
      <c r="J1758" s="299" t="s">
        <v>101</v>
      </c>
      <c r="K1758" s="300" t="s">
        <v>119</v>
      </c>
      <c r="L1758" s="301" t="e">
        <v>#REF!</v>
      </c>
      <c r="M1758" s="301">
        <v>42</v>
      </c>
      <c r="N1758" s="268"/>
      <c r="O1758" s="302"/>
      <c r="P1758" s="235" t="s">
        <v>4710</v>
      </c>
    </row>
    <row r="1759" spans="1:16" ht="13.5" hidden="1" customHeight="1" outlineLevel="3" x14ac:dyDescent="0.2">
      <c r="A1759" s="191">
        <v>0</v>
      </c>
      <c r="B1759" s="191">
        <v>14</v>
      </c>
      <c r="C1759" s="191">
        <v>6</v>
      </c>
      <c r="D1759" s="192">
        <v>3</v>
      </c>
      <c r="E1759" s="192">
        <v>2</v>
      </c>
      <c r="G1759" s="312" t="s">
        <v>41</v>
      </c>
      <c r="H1759" s="297" t="s">
        <v>183</v>
      </c>
      <c r="I1759" s="264" t="s">
        <v>3058</v>
      </c>
      <c r="J1759" s="299" t="s">
        <v>102</v>
      </c>
      <c r="K1759" s="300" t="s">
        <v>119</v>
      </c>
      <c r="L1759" s="301" t="e">
        <v>#REF!</v>
      </c>
      <c r="M1759" s="301">
        <v>30</v>
      </c>
      <c r="N1759" s="268"/>
      <c r="O1759" s="302"/>
      <c r="P1759" s="235" t="s">
        <v>4710</v>
      </c>
    </row>
    <row r="1760" spans="1:16" ht="13.5" hidden="1" customHeight="1" outlineLevel="3" x14ac:dyDescent="0.2">
      <c r="A1760" s="191">
        <v>0</v>
      </c>
      <c r="B1760" s="191">
        <v>14</v>
      </c>
      <c r="C1760" s="191">
        <v>6</v>
      </c>
      <c r="D1760" s="192">
        <v>3</v>
      </c>
      <c r="E1760" s="192">
        <v>3</v>
      </c>
      <c r="G1760" s="312" t="s">
        <v>43</v>
      </c>
      <c r="H1760" s="297" t="s">
        <v>183</v>
      </c>
      <c r="I1760" s="264" t="s">
        <v>3059</v>
      </c>
      <c r="J1760" s="299" t="s">
        <v>103</v>
      </c>
      <c r="K1760" s="300" t="s">
        <v>119</v>
      </c>
      <c r="L1760" s="301" t="e">
        <v>#REF!</v>
      </c>
      <c r="M1760" s="301">
        <v>75</v>
      </c>
      <c r="N1760" s="268"/>
      <c r="O1760" s="302"/>
      <c r="P1760" s="235" t="s">
        <v>4710</v>
      </c>
    </row>
    <row r="1761" spans="1:16" ht="13.5" hidden="1" customHeight="1" outlineLevel="1" x14ac:dyDescent="0.2">
      <c r="A1761" s="191">
        <v>0</v>
      </c>
      <c r="B1761" s="191">
        <v>14</v>
      </c>
      <c r="C1761" s="191">
        <v>7</v>
      </c>
      <c r="D1761" s="192">
        <v>0</v>
      </c>
      <c r="E1761" s="192">
        <v>3</v>
      </c>
      <c r="G1761" s="310"/>
      <c r="H1761" s="285" t="s">
        <v>34</v>
      </c>
      <c r="I1761" s="249" t="s">
        <v>3060</v>
      </c>
      <c r="J1761" s="287" t="s">
        <v>664</v>
      </c>
      <c r="K1761" s="288"/>
      <c r="L1761" s="289"/>
      <c r="M1761" s="289"/>
      <c r="N1761" s="253"/>
      <c r="O1761" s="290"/>
      <c r="P1761" s="233"/>
    </row>
    <row r="1762" spans="1:16" ht="13.5" hidden="1" customHeight="1" outlineLevel="2" x14ac:dyDescent="0.2">
      <c r="A1762" s="191">
        <v>0</v>
      </c>
      <c r="B1762" s="191">
        <v>14</v>
      </c>
      <c r="C1762" s="191">
        <v>7</v>
      </c>
      <c r="D1762" s="192">
        <v>1</v>
      </c>
      <c r="E1762" s="192">
        <v>0</v>
      </c>
      <c r="G1762" s="311"/>
      <c r="H1762" s="291" t="s">
        <v>182</v>
      </c>
      <c r="I1762" s="256" t="s">
        <v>3061</v>
      </c>
      <c r="J1762" s="293" t="s">
        <v>609</v>
      </c>
      <c r="K1762" s="294"/>
      <c r="L1762" s="295"/>
      <c r="M1762" s="295"/>
      <c r="N1762" s="260"/>
      <c r="O1762" s="296"/>
      <c r="P1762" s="234"/>
    </row>
    <row r="1763" spans="1:16" ht="13.5" hidden="1" customHeight="1" outlineLevel="3" x14ac:dyDescent="0.2">
      <c r="A1763" s="191">
        <v>0</v>
      </c>
      <c r="B1763" s="191">
        <v>14</v>
      </c>
      <c r="C1763" s="191">
        <v>7</v>
      </c>
      <c r="D1763" s="192">
        <v>1</v>
      </c>
      <c r="E1763" s="192">
        <v>1</v>
      </c>
      <c r="G1763" s="312" t="s">
        <v>41</v>
      </c>
      <c r="H1763" s="297" t="s">
        <v>183</v>
      </c>
      <c r="I1763" s="264" t="s">
        <v>3062</v>
      </c>
      <c r="J1763" s="299" t="s">
        <v>94</v>
      </c>
      <c r="K1763" s="300" t="s">
        <v>119</v>
      </c>
      <c r="L1763" s="301" t="e">
        <v>#REF!</v>
      </c>
      <c r="M1763" s="301">
        <v>10.11778</v>
      </c>
      <c r="N1763" s="268"/>
      <c r="O1763" s="302"/>
      <c r="P1763" s="235" t="s">
        <v>4710</v>
      </c>
    </row>
    <row r="1764" spans="1:16" ht="13.5" hidden="1" customHeight="1" outlineLevel="3" x14ac:dyDescent="0.2">
      <c r="A1764" s="191">
        <v>0</v>
      </c>
      <c r="B1764" s="191">
        <v>14</v>
      </c>
      <c r="C1764" s="191">
        <v>7</v>
      </c>
      <c r="D1764" s="192">
        <v>1</v>
      </c>
      <c r="E1764" s="192">
        <v>2</v>
      </c>
      <c r="G1764" s="312" t="s">
        <v>41</v>
      </c>
      <c r="H1764" s="297" t="s">
        <v>183</v>
      </c>
      <c r="I1764" s="264" t="s">
        <v>3063</v>
      </c>
      <c r="J1764" s="299" t="s">
        <v>95</v>
      </c>
      <c r="K1764" s="300" t="s">
        <v>119</v>
      </c>
      <c r="L1764" s="301" t="e">
        <v>#REF!</v>
      </c>
      <c r="M1764" s="301">
        <v>3.28945</v>
      </c>
      <c r="N1764" s="268"/>
      <c r="O1764" s="302"/>
      <c r="P1764" s="235" t="s">
        <v>4710</v>
      </c>
    </row>
    <row r="1765" spans="1:16" ht="13.5" hidden="1" customHeight="1" outlineLevel="3" x14ac:dyDescent="0.2">
      <c r="A1765" s="191">
        <v>0</v>
      </c>
      <c r="B1765" s="191">
        <v>14</v>
      </c>
      <c r="C1765" s="191">
        <v>7</v>
      </c>
      <c r="D1765" s="192">
        <v>1</v>
      </c>
      <c r="E1765" s="192">
        <v>3</v>
      </c>
      <c r="G1765" s="312" t="s">
        <v>41</v>
      </c>
      <c r="H1765" s="297" t="s">
        <v>183</v>
      </c>
      <c r="I1765" s="264" t="s">
        <v>3064</v>
      </c>
      <c r="J1765" s="299" t="s">
        <v>96</v>
      </c>
      <c r="K1765" s="300" t="s">
        <v>119</v>
      </c>
      <c r="L1765" s="301" t="e">
        <v>#REF!</v>
      </c>
      <c r="M1765" s="301">
        <v>12.075000000000001</v>
      </c>
      <c r="N1765" s="268"/>
      <c r="O1765" s="302"/>
      <c r="P1765" s="235" t="s">
        <v>4710</v>
      </c>
    </row>
    <row r="1766" spans="1:16" ht="13.5" hidden="1" customHeight="1" outlineLevel="3" x14ac:dyDescent="0.2">
      <c r="A1766" s="191">
        <v>0</v>
      </c>
      <c r="B1766" s="191">
        <v>14</v>
      </c>
      <c r="C1766" s="191">
        <v>7</v>
      </c>
      <c r="D1766" s="192">
        <v>1</v>
      </c>
      <c r="E1766" s="192">
        <v>4</v>
      </c>
      <c r="G1766" s="312" t="s">
        <v>41</v>
      </c>
      <c r="H1766" s="297" t="s">
        <v>183</v>
      </c>
      <c r="I1766" s="264" t="s">
        <v>3065</v>
      </c>
      <c r="J1766" s="299" t="s">
        <v>97</v>
      </c>
      <c r="K1766" s="300" t="s">
        <v>119</v>
      </c>
      <c r="L1766" s="301" t="e">
        <v>#REF!</v>
      </c>
      <c r="M1766" s="301">
        <v>5.1029166666666663</v>
      </c>
      <c r="N1766" s="268"/>
      <c r="O1766" s="302"/>
      <c r="P1766" s="235" t="s">
        <v>4710</v>
      </c>
    </row>
    <row r="1767" spans="1:16" ht="13.5" hidden="1" customHeight="1" outlineLevel="2" x14ac:dyDescent="0.2">
      <c r="A1767" s="191">
        <v>0</v>
      </c>
      <c r="B1767" s="191">
        <v>14</v>
      </c>
      <c r="C1767" s="191">
        <v>7</v>
      </c>
      <c r="D1767" s="192">
        <v>2</v>
      </c>
      <c r="E1767" s="192">
        <v>0</v>
      </c>
      <c r="G1767" s="311"/>
      <c r="H1767" s="291" t="s">
        <v>182</v>
      </c>
      <c r="I1767" s="256" t="s">
        <v>3066</v>
      </c>
      <c r="J1767" s="293" t="s">
        <v>610</v>
      </c>
      <c r="K1767" s="294"/>
      <c r="L1767" s="295"/>
      <c r="M1767" s="295"/>
      <c r="N1767" s="260"/>
      <c r="O1767" s="296"/>
      <c r="P1767" s="234"/>
    </row>
    <row r="1768" spans="1:16" ht="13.5" hidden="1" customHeight="1" outlineLevel="3" x14ac:dyDescent="0.2">
      <c r="A1768" s="191">
        <v>0</v>
      </c>
      <c r="B1768" s="191">
        <v>14</v>
      </c>
      <c r="C1768" s="191">
        <v>7</v>
      </c>
      <c r="D1768" s="192">
        <v>2</v>
      </c>
      <c r="E1768" s="192">
        <v>1</v>
      </c>
      <c r="G1768" s="312" t="s">
        <v>43</v>
      </c>
      <c r="H1768" s="297" t="s">
        <v>183</v>
      </c>
      <c r="I1768" s="264" t="s">
        <v>3067</v>
      </c>
      <c r="J1768" s="265" t="s">
        <v>641</v>
      </c>
      <c r="K1768" s="300" t="s">
        <v>119</v>
      </c>
      <c r="L1768" s="301" t="e">
        <v>#REF!</v>
      </c>
      <c r="M1768" s="301">
        <v>229.82760000000005</v>
      </c>
      <c r="N1768" s="268"/>
      <c r="O1768" s="302" t="s">
        <v>535</v>
      </c>
      <c r="P1768" s="235" t="s">
        <v>4710</v>
      </c>
    </row>
    <row r="1769" spans="1:16" ht="13.5" hidden="1" customHeight="1" outlineLevel="3" x14ac:dyDescent="0.2">
      <c r="A1769" s="191">
        <v>0</v>
      </c>
      <c r="B1769" s="191">
        <v>14</v>
      </c>
      <c r="C1769" s="191">
        <v>7</v>
      </c>
      <c r="D1769" s="192">
        <v>2</v>
      </c>
      <c r="E1769" s="192">
        <v>2</v>
      </c>
      <c r="G1769" s="312" t="s">
        <v>43</v>
      </c>
      <c r="H1769" s="297" t="s">
        <v>183</v>
      </c>
      <c r="I1769" s="264" t="s">
        <v>3068</v>
      </c>
      <c r="J1769" s="299" t="s">
        <v>646</v>
      </c>
      <c r="K1769" s="300" t="s">
        <v>119</v>
      </c>
      <c r="L1769" s="301" t="e">
        <v>#REF!</v>
      </c>
      <c r="M1769" s="301">
        <v>353.98927499999996</v>
      </c>
      <c r="N1769" s="268"/>
      <c r="O1769" s="302" t="s">
        <v>644</v>
      </c>
      <c r="P1769" s="235" t="s">
        <v>4710</v>
      </c>
    </row>
    <row r="1770" spans="1:16" ht="13.5" hidden="1" customHeight="1" outlineLevel="3" x14ac:dyDescent="0.2">
      <c r="A1770" s="191">
        <v>0</v>
      </c>
      <c r="B1770" s="191">
        <v>14</v>
      </c>
      <c r="C1770" s="191">
        <v>7</v>
      </c>
      <c r="D1770" s="192">
        <v>2</v>
      </c>
      <c r="E1770" s="192">
        <v>3</v>
      </c>
      <c r="G1770" s="312" t="s">
        <v>43</v>
      </c>
      <c r="H1770" s="297" t="s">
        <v>183</v>
      </c>
      <c r="I1770" s="264" t="s">
        <v>3069</v>
      </c>
      <c r="J1770" s="299" t="s">
        <v>648</v>
      </c>
      <c r="K1770" s="300" t="s">
        <v>119</v>
      </c>
      <c r="L1770" s="301" t="e">
        <v>#REF!</v>
      </c>
      <c r="M1770" s="301">
        <v>546.48927500000002</v>
      </c>
      <c r="N1770" s="268"/>
      <c r="O1770" s="302" t="s">
        <v>649</v>
      </c>
      <c r="P1770" s="235" t="s">
        <v>4710</v>
      </c>
    </row>
    <row r="1771" spans="1:16" ht="13.5" hidden="1" customHeight="1" outlineLevel="2" x14ac:dyDescent="0.2">
      <c r="A1771" s="191">
        <v>0</v>
      </c>
      <c r="B1771" s="191">
        <v>14</v>
      </c>
      <c r="C1771" s="191">
        <v>7</v>
      </c>
      <c r="D1771" s="192">
        <v>3</v>
      </c>
      <c r="E1771" s="192">
        <v>0</v>
      </c>
      <c r="G1771" s="311"/>
      <c r="H1771" s="291" t="s">
        <v>182</v>
      </c>
      <c r="I1771" s="256" t="s">
        <v>3070</v>
      </c>
      <c r="J1771" s="293" t="s">
        <v>614</v>
      </c>
      <c r="K1771" s="294"/>
      <c r="L1771" s="295"/>
      <c r="M1771" s="295"/>
      <c r="N1771" s="260"/>
      <c r="O1771" s="296"/>
      <c r="P1771" s="234"/>
    </row>
    <row r="1772" spans="1:16" ht="13.5" hidden="1" customHeight="1" outlineLevel="3" x14ac:dyDescent="0.2">
      <c r="A1772" s="191">
        <v>0</v>
      </c>
      <c r="B1772" s="191">
        <v>14</v>
      </c>
      <c r="C1772" s="191">
        <v>7</v>
      </c>
      <c r="D1772" s="192">
        <v>3</v>
      </c>
      <c r="E1772" s="192">
        <v>1</v>
      </c>
      <c r="G1772" s="312" t="s">
        <v>43</v>
      </c>
      <c r="H1772" s="297" t="s">
        <v>183</v>
      </c>
      <c r="I1772" s="264" t="s">
        <v>3071</v>
      </c>
      <c r="J1772" s="299" t="s">
        <v>651</v>
      </c>
      <c r="K1772" s="300" t="s">
        <v>119</v>
      </c>
      <c r="L1772" s="301" t="e">
        <v>#REF!</v>
      </c>
      <c r="M1772" s="301">
        <v>1448.2455000000002</v>
      </c>
      <c r="N1772" s="268"/>
      <c r="O1772" s="302" t="s">
        <v>686</v>
      </c>
      <c r="P1772" s="235" t="s">
        <v>4710</v>
      </c>
    </row>
    <row r="1773" spans="1:16" ht="13.5" hidden="1" customHeight="1" outlineLevel="2" x14ac:dyDescent="0.2">
      <c r="A1773" s="191">
        <v>0</v>
      </c>
      <c r="B1773" s="191">
        <v>14</v>
      </c>
      <c r="C1773" s="191">
        <v>7</v>
      </c>
      <c r="D1773" s="192">
        <v>4</v>
      </c>
      <c r="E1773" s="192">
        <v>0</v>
      </c>
      <c r="G1773" s="311"/>
      <c r="H1773" s="291" t="s">
        <v>182</v>
      </c>
      <c r="I1773" s="256" t="s">
        <v>3072</v>
      </c>
      <c r="J1773" s="293" t="s">
        <v>611</v>
      </c>
      <c r="K1773" s="294"/>
      <c r="L1773" s="295"/>
      <c r="M1773" s="295"/>
      <c r="N1773" s="260"/>
      <c r="O1773" s="296"/>
      <c r="P1773" s="234"/>
    </row>
    <row r="1774" spans="1:16" ht="13.5" hidden="1" customHeight="1" outlineLevel="3" x14ac:dyDescent="0.2">
      <c r="A1774" s="191">
        <v>0</v>
      </c>
      <c r="B1774" s="191">
        <v>14</v>
      </c>
      <c r="C1774" s="191">
        <v>7</v>
      </c>
      <c r="D1774" s="192">
        <v>4</v>
      </c>
      <c r="E1774" s="192">
        <v>1</v>
      </c>
      <c r="G1774" s="312" t="s">
        <v>43</v>
      </c>
      <c r="H1774" s="297" t="s">
        <v>183</v>
      </c>
      <c r="I1774" s="264" t="s">
        <v>3073</v>
      </c>
      <c r="J1774" s="299" t="s">
        <v>235</v>
      </c>
      <c r="K1774" s="300" t="s">
        <v>119</v>
      </c>
      <c r="L1774" s="301" t="e">
        <v>#REF!</v>
      </c>
      <c r="M1774" s="301">
        <v>919.5</v>
      </c>
      <c r="N1774" s="268"/>
      <c r="O1774" s="302"/>
      <c r="P1774" s="235" t="s">
        <v>4710</v>
      </c>
    </row>
    <row r="1775" spans="1:16" ht="13.5" hidden="1" customHeight="1" outlineLevel="2" x14ac:dyDescent="0.2">
      <c r="A1775" s="191">
        <v>0</v>
      </c>
      <c r="B1775" s="191">
        <v>14</v>
      </c>
      <c r="C1775" s="191">
        <v>7</v>
      </c>
      <c r="D1775" s="192">
        <v>5</v>
      </c>
      <c r="E1775" s="192">
        <v>0</v>
      </c>
      <c r="G1775" s="311"/>
      <c r="H1775" s="291" t="s">
        <v>182</v>
      </c>
      <c r="I1775" s="256" t="s">
        <v>3074</v>
      </c>
      <c r="J1775" s="293" t="s">
        <v>554</v>
      </c>
      <c r="K1775" s="294"/>
      <c r="L1775" s="295"/>
      <c r="M1775" s="295"/>
      <c r="N1775" s="260"/>
      <c r="O1775" s="296"/>
      <c r="P1775" s="234"/>
    </row>
    <row r="1776" spans="1:16" ht="13.5" hidden="1" customHeight="1" outlineLevel="3" x14ac:dyDescent="0.2">
      <c r="A1776" s="191">
        <v>0</v>
      </c>
      <c r="B1776" s="191">
        <v>14</v>
      </c>
      <c r="C1776" s="191">
        <v>7</v>
      </c>
      <c r="D1776" s="192">
        <v>5</v>
      </c>
      <c r="E1776" s="192">
        <v>1</v>
      </c>
      <c r="G1776" s="312" t="s">
        <v>43</v>
      </c>
      <c r="H1776" s="297" t="s">
        <v>183</v>
      </c>
      <c r="I1776" s="264" t="s">
        <v>3075</v>
      </c>
      <c r="J1776" s="299" t="s">
        <v>99</v>
      </c>
      <c r="K1776" s="300" t="s">
        <v>119</v>
      </c>
      <c r="L1776" s="301" t="e">
        <v>#REF!</v>
      </c>
      <c r="M1776" s="301">
        <v>849.15470000000005</v>
      </c>
      <c r="N1776" s="268"/>
      <c r="O1776" s="302"/>
      <c r="P1776" s="235" t="s">
        <v>4710</v>
      </c>
    </row>
    <row r="1777" spans="1:16" ht="13.5" hidden="1" customHeight="1" outlineLevel="3" x14ac:dyDescent="0.2">
      <c r="A1777" s="191">
        <v>0</v>
      </c>
      <c r="B1777" s="191">
        <v>14</v>
      </c>
      <c r="C1777" s="191">
        <v>7</v>
      </c>
      <c r="D1777" s="192">
        <v>5</v>
      </c>
      <c r="E1777" s="192">
        <v>2</v>
      </c>
      <c r="G1777" s="312" t="s">
        <v>43</v>
      </c>
      <c r="H1777" s="297" t="s">
        <v>183</v>
      </c>
      <c r="I1777" s="264" t="s">
        <v>3076</v>
      </c>
      <c r="J1777" s="299" t="s">
        <v>656</v>
      </c>
      <c r="K1777" s="300" t="s">
        <v>119</v>
      </c>
      <c r="L1777" s="301" t="e">
        <v>#REF!</v>
      </c>
      <c r="M1777" s="301">
        <v>1374.1547</v>
      </c>
      <c r="N1777" s="268"/>
      <c r="O1777" s="302"/>
      <c r="P1777" s="235" t="s">
        <v>4710</v>
      </c>
    </row>
    <row r="1778" spans="1:16" ht="13.5" hidden="1" customHeight="1" outlineLevel="2" x14ac:dyDescent="0.2">
      <c r="A1778" s="191">
        <v>0</v>
      </c>
      <c r="B1778" s="191">
        <v>14</v>
      </c>
      <c r="C1778" s="191">
        <v>7</v>
      </c>
      <c r="D1778" s="192">
        <v>6</v>
      </c>
      <c r="E1778" s="192">
        <v>0</v>
      </c>
      <c r="G1778" s="311"/>
      <c r="H1778" s="291" t="s">
        <v>182</v>
      </c>
      <c r="I1778" s="256" t="s">
        <v>3077</v>
      </c>
      <c r="J1778" s="293" t="s">
        <v>207</v>
      </c>
      <c r="K1778" s="294"/>
      <c r="L1778" s="295"/>
      <c r="M1778" s="295"/>
      <c r="N1778" s="260"/>
      <c r="O1778" s="296"/>
      <c r="P1778" s="234"/>
    </row>
    <row r="1779" spans="1:16" ht="13.5" hidden="1" customHeight="1" outlineLevel="3" x14ac:dyDescent="0.2">
      <c r="A1779" s="191">
        <v>0</v>
      </c>
      <c r="B1779" s="191">
        <v>14</v>
      </c>
      <c r="C1779" s="191">
        <v>7</v>
      </c>
      <c r="D1779" s="192">
        <v>6</v>
      </c>
      <c r="E1779" s="192">
        <v>1</v>
      </c>
      <c r="G1779" s="312" t="s">
        <v>41</v>
      </c>
      <c r="H1779" s="297" t="s">
        <v>183</v>
      </c>
      <c r="I1779" s="264" t="s">
        <v>3078</v>
      </c>
      <c r="J1779" s="299" t="s">
        <v>101</v>
      </c>
      <c r="K1779" s="300" t="s">
        <v>119</v>
      </c>
      <c r="L1779" s="301" t="e">
        <v>#REF!</v>
      </c>
      <c r="M1779" s="301">
        <v>42</v>
      </c>
      <c r="N1779" s="268"/>
      <c r="O1779" s="302"/>
      <c r="P1779" s="235" t="s">
        <v>4710</v>
      </c>
    </row>
    <row r="1780" spans="1:16" ht="13.5" hidden="1" customHeight="1" outlineLevel="3" x14ac:dyDescent="0.2">
      <c r="A1780" s="191">
        <v>0</v>
      </c>
      <c r="B1780" s="191">
        <v>14</v>
      </c>
      <c r="C1780" s="191">
        <v>7</v>
      </c>
      <c r="D1780" s="192">
        <v>6</v>
      </c>
      <c r="E1780" s="192">
        <v>2</v>
      </c>
      <c r="G1780" s="312" t="s">
        <v>41</v>
      </c>
      <c r="H1780" s="297" t="s">
        <v>183</v>
      </c>
      <c r="I1780" s="264" t="s">
        <v>3079</v>
      </c>
      <c r="J1780" s="299" t="s">
        <v>102</v>
      </c>
      <c r="K1780" s="300" t="s">
        <v>119</v>
      </c>
      <c r="L1780" s="301" t="e">
        <v>#REF!</v>
      </c>
      <c r="M1780" s="301">
        <v>30</v>
      </c>
      <c r="N1780" s="268"/>
      <c r="O1780" s="302"/>
      <c r="P1780" s="235" t="s">
        <v>4710</v>
      </c>
    </row>
    <row r="1781" spans="1:16" ht="13.5" hidden="1" customHeight="1" outlineLevel="3" x14ac:dyDescent="0.2">
      <c r="A1781" s="191">
        <v>0</v>
      </c>
      <c r="B1781" s="191">
        <v>14</v>
      </c>
      <c r="C1781" s="191">
        <v>7</v>
      </c>
      <c r="D1781" s="192">
        <v>6</v>
      </c>
      <c r="E1781" s="192">
        <v>3</v>
      </c>
      <c r="G1781" s="312" t="s">
        <v>43</v>
      </c>
      <c r="H1781" s="297" t="s">
        <v>183</v>
      </c>
      <c r="I1781" s="264" t="s">
        <v>3080</v>
      </c>
      <c r="J1781" s="299" t="s">
        <v>104</v>
      </c>
      <c r="K1781" s="300" t="s">
        <v>119</v>
      </c>
      <c r="L1781" s="301" t="e">
        <v>#REF!</v>
      </c>
      <c r="M1781" s="301">
        <v>75</v>
      </c>
      <c r="N1781" s="268"/>
      <c r="O1781" s="302"/>
      <c r="P1781" s="235" t="s">
        <v>4710</v>
      </c>
    </row>
    <row r="1782" spans="1:16" ht="13.5" hidden="1" customHeight="1" outlineLevel="3" x14ac:dyDescent="0.2">
      <c r="A1782" s="191">
        <v>0</v>
      </c>
      <c r="B1782" s="191">
        <v>14</v>
      </c>
      <c r="C1782" s="191">
        <v>7</v>
      </c>
      <c r="D1782" s="192">
        <v>6</v>
      </c>
      <c r="E1782" s="192">
        <v>4</v>
      </c>
      <c r="G1782" s="312" t="s">
        <v>43</v>
      </c>
      <c r="H1782" s="297" t="s">
        <v>183</v>
      </c>
      <c r="I1782" s="264" t="s">
        <v>3081</v>
      </c>
      <c r="J1782" s="299" t="s">
        <v>657</v>
      </c>
      <c r="K1782" s="300" t="s">
        <v>119</v>
      </c>
      <c r="L1782" s="301" t="e">
        <v>#REF!</v>
      </c>
      <c r="M1782" s="301">
        <v>75</v>
      </c>
      <c r="N1782" s="268"/>
      <c r="O1782" s="302"/>
      <c r="P1782" s="235" t="s">
        <v>4710</v>
      </c>
    </row>
    <row r="1783" spans="1:16" ht="13.5" hidden="1" customHeight="1" outlineLevel="3" x14ac:dyDescent="0.2">
      <c r="A1783" s="191">
        <v>0</v>
      </c>
      <c r="B1783" s="191">
        <v>14</v>
      </c>
      <c r="C1783" s="191">
        <v>7</v>
      </c>
      <c r="D1783" s="192">
        <v>6</v>
      </c>
      <c r="E1783" s="192">
        <v>5</v>
      </c>
      <c r="G1783" s="312" t="s">
        <v>43</v>
      </c>
      <c r="H1783" s="297" t="s">
        <v>183</v>
      </c>
      <c r="I1783" s="264" t="s">
        <v>3082</v>
      </c>
      <c r="J1783" s="299" t="s">
        <v>103</v>
      </c>
      <c r="K1783" s="300" t="s">
        <v>119</v>
      </c>
      <c r="L1783" s="301" t="e">
        <v>#REF!</v>
      </c>
      <c r="M1783" s="301">
        <v>75</v>
      </c>
      <c r="N1783" s="268"/>
      <c r="O1783" s="302"/>
      <c r="P1783" s="235" t="s">
        <v>4710</v>
      </c>
    </row>
    <row r="1784" spans="1:16" ht="13.5" hidden="1" customHeight="1" outlineLevel="3" x14ac:dyDescent="0.2">
      <c r="A1784" s="191">
        <v>0</v>
      </c>
      <c r="B1784" s="191">
        <v>14</v>
      </c>
      <c r="C1784" s="191">
        <v>7</v>
      </c>
      <c r="D1784" s="192">
        <v>6</v>
      </c>
      <c r="E1784" s="192">
        <v>6</v>
      </c>
      <c r="G1784" s="312" t="s">
        <v>43</v>
      </c>
      <c r="H1784" s="297" t="s">
        <v>183</v>
      </c>
      <c r="I1784" s="264" t="s">
        <v>3083</v>
      </c>
      <c r="J1784" s="299" t="s">
        <v>105</v>
      </c>
      <c r="K1784" s="300" t="s">
        <v>119</v>
      </c>
      <c r="L1784" s="301" t="e">
        <v>#REF!</v>
      </c>
      <c r="M1784" s="301">
        <v>50</v>
      </c>
      <c r="N1784" s="268"/>
      <c r="O1784" s="302"/>
      <c r="P1784" s="235" t="s">
        <v>4710</v>
      </c>
    </row>
    <row r="1785" spans="1:16" ht="13.5" hidden="1" customHeight="1" outlineLevel="1" x14ac:dyDescent="0.2">
      <c r="A1785" s="191">
        <v>0</v>
      </c>
      <c r="B1785" s="191">
        <v>14</v>
      </c>
      <c r="C1785" s="191">
        <v>8</v>
      </c>
      <c r="D1785" s="192">
        <v>0</v>
      </c>
      <c r="E1785" s="192">
        <v>6</v>
      </c>
      <c r="G1785" s="310"/>
      <c r="H1785" s="285" t="s">
        <v>34</v>
      </c>
      <c r="I1785" s="249" t="s">
        <v>3084</v>
      </c>
      <c r="J1785" s="287" t="s">
        <v>665</v>
      </c>
      <c r="K1785" s="288"/>
      <c r="L1785" s="289"/>
      <c r="M1785" s="289"/>
      <c r="N1785" s="253"/>
      <c r="O1785" s="290"/>
      <c r="P1785" s="233"/>
    </row>
    <row r="1786" spans="1:16" ht="13.5" hidden="1" customHeight="1" outlineLevel="2" x14ac:dyDescent="0.2">
      <c r="A1786" s="191">
        <v>0</v>
      </c>
      <c r="B1786" s="191">
        <v>14</v>
      </c>
      <c r="C1786" s="191">
        <v>8</v>
      </c>
      <c r="D1786" s="192">
        <v>1</v>
      </c>
      <c r="E1786" s="192">
        <v>0</v>
      </c>
      <c r="G1786" s="311"/>
      <c r="H1786" s="291" t="s">
        <v>182</v>
      </c>
      <c r="I1786" s="256" t="s">
        <v>3085</v>
      </c>
      <c r="J1786" s="293" t="s">
        <v>609</v>
      </c>
      <c r="K1786" s="294"/>
      <c r="L1786" s="295"/>
      <c r="M1786" s="295"/>
      <c r="N1786" s="260"/>
      <c r="O1786" s="296"/>
      <c r="P1786" s="234"/>
    </row>
    <row r="1787" spans="1:16" ht="13.5" hidden="1" customHeight="1" outlineLevel="3" x14ac:dyDescent="0.2">
      <c r="A1787" s="191">
        <v>0</v>
      </c>
      <c r="B1787" s="191">
        <v>14</v>
      </c>
      <c r="C1787" s="191">
        <v>8</v>
      </c>
      <c r="D1787" s="192">
        <v>1</v>
      </c>
      <c r="E1787" s="192">
        <v>1</v>
      </c>
      <c r="G1787" s="312" t="s">
        <v>41</v>
      </c>
      <c r="H1787" s="297" t="s">
        <v>183</v>
      </c>
      <c r="I1787" s="264" t="s">
        <v>3086</v>
      </c>
      <c r="J1787" s="299" t="s">
        <v>94</v>
      </c>
      <c r="K1787" s="300" t="s">
        <v>119</v>
      </c>
      <c r="L1787" s="301" t="e">
        <v>#REF!</v>
      </c>
      <c r="M1787" s="301">
        <v>10.11778</v>
      </c>
      <c r="N1787" s="268"/>
      <c r="O1787" s="302"/>
      <c r="P1787" s="235" t="s">
        <v>4710</v>
      </c>
    </row>
    <row r="1788" spans="1:16" ht="13.5" hidden="1" customHeight="1" outlineLevel="3" x14ac:dyDescent="0.2">
      <c r="A1788" s="191">
        <v>0</v>
      </c>
      <c r="B1788" s="191">
        <v>14</v>
      </c>
      <c r="C1788" s="191">
        <v>8</v>
      </c>
      <c r="D1788" s="192">
        <v>1</v>
      </c>
      <c r="E1788" s="192">
        <v>2</v>
      </c>
      <c r="G1788" s="312" t="s">
        <v>41</v>
      </c>
      <c r="H1788" s="297" t="s">
        <v>183</v>
      </c>
      <c r="I1788" s="264" t="s">
        <v>3087</v>
      </c>
      <c r="J1788" s="299" t="s">
        <v>95</v>
      </c>
      <c r="K1788" s="300" t="s">
        <v>119</v>
      </c>
      <c r="L1788" s="301" t="e">
        <v>#REF!</v>
      </c>
      <c r="M1788" s="301">
        <v>3.28945</v>
      </c>
      <c r="N1788" s="268"/>
      <c r="O1788" s="302"/>
      <c r="P1788" s="235" t="s">
        <v>4710</v>
      </c>
    </row>
    <row r="1789" spans="1:16" ht="13.5" hidden="1" customHeight="1" outlineLevel="3" x14ac:dyDescent="0.2">
      <c r="A1789" s="191">
        <v>0</v>
      </c>
      <c r="B1789" s="191">
        <v>14</v>
      </c>
      <c r="C1789" s="191">
        <v>8</v>
      </c>
      <c r="D1789" s="192">
        <v>1</v>
      </c>
      <c r="E1789" s="192">
        <v>3</v>
      </c>
      <c r="G1789" s="312" t="s">
        <v>41</v>
      </c>
      <c r="H1789" s="297" t="s">
        <v>183</v>
      </c>
      <c r="I1789" s="264" t="s">
        <v>3088</v>
      </c>
      <c r="J1789" s="299" t="s">
        <v>96</v>
      </c>
      <c r="K1789" s="300" t="s">
        <v>119</v>
      </c>
      <c r="L1789" s="301" t="e">
        <v>#REF!</v>
      </c>
      <c r="M1789" s="301">
        <v>12.075000000000001</v>
      </c>
      <c r="N1789" s="268"/>
      <c r="O1789" s="302"/>
      <c r="P1789" s="235" t="s">
        <v>4710</v>
      </c>
    </row>
    <row r="1790" spans="1:16" ht="13.5" hidden="1" customHeight="1" outlineLevel="3" x14ac:dyDescent="0.2">
      <c r="A1790" s="191">
        <v>0</v>
      </c>
      <c r="B1790" s="191">
        <v>14</v>
      </c>
      <c r="C1790" s="191">
        <v>8</v>
      </c>
      <c r="D1790" s="192">
        <v>1</v>
      </c>
      <c r="E1790" s="192">
        <v>4</v>
      </c>
      <c r="G1790" s="312" t="s">
        <v>41</v>
      </c>
      <c r="H1790" s="297" t="s">
        <v>183</v>
      </c>
      <c r="I1790" s="264" t="s">
        <v>3089</v>
      </c>
      <c r="J1790" s="299" t="s">
        <v>97</v>
      </c>
      <c r="K1790" s="300" t="s">
        <v>119</v>
      </c>
      <c r="L1790" s="301" t="e">
        <v>#REF!</v>
      </c>
      <c r="M1790" s="301">
        <v>5.1029166666666663</v>
      </c>
      <c r="N1790" s="268"/>
      <c r="O1790" s="302"/>
      <c r="P1790" s="235" t="s">
        <v>4710</v>
      </c>
    </row>
    <row r="1791" spans="1:16" ht="13.5" hidden="1" customHeight="1" outlineLevel="2" x14ac:dyDescent="0.2">
      <c r="A1791" s="191">
        <v>0</v>
      </c>
      <c r="B1791" s="191">
        <v>14</v>
      </c>
      <c r="C1791" s="191">
        <v>8</v>
      </c>
      <c r="D1791" s="192">
        <v>2</v>
      </c>
      <c r="E1791" s="192">
        <v>0</v>
      </c>
      <c r="G1791" s="311"/>
      <c r="H1791" s="291" t="s">
        <v>182</v>
      </c>
      <c r="I1791" s="256" t="s">
        <v>3090</v>
      </c>
      <c r="J1791" s="293" t="s">
        <v>610</v>
      </c>
      <c r="K1791" s="294"/>
      <c r="L1791" s="295"/>
      <c r="M1791" s="295"/>
      <c r="N1791" s="260"/>
      <c r="O1791" s="296"/>
      <c r="P1791" s="234"/>
    </row>
    <row r="1792" spans="1:16" ht="13.5" hidden="1" customHeight="1" outlineLevel="3" x14ac:dyDescent="0.2">
      <c r="A1792" s="191">
        <v>0</v>
      </c>
      <c r="B1792" s="191">
        <v>14</v>
      </c>
      <c r="C1792" s="191">
        <v>8</v>
      </c>
      <c r="D1792" s="192">
        <v>2</v>
      </c>
      <c r="E1792" s="192">
        <v>1</v>
      </c>
      <c r="G1792" s="312" t="s">
        <v>43</v>
      </c>
      <c r="H1792" s="297" t="s">
        <v>183</v>
      </c>
      <c r="I1792" s="264" t="s">
        <v>3091</v>
      </c>
      <c r="J1792" s="299" t="s">
        <v>646</v>
      </c>
      <c r="K1792" s="300" t="s">
        <v>119</v>
      </c>
      <c r="L1792" s="301" t="e">
        <v>#REF!</v>
      </c>
      <c r="M1792" s="301">
        <v>353.98927499999996</v>
      </c>
      <c r="N1792" s="268"/>
      <c r="O1792" s="302" t="s">
        <v>644</v>
      </c>
      <c r="P1792" s="235" t="s">
        <v>4710</v>
      </c>
    </row>
    <row r="1793" spans="1:16" ht="13.5" hidden="1" customHeight="1" outlineLevel="2" x14ac:dyDescent="0.2">
      <c r="A1793" s="191">
        <v>0</v>
      </c>
      <c r="B1793" s="191">
        <v>14</v>
      </c>
      <c r="C1793" s="191">
        <v>8</v>
      </c>
      <c r="D1793" s="192">
        <v>3</v>
      </c>
      <c r="E1793" s="192">
        <v>0</v>
      </c>
      <c r="G1793" s="311"/>
      <c r="H1793" s="291" t="s">
        <v>182</v>
      </c>
      <c r="I1793" s="256" t="s">
        <v>3092</v>
      </c>
      <c r="J1793" s="293" t="s">
        <v>614</v>
      </c>
      <c r="K1793" s="294"/>
      <c r="L1793" s="295"/>
      <c r="M1793" s="295"/>
      <c r="N1793" s="260"/>
      <c r="O1793" s="296"/>
      <c r="P1793" s="234"/>
    </row>
    <row r="1794" spans="1:16" ht="13.5" hidden="1" customHeight="1" outlineLevel="3" x14ac:dyDescent="0.2">
      <c r="A1794" s="191">
        <v>0</v>
      </c>
      <c r="B1794" s="191">
        <v>14</v>
      </c>
      <c r="C1794" s="191">
        <v>8</v>
      </c>
      <c r="D1794" s="192">
        <v>3</v>
      </c>
      <c r="E1794" s="192">
        <v>1</v>
      </c>
      <c r="G1794" s="312" t="s">
        <v>43</v>
      </c>
      <c r="H1794" s="297" t="s">
        <v>183</v>
      </c>
      <c r="I1794" s="264" t="s">
        <v>3093</v>
      </c>
      <c r="J1794" s="299" t="s">
        <v>651</v>
      </c>
      <c r="K1794" s="300" t="s">
        <v>119</v>
      </c>
      <c r="L1794" s="301" t="e">
        <v>#REF!</v>
      </c>
      <c r="M1794" s="301">
        <v>1448.2455000000002</v>
      </c>
      <c r="N1794" s="268"/>
      <c r="O1794" s="302" t="s">
        <v>821</v>
      </c>
      <c r="P1794" s="235" t="s">
        <v>4710</v>
      </c>
    </row>
    <row r="1795" spans="1:16" ht="13.5" hidden="1" customHeight="1" outlineLevel="2" x14ac:dyDescent="0.2">
      <c r="A1795" s="191">
        <v>0</v>
      </c>
      <c r="B1795" s="191">
        <v>14</v>
      </c>
      <c r="C1795" s="191">
        <v>8</v>
      </c>
      <c r="D1795" s="192">
        <v>4</v>
      </c>
      <c r="E1795" s="192">
        <v>0</v>
      </c>
      <c r="G1795" s="311"/>
      <c r="H1795" s="291" t="s">
        <v>182</v>
      </c>
      <c r="I1795" s="256" t="s">
        <v>3094</v>
      </c>
      <c r="J1795" s="293" t="s">
        <v>611</v>
      </c>
      <c r="K1795" s="294"/>
      <c r="L1795" s="295"/>
      <c r="M1795" s="295"/>
      <c r="N1795" s="260"/>
      <c r="O1795" s="296"/>
      <c r="P1795" s="234"/>
    </row>
    <row r="1796" spans="1:16" ht="13.5" hidden="1" customHeight="1" outlineLevel="3" x14ac:dyDescent="0.2">
      <c r="A1796" s="191">
        <v>0</v>
      </c>
      <c r="B1796" s="191">
        <v>14</v>
      </c>
      <c r="C1796" s="191">
        <v>8</v>
      </c>
      <c r="D1796" s="192">
        <v>4</v>
      </c>
      <c r="E1796" s="192">
        <v>1</v>
      </c>
      <c r="G1796" s="312" t="s">
        <v>43</v>
      </c>
      <c r="H1796" s="297" t="s">
        <v>183</v>
      </c>
      <c r="I1796" s="264" t="s">
        <v>3095</v>
      </c>
      <c r="J1796" s="299" t="s">
        <v>235</v>
      </c>
      <c r="K1796" s="300" t="s">
        <v>119</v>
      </c>
      <c r="L1796" s="301" t="e">
        <v>#REF!</v>
      </c>
      <c r="M1796" s="301">
        <v>919.5</v>
      </c>
      <c r="N1796" s="268"/>
      <c r="O1796" s="302"/>
      <c r="P1796" s="235" t="s">
        <v>4710</v>
      </c>
    </row>
    <row r="1797" spans="1:16" ht="13.5" hidden="1" customHeight="1" outlineLevel="3" x14ac:dyDescent="0.2">
      <c r="A1797" s="191">
        <v>0</v>
      </c>
      <c r="B1797" s="191">
        <v>14</v>
      </c>
      <c r="C1797" s="191">
        <v>8</v>
      </c>
      <c r="D1797" s="192">
        <v>4</v>
      </c>
      <c r="E1797" s="192">
        <v>2</v>
      </c>
      <c r="G1797" s="312" t="s">
        <v>43</v>
      </c>
      <c r="H1797" s="297" t="s">
        <v>183</v>
      </c>
      <c r="I1797" s="264" t="s">
        <v>3096</v>
      </c>
      <c r="J1797" s="299" t="s">
        <v>652</v>
      </c>
      <c r="K1797" s="300" t="s">
        <v>119</v>
      </c>
      <c r="L1797" s="301" t="e">
        <v>#REF!</v>
      </c>
      <c r="M1797" s="301">
        <v>286.60377358490564</v>
      </c>
      <c r="N1797" s="268"/>
      <c r="O1797" s="302" t="s">
        <v>540</v>
      </c>
      <c r="P1797" s="235" t="s">
        <v>4710</v>
      </c>
    </row>
    <row r="1798" spans="1:16" ht="13.5" hidden="1" customHeight="1" outlineLevel="3" x14ac:dyDescent="0.2">
      <c r="A1798" s="191">
        <v>0</v>
      </c>
      <c r="B1798" s="191">
        <v>14</v>
      </c>
      <c r="C1798" s="191">
        <v>8</v>
      </c>
      <c r="D1798" s="192">
        <v>4</v>
      </c>
      <c r="E1798" s="192">
        <v>3</v>
      </c>
      <c r="G1798" s="312" t="s">
        <v>43</v>
      </c>
      <c r="H1798" s="297" t="s">
        <v>183</v>
      </c>
      <c r="I1798" s="264" t="s">
        <v>3097</v>
      </c>
      <c r="J1798" s="299" t="s">
        <v>653</v>
      </c>
      <c r="K1798" s="300" t="s">
        <v>119</v>
      </c>
      <c r="L1798" s="301" t="e">
        <v>#REF!</v>
      </c>
      <c r="M1798" s="301">
        <v>268.61635220125788</v>
      </c>
      <c r="N1798" s="268"/>
      <c r="O1798" s="302" t="s">
        <v>539</v>
      </c>
      <c r="P1798" s="235" t="s">
        <v>4710</v>
      </c>
    </row>
    <row r="1799" spans="1:16" ht="13.5" hidden="1" customHeight="1" outlineLevel="3" x14ac:dyDescent="0.2">
      <c r="A1799" s="191">
        <v>0</v>
      </c>
      <c r="B1799" s="191">
        <v>14</v>
      </c>
      <c r="C1799" s="191">
        <v>8</v>
      </c>
      <c r="D1799" s="192">
        <v>4</v>
      </c>
      <c r="E1799" s="192">
        <v>4</v>
      </c>
      <c r="G1799" s="312" t="s">
        <v>43</v>
      </c>
      <c r="H1799" s="297" t="s">
        <v>183</v>
      </c>
      <c r="I1799" s="264" t="s">
        <v>3098</v>
      </c>
      <c r="J1799" s="299" t="s">
        <v>654</v>
      </c>
      <c r="K1799" s="300" t="s">
        <v>119</v>
      </c>
      <c r="L1799" s="301" t="e">
        <v>#REF!</v>
      </c>
      <c r="M1799" s="301">
        <v>328.11320754716979</v>
      </c>
      <c r="N1799" s="268"/>
      <c r="O1799" s="302" t="s">
        <v>694</v>
      </c>
      <c r="P1799" s="235" t="s">
        <v>4710</v>
      </c>
    </row>
    <row r="1800" spans="1:16" ht="13.5" hidden="1" customHeight="1" outlineLevel="3" x14ac:dyDescent="0.2">
      <c r="A1800" s="191">
        <v>0</v>
      </c>
      <c r="B1800" s="191">
        <v>14</v>
      </c>
      <c r="C1800" s="191">
        <v>8</v>
      </c>
      <c r="D1800" s="192">
        <v>4</v>
      </c>
      <c r="E1800" s="192">
        <v>5</v>
      </c>
      <c r="G1800" s="312" t="s">
        <v>43</v>
      </c>
      <c r="H1800" s="297" t="s">
        <v>183</v>
      </c>
      <c r="I1800" s="264" t="s">
        <v>3099</v>
      </c>
      <c r="J1800" s="299" t="s">
        <v>693</v>
      </c>
      <c r="K1800" s="300" t="s">
        <v>119</v>
      </c>
      <c r="L1800" s="301" t="e">
        <v>#REF!</v>
      </c>
      <c r="M1800" s="301">
        <v>328.01437556154536</v>
      </c>
      <c r="N1800" s="268"/>
      <c r="O1800" s="302" t="s">
        <v>537</v>
      </c>
      <c r="P1800" s="235" t="s">
        <v>4710</v>
      </c>
    </row>
    <row r="1801" spans="1:16" ht="13.5" hidden="1" customHeight="1" outlineLevel="3" x14ac:dyDescent="0.2">
      <c r="A1801" s="191">
        <v>0</v>
      </c>
      <c r="B1801" s="191">
        <v>14</v>
      </c>
      <c r="C1801" s="191">
        <v>8</v>
      </c>
      <c r="D1801" s="192">
        <v>4</v>
      </c>
      <c r="E1801" s="192">
        <v>6</v>
      </c>
      <c r="G1801" s="312" t="s">
        <v>43</v>
      </c>
      <c r="H1801" s="297" t="s">
        <v>183</v>
      </c>
      <c r="I1801" s="264" t="s">
        <v>3100</v>
      </c>
      <c r="J1801" s="299" t="s">
        <v>1035</v>
      </c>
      <c r="K1801" s="300" t="s">
        <v>119</v>
      </c>
      <c r="L1801" s="301" t="e">
        <v>#REF!</v>
      </c>
      <c r="M1801" s="301">
        <v>346.7638036809816</v>
      </c>
      <c r="N1801" s="268"/>
      <c r="O1801" s="302" t="s">
        <v>1036</v>
      </c>
      <c r="P1801" s="235" t="s">
        <v>4710</v>
      </c>
    </row>
    <row r="1802" spans="1:16" ht="13.5" hidden="1" customHeight="1" outlineLevel="2" x14ac:dyDescent="0.2">
      <c r="A1802" s="191">
        <v>0</v>
      </c>
      <c r="B1802" s="191">
        <v>14</v>
      </c>
      <c r="C1802" s="191">
        <v>8</v>
      </c>
      <c r="D1802" s="192">
        <v>5</v>
      </c>
      <c r="E1802" s="192">
        <v>0</v>
      </c>
      <c r="G1802" s="311"/>
      <c r="H1802" s="291" t="s">
        <v>182</v>
      </c>
      <c r="I1802" s="256" t="s">
        <v>3101</v>
      </c>
      <c r="J1802" s="293" t="s">
        <v>554</v>
      </c>
      <c r="K1802" s="294"/>
      <c r="L1802" s="295"/>
      <c r="M1802" s="295"/>
      <c r="N1802" s="260"/>
      <c r="O1802" s="296"/>
      <c r="P1802" s="234"/>
    </row>
    <row r="1803" spans="1:16" ht="13.5" hidden="1" customHeight="1" outlineLevel="3" x14ac:dyDescent="0.2">
      <c r="A1803" s="191">
        <v>0</v>
      </c>
      <c r="B1803" s="191">
        <v>14</v>
      </c>
      <c r="C1803" s="191">
        <v>8</v>
      </c>
      <c r="D1803" s="192">
        <v>5</v>
      </c>
      <c r="E1803" s="192">
        <v>1</v>
      </c>
      <c r="G1803" s="312" t="s">
        <v>43</v>
      </c>
      <c r="H1803" s="297" t="s">
        <v>183</v>
      </c>
      <c r="I1803" s="264" t="s">
        <v>3102</v>
      </c>
      <c r="J1803" s="299" t="s">
        <v>99</v>
      </c>
      <c r="K1803" s="300" t="s">
        <v>119</v>
      </c>
      <c r="L1803" s="301" t="e">
        <v>#REF!</v>
      </c>
      <c r="M1803" s="301">
        <v>849.15470000000005</v>
      </c>
      <c r="N1803" s="268"/>
      <c r="O1803" s="302"/>
      <c r="P1803" s="235" t="s">
        <v>4710</v>
      </c>
    </row>
    <row r="1804" spans="1:16" ht="13.5" hidden="1" customHeight="1" outlineLevel="3" x14ac:dyDescent="0.2">
      <c r="A1804" s="191">
        <v>0</v>
      </c>
      <c r="B1804" s="191">
        <v>14</v>
      </c>
      <c r="C1804" s="191">
        <v>8</v>
      </c>
      <c r="D1804" s="192">
        <v>5</v>
      </c>
      <c r="E1804" s="192">
        <v>2</v>
      </c>
      <c r="G1804" s="312" t="s">
        <v>43</v>
      </c>
      <c r="H1804" s="297" t="s">
        <v>183</v>
      </c>
      <c r="I1804" s="264" t="s">
        <v>3103</v>
      </c>
      <c r="J1804" s="299" t="s">
        <v>656</v>
      </c>
      <c r="K1804" s="300" t="s">
        <v>119</v>
      </c>
      <c r="L1804" s="301" t="e">
        <v>#REF!</v>
      </c>
      <c r="M1804" s="301">
        <v>1374.1547</v>
      </c>
      <c r="N1804" s="268"/>
      <c r="O1804" s="302"/>
      <c r="P1804" s="235" t="s">
        <v>4710</v>
      </c>
    </row>
    <row r="1805" spans="1:16" ht="13.5" hidden="1" customHeight="1" outlineLevel="2" x14ac:dyDescent="0.2">
      <c r="A1805" s="191">
        <v>0</v>
      </c>
      <c r="B1805" s="191">
        <v>14</v>
      </c>
      <c r="C1805" s="191">
        <v>8</v>
      </c>
      <c r="D1805" s="192">
        <v>6</v>
      </c>
      <c r="E1805" s="192">
        <v>0</v>
      </c>
      <c r="G1805" s="311"/>
      <c r="H1805" s="291" t="s">
        <v>182</v>
      </c>
      <c r="I1805" s="256" t="s">
        <v>3104</v>
      </c>
      <c r="J1805" s="293" t="s">
        <v>207</v>
      </c>
      <c r="K1805" s="294"/>
      <c r="L1805" s="295"/>
      <c r="M1805" s="295"/>
      <c r="N1805" s="260"/>
      <c r="O1805" s="296"/>
      <c r="P1805" s="234"/>
    </row>
    <row r="1806" spans="1:16" ht="13.5" hidden="1" customHeight="1" outlineLevel="3" x14ac:dyDescent="0.2">
      <c r="A1806" s="191">
        <v>0</v>
      </c>
      <c r="B1806" s="191">
        <v>14</v>
      </c>
      <c r="C1806" s="191">
        <v>8</v>
      </c>
      <c r="D1806" s="192">
        <v>6</v>
      </c>
      <c r="E1806" s="192">
        <v>1</v>
      </c>
      <c r="G1806" s="312" t="s">
        <v>41</v>
      </c>
      <c r="H1806" s="297" t="s">
        <v>183</v>
      </c>
      <c r="I1806" s="264" t="s">
        <v>3105</v>
      </c>
      <c r="J1806" s="299" t="s">
        <v>101</v>
      </c>
      <c r="K1806" s="300" t="s">
        <v>119</v>
      </c>
      <c r="L1806" s="301" t="e">
        <v>#REF!</v>
      </c>
      <c r="M1806" s="301">
        <v>42</v>
      </c>
      <c r="N1806" s="268"/>
      <c r="O1806" s="302"/>
      <c r="P1806" s="235" t="s">
        <v>4710</v>
      </c>
    </row>
    <row r="1807" spans="1:16" ht="13.5" hidden="1" customHeight="1" outlineLevel="3" x14ac:dyDescent="0.2">
      <c r="A1807" s="191">
        <v>0</v>
      </c>
      <c r="B1807" s="191">
        <v>14</v>
      </c>
      <c r="C1807" s="191">
        <v>8</v>
      </c>
      <c r="D1807" s="192">
        <v>6</v>
      </c>
      <c r="E1807" s="192">
        <v>2</v>
      </c>
      <c r="G1807" s="312" t="s">
        <v>41</v>
      </c>
      <c r="H1807" s="297" t="s">
        <v>183</v>
      </c>
      <c r="I1807" s="264" t="s">
        <v>3106</v>
      </c>
      <c r="J1807" s="299" t="s">
        <v>102</v>
      </c>
      <c r="K1807" s="300" t="s">
        <v>119</v>
      </c>
      <c r="L1807" s="301" t="e">
        <v>#REF!</v>
      </c>
      <c r="M1807" s="301">
        <v>30</v>
      </c>
      <c r="N1807" s="268"/>
      <c r="O1807" s="302"/>
      <c r="P1807" s="235" t="s">
        <v>4710</v>
      </c>
    </row>
    <row r="1808" spans="1:16" ht="13.5" hidden="1" customHeight="1" outlineLevel="3" x14ac:dyDescent="0.2">
      <c r="A1808" s="191">
        <v>0</v>
      </c>
      <c r="B1808" s="191">
        <v>14</v>
      </c>
      <c r="C1808" s="191">
        <v>8</v>
      </c>
      <c r="D1808" s="192">
        <v>6</v>
      </c>
      <c r="E1808" s="192">
        <v>3</v>
      </c>
      <c r="G1808" s="312" t="s">
        <v>43</v>
      </c>
      <c r="H1808" s="297" t="s">
        <v>183</v>
      </c>
      <c r="I1808" s="264" t="s">
        <v>3107</v>
      </c>
      <c r="J1808" s="299" t="s">
        <v>657</v>
      </c>
      <c r="K1808" s="300" t="s">
        <v>119</v>
      </c>
      <c r="L1808" s="301" t="e">
        <v>#REF!</v>
      </c>
      <c r="M1808" s="301">
        <v>75</v>
      </c>
      <c r="N1808" s="268"/>
      <c r="O1808" s="302"/>
      <c r="P1808" s="235" t="s">
        <v>4710</v>
      </c>
    </row>
    <row r="1809" spans="1:16" ht="13.5" hidden="1" customHeight="1" outlineLevel="3" x14ac:dyDescent="0.2">
      <c r="A1809" s="191">
        <v>0</v>
      </c>
      <c r="B1809" s="191">
        <v>14</v>
      </c>
      <c r="C1809" s="191">
        <v>8</v>
      </c>
      <c r="D1809" s="192">
        <v>6</v>
      </c>
      <c r="E1809" s="192">
        <v>4</v>
      </c>
      <c r="G1809" s="312" t="s">
        <v>43</v>
      </c>
      <c r="H1809" s="297" t="s">
        <v>183</v>
      </c>
      <c r="I1809" s="264" t="s">
        <v>3108</v>
      </c>
      <c r="J1809" s="299" t="s">
        <v>103</v>
      </c>
      <c r="K1809" s="300" t="s">
        <v>119</v>
      </c>
      <c r="L1809" s="301" t="e">
        <v>#REF!</v>
      </c>
      <c r="M1809" s="301">
        <v>75</v>
      </c>
      <c r="N1809" s="268"/>
      <c r="O1809" s="302"/>
      <c r="P1809" s="235" t="s">
        <v>4710</v>
      </c>
    </row>
    <row r="1810" spans="1:16" ht="13.5" hidden="1" customHeight="1" outlineLevel="3" x14ac:dyDescent="0.2">
      <c r="A1810" s="191">
        <v>0</v>
      </c>
      <c r="B1810" s="191">
        <v>14</v>
      </c>
      <c r="C1810" s="191">
        <v>8</v>
      </c>
      <c r="D1810" s="192">
        <v>6</v>
      </c>
      <c r="E1810" s="192">
        <v>5</v>
      </c>
      <c r="G1810" s="312" t="s">
        <v>43</v>
      </c>
      <c r="H1810" s="297" t="s">
        <v>183</v>
      </c>
      <c r="I1810" s="264" t="s">
        <v>3109</v>
      </c>
      <c r="J1810" s="299" t="s">
        <v>105</v>
      </c>
      <c r="K1810" s="300" t="s">
        <v>119</v>
      </c>
      <c r="L1810" s="301" t="e">
        <v>#REF!</v>
      </c>
      <c r="M1810" s="301">
        <v>50</v>
      </c>
      <c r="N1810" s="268"/>
      <c r="O1810" s="302"/>
      <c r="P1810" s="235" t="s">
        <v>4710</v>
      </c>
    </row>
    <row r="1811" spans="1:16" ht="13.5" hidden="1" customHeight="1" outlineLevel="1" x14ac:dyDescent="0.2">
      <c r="A1811" s="191">
        <v>0</v>
      </c>
      <c r="B1811" s="191">
        <v>14</v>
      </c>
      <c r="C1811" s="191">
        <v>9</v>
      </c>
      <c r="D1811" s="192">
        <v>0</v>
      </c>
      <c r="E1811" s="192">
        <v>5</v>
      </c>
      <c r="G1811" s="310"/>
      <c r="H1811" s="285" t="s">
        <v>34</v>
      </c>
      <c r="I1811" s="249" t="s">
        <v>3110</v>
      </c>
      <c r="J1811" s="287" t="s">
        <v>666</v>
      </c>
      <c r="K1811" s="288"/>
      <c r="L1811" s="289"/>
      <c r="M1811" s="289"/>
      <c r="N1811" s="253"/>
      <c r="O1811" s="290"/>
      <c r="P1811" s="233"/>
    </row>
    <row r="1812" spans="1:16" ht="13.5" hidden="1" customHeight="1" outlineLevel="2" x14ac:dyDescent="0.2">
      <c r="A1812" s="191">
        <v>0</v>
      </c>
      <c r="B1812" s="191">
        <v>14</v>
      </c>
      <c r="C1812" s="191">
        <v>9</v>
      </c>
      <c r="D1812" s="192">
        <v>1</v>
      </c>
      <c r="E1812" s="192">
        <v>0</v>
      </c>
      <c r="G1812" s="311"/>
      <c r="H1812" s="291" t="s">
        <v>182</v>
      </c>
      <c r="I1812" s="256" t="s">
        <v>3111</v>
      </c>
      <c r="J1812" s="293" t="s">
        <v>609</v>
      </c>
      <c r="K1812" s="294"/>
      <c r="L1812" s="295"/>
      <c r="M1812" s="295"/>
      <c r="N1812" s="260"/>
      <c r="O1812" s="296"/>
      <c r="P1812" s="234"/>
    </row>
    <row r="1813" spans="1:16" ht="13.5" hidden="1" customHeight="1" outlineLevel="3" x14ac:dyDescent="0.2">
      <c r="A1813" s="191">
        <v>0</v>
      </c>
      <c r="B1813" s="191">
        <v>14</v>
      </c>
      <c r="C1813" s="191">
        <v>9</v>
      </c>
      <c r="D1813" s="192">
        <v>1</v>
      </c>
      <c r="E1813" s="192">
        <v>1</v>
      </c>
      <c r="G1813" s="312" t="s">
        <v>41</v>
      </c>
      <c r="H1813" s="297" t="s">
        <v>183</v>
      </c>
      <c r="I1813" s="264" t="s">
        <v>3112</v>
      </c>
      <c r="J1813" s="299" t="s">
        <v>94</v>
      </c>
      <c r="K1813" s="300" t="s">
        <v>119</v>
      </c>
      <c r="L1813" s="301" t="e">
        <v>#REF!</v>
      </c>
      <c r="M1813" s="301">
        <v>10.11778</v>
      </c>
      <c r="N1813" s="268"/>
      <c r="O1813" s="302"/>
      <c r="P1813" s="235" t="s">
        <v>4710</v>
      </c>
    </row>
    <row r="1814" spans="1:16" ht="13.5" hidden="1" customHeight="1" outlineLevel="3" x14ac:dyDescent="0.2">
      <c r="A1814" s="191">
        <v>0</v>
      </c>
      <c r="B1814" s="191">
        <v>14</v>
      </c>
      <c r="C1814" s="191">
        <v>9</v>
      </c>
      <c r="D1814" s="192">
        <v>1</v>
      </c>
      <c r="E1814" s="192">
        <v>2</v>
      </c>
      <c r="G1814" s="312" t="s">
        <v>41</v>
      </c>
      <c r="H1814" s="297" t="s">
        <v>183</v>
      </c>
      <c r="I1814" s="264" t="s">
        <v>3113</v>
      </c>
      <c r="J1814" s="299" t="s">
        <v>95</v>
      </c>
      <c r="K1814" s="300" t="s">
        <v>119</v>
      </c>
      <c r="L1814" s="301" t="e">
        <v>#REF!</v>
      </c>
      <c r="M1814" s="301">
        <v>3.28945</v>
      </c>
      <c r="N1814" s="268"/>
      <c r="O1814" s="302"/>
      <c r="P1814" s="235" t="s">
        <v>4710</v>
      </c>
    </row>
    <row r="1815" spans="1:16" ht="13.5" hidden="1" customHeight="1" outlineLevel="3" x14ac:dyDescent="0.2">
      <c r="A1815" s="191">
        <v>0</v>
      </c>
      <c r="B1815" s="191">
        <v>14</v>
      </c>
      <c r="C1815" s="191">
        <v>9</v>
      </c>
      <c r="D1815" s="192">
        <v>1</v>
      </c>
      <c r="E1815" s="192">
        <v>3</v>
      </c>
      <c r="G1815" s="312" t="s">
        <v>41</v>
      </c>
      <c r="H1815" s="297" t="s">
        <v>183</v>
      </c>
      <c r="I1815" s="264" t="s">
        <v>3114</v>
      </c>
      <c r="J1815" s="299" t="s">
        <v>96</v>
      </c>
      <c r="K1815" s="300" t="s">
        <v>119</v>
      </c>
      <c r="L1815" s="301" t="e">
        <v>#REF!</v>
      </c>
      <c r="M1815" s="301">
        <v>12.075000000000001</v>
      </c>
      <c r="N1815" s="268"/>
      <c r="O1815" s="302"/>
      <c r="P1815" s="235" t="s">
        <v>4710</v>
      </c>
    </row>
    <row r="1816" spans="1:16" ht="13.5" hidden="1" customHeight="1" outlineLevel="2" x14ac:dyDescent="0.2">
      <c r="A1816" s="191">
        <v>0</v>
      </c>
      <c r="B1816" s="191">
        <v>14</v>
      </c>
      <c r="C1816" s="191">
        <v>9</v>
      </c>
      <c r="D1816" s="192">
        <v>2</v>
      </c>
      <c r="E1816" s="192">
        <v>0</v>
      </c>
      <c r="G1816" s="311"/>
      <c r="H1816" s="291" t="s">
        <v>182</v>
      </c>
      <c r="I1816" s="256" t="s">
        <v>3115</v>
      </c>
      <c r="J1816" s="293" t="s">
        <v>610</v>
      </c>
      <c r="K1816" s="294"/>
      <c r="L1816" s="295"/>
      <c r="M1816" s="295"/>
      <c r="N1816" s="260"/>
      <c r="O1816" s="296"/>
      <c r="P1816" s="234"/>
    </row>
    <row r="1817" spans="1:16" ht="13.5" hidden="1" customHeight="1" outlineLevel="3" x14ac:dyDescent="0.2">
      <c r="A1817" s="191">
        <v>0</v>
      </c>
      <c r="B1817" s="191">
        <v>14</v>
      </c>
      <c r="C1817" s="191">
        <v>9</v>
      </c>
      <c r="D1817" s="192">
        <v>2</v>
      </c>
      <c r="E1817" s="192">
        <v>1</v>
      </c>
      <c r="G1817" s="312" t="s">
        <v>43</v>
      </c>
      <c r="H1817" s="297" t="s">
        <v>183</v>
      </c>
      <c r="I1817" s="264" t="s">
        <v>3116</v>
      </c>
      <c r="J1817" s="299" t="s">
        <v>642</v>
      </c>
      <c r="K1817" s="300" t="s">
        <v>119</v>
      </c>
      <c r="L1817" s="301" t="e">
        <v>#REF!</v>
      </c>
      <c r="M1817" s="301">
        <v>141.82760000000002</v>
      </c>
      <c r="N1817" s="268"/>
      <c r="O1817" s="302" t="s">
        <v>643</v>
      </c>
      <c r="P1817" s="235" t="s">
        <v>4710</v>
      </c>
    </row>
    <row r="1818" spans="1:16" ht="13.5" hidden="1" customHeight="1" outlineLevel="2" x14ac:dyDescent="0.2">
      <c r="A1818" s="191">
        <v>0</v>
      </c>
      <c r="B1818" s="191">
        <v>14</v>
      </c>
      <c r="C1818" s="191">
        <v>9</v>
      </c>
      <c r="D1818" s="192">
        <v>3</v>
      </c>
      <c r="E1818" s="192">
        <v>0</v>
      </c>
      <c r="G1818" s="311"/>
      <c r="H1818" s="291" t="s">
        <v>182</v>
      </c>
      <c r="I1818" s="256" t="s">
        <v>3117</v>
      </c>
      <c r="J1818" s="293" t="s">
        <v>554</v>
      </c>
      <c r="K1818" s="294"/>
      <c r="L1818" s="295"/>
      <c r="M1818" s="295"/>
      <c r="N1818" s="260"/>
      <c r="O1818" s="296"/>
      <c r="P1818" s="234"/>
    </row>
    <row r="1819" spans="1:16" ht="13.5" hidden="1" customHeight="1" outlineLevel="3" x14ac:dyDescent="0.2">
      <c r="A1819" s="191">
        <v>0</v>
      </c>
      <c r="B1819" s="191">
        <v>14</v>
      </c>
      <c r="C1819" s="191">
        <v>9</v>
      </c>
      <c r="D1819" s="192">
        <v>3</v>
      </c>
      <c r="E1819" s="192">
        <v>1</v>
      </c>
      <c r="G1819" s="312" t="s">
        <v>43</v>
      </c>
      <c r="H1819" s="297" t="s">
        <v>183</v>
      </c>
      <c r="I1819" s="264" t="s">
        <v>3118</v>
      </c>
      <c r="J1819" s="299" t="s">
        <v>99</v>
      </c>
      <c r="K1819" s="300" t="s">
        <v>119</v>
      </c>
      <c r="L1819" s="301" t="e">
        <v>#REF!</v>
      </c>
      <c r="M1819" s="301">
        <v>849.15470000000005</v>
      </c>
      <c r="N1819" s="268"/>
      <c r="O1819" s="302"/>
      <c r="P1819" s="235" t="s">
        <v>4710</v>
      </c>
    </row>
    <row r="1820" spans="1:16" ht="13.5" hidden="1" customHeight="1" outlineLevel="2" x14ac:dyDescent="0.2">
      <c r="A1820" s="191">
        <v>0</v>
      </c>
      <c r="B1820" s="191">
        <v>14</v>
      </c>
      <c r="C1820" s="191">
        <v>9</v>
      </c>
      <c r="D1820" s="192">
        <v>4</v>
      </c>
      <c r="E1820" s="192">
        <v>0</v>
      </c>
      <c r="G1820" s="311"/>
      <c r="H1820" s="291" t="s">
        <v>182</v>
      </c>
      <c r="I1820" s="256" t="s">
        <v>3119</v>
      </c>
      <c r="J1820" s="293" t="s">
        <v>207</v>
      </c>
      <c r="K1820" s="294"/>
      <c r="L1820" s="295"/>
      <c r="M1820" s="295"/>
      <c r="N1820" s="260"/>
      <c r="O1820" s="296"/>
      <c r="P1820" s="234"/>
    </row>
    <row r="1821" spans="1:16" ht="13.5" hidden="1" customHeight="1" outlineLevel="3" x14ac:dyDescent="0.2">
      <c r="A1821" s="191">
        <v>0</v>
      </c>
      <c r="B1821" s="191">
        <v>14</v>
      </c>
      <c r="C1821" s="191">
        <v>9</v>
      </c>
      <c r="D1821" s="192">
        <v>4</v>
      </c>
      <c r="E1821" s="192">
        <v>1</v>
      </c>
      <c r="G1821" s="312" t="s">
        <v>41</v>
      </c>
      <c r="H1821" s="297" t="s">
        <v>183</v>
      </c>
      <c r="I1821" s="264" t="s">
        <v>3120</v>
      </c>
      <c r="J1821" s="299" t="s">
        <v>101</v>
      </c>
      <c r="K1821" s="300" t="s">
        <v>119</v>
      </c>
      <c r="L1821" s="301" t="e">
        <v>#REF!</v>
      </c>
      <c r="M1821" s="301">
        <v>42</v>
      </c>
      <c r="N1821" s="268"/>
      <c r="O1821" s="302"/>
      <c r="P1821" s="235" t="s">
        <v>4710</v>
      </c>
    </row>
    <row r="1822" spans="1:16" ht="13.5" hidden="1" customHeight="1" outlineLevel="3" x14ac:dyDescent="0.2">
      <c r="A1822" s="191">
        <v>0</v>
      </c>
      <c r="B1822" s="191">
        <v>14</v>
      </c>
      <c r="C1822" s="191">
        <v>9</v>
      </c>
      <c r="D1822" s="192">
        <v>4</v>
      </c>
      <c r="E1822" s="192">
        <v>2</v>
      </c>
      <c r="G1822" s="312" t="s">
        <v>43</v>
      </c>
      <c r="H1822" s="297" t="s">
        <v>183</v>
      </c>
      <c r="I1822" s="264" t="s">
        <v>3121</v>
      </c>
      <c r="J1822" s="299" t="s">
        <v>104</v>
      </c>
      <c r="K1822" s="300" t="s">
        <v>119</v>
      </c>
      <c r="L1822" s="301" t="e">
        <v>#REF!</v>
      </c>
      <c r="M1822" s="301">
        <v>75</v>
      </c>
      <c r="N1822" s="268"/>
      <c r="O1822" s="302"/>
      <c r="P1822" s="235" t="s">
        <v>4710</v>
      </c>
    </row>
    <row r="1823" spans="1:16" ht="13.5" hidden="1" customHeight="1" outlineLevel="3" x14ac:dyDescent="0.2">
      <c r="A1823" s="191">
        <v>0</v>
      </c>
      <c r="B1823" s="191">
        <v>14</v>
      </c>
      <c r="C1823" s="191">
        <v>9</v>
      </c>
      <c r="D1823" s="192">
        <v>4</v>
      </c>
      <c r="E1823" s="192">
        <v>3</v>
      </c>
      <c r="G1823" s="312" t="s">
        <v>43</v>
      </c>
      <c r="H1823" s="297" t="s">
        <v>183</v>
      </c>
      <c r="I1823" s="264" t="s">
        <v>3122</v>
      </c>
      <c r="J1823" s="299" t="s">
        <v>105</v>
      </c>
      <c r="K1823" s="300" t="s">
        <v>119</v>
      </c>
      <c r="L1823" s="301" t="e">
        <v>#REF!</v>
      </c>
      <c r="M1823" s="301">
        <v>50</v>
      </c>
      <c r="N1823" s="268"/>
      <c r="O1823" s="302"/>
      <c r="P1823" s="235" t="s">
        <v>4710</v>
      </c>
    </row>
    <row r="1824" spans="1:16" ht="13.5" hidden="1" customHeight="1" outlineLevel="1" x14ac:dyDescent="0.2">
      <c r="A1824" s="191">
        <v>0</v>
      </c>
      <c r="B1824" s="191">
        <v>14</v>
      </c>
      <c r="C1824" s="191">
        <v>10</v>
      </c>
      <c r="D1824" s="192">
        <v>0</v>
      </c>
      <c r="E1824" s="192">
        <v>3</v>
      </c>
      <c r="G1824" s="310"/>
      <c r="H1824" s="285" t="s">
        <v>34</v>
      </c>
      <c r="I1824" s="249" t="s">
        <v>3123</v>
      </c>
      <c r="J1824" s="287" t="s">
        <v>667</v>
      </c>
      <c r="K1824" s="288"/>
      <c r="L1824" s="289"/>
      <c r="M1824" s="289"/>
      <c r="N1824" s="253"/>
      <c r="O1824" s="290"/>
      <c r="P1824" s="233"/>
    </row>
    <row r="1825" spans="1:16" ht="13.5" hidden="1" customHeight="1" outlineLevel="2" x14ac:dyDescent="0.2">
      <c r="A1825" s="191">
        <v>0</v>
      </c>
      <c r="B1825" s="191">
        <v>14</v>
      </c>
      <c r="C1825" s="191">
        <v>10</v>
      </c>
      <c r="D1825" s="192">
        <v>1</v>
      </c>
      <c r="E1825" s="192">
        <v>0</v>
      </c>
      <c r="G1825" s="311"/>
      <c r="H1825" s="291" t="s">
        <v>182</v>
      </c>
      <c r="I1825" s="256" t="s">
        <v>3124</v>
      </c>
      <c r="J1825" s="293" t="s">
        <v>609</v>
      </c>
      <c r="K1825" s="294"/>
      <c r="L1825" s="295"/>
      <c r="M1825" s="295"/>
      <c r="N1825" s="260"/>
      <c r="O1825" s="296"/>
      <c r="P1825" s="234"/>
    </row>
    <row r="1826" spans="1:16" ht="13.5" hidden="1" customHeight="1" outlineLevel="3" x14ac:dyDescent="0.2">
      <c r="A1826" s="191">
        <v>0</v>
      </c>
      <c r="B1826" s="191">
        <v>14</v>
      </c>
      <c r="C1826" s="191">
        <v>10</v>
      </c>
      <c r="D1826" s="192">
        <v>1</v>
      </c>
      <c r="E1826" s="192">
        <v>1</v>
      </c>
      <c r="G1826" s="312" t="s">
        <v>41</v>
      </c>
      <c r="H1826" s="297" t="s">
        <v>183</v>
      </c>
      <c r="I1826" s="264" t="s">
        <v>3125</v>
      </c>
      <c r="J1826" s="299" t="s">
        <v>94</v>
      </c>
      <c r="K1826" s="300" t="s">
        <v>119</v>
      </c>
      <c r="L1826" s="301" t="e">
        <v>#REF!</v>
      </c>
      <c r="M1826" s="301">
        <v>10.11778</v>
      </c>
      <c r="N1826" s="268"/>
      <c r="O1826" s="302"/>
      <c r="P1826" s="235" t="s">
        <v>4710</v>
      </c>
    </row>
    <row r="1827" spans="1:16" ht="13.5" hidden="1" customHeight="1" outlineLevel="3" x14ac:dyDescent="0.2">
      <c r="A1827" s="191">
        <v>0</v>
      </c>
      <c r="B1827" s="191">
        <v>14</v>
      </c>
      <c r="C1827" s="191">
        <v>10</v>
      </c>
      <c r="D1827" s="192">
        <v>1</v>
      </c>
      <c r="E1827" s="192">
        <v>2</v>
      </c>
      <c r="G1827" s="312" t="s">
        <v>41</v>
      </c>
      <c r="H1827" s="297" t="s">
        <v>183</v>
      </c>
      <c r="I1827" s="264" t="s">
        <v>3126</v>
      </c>
      <c r="J1827" s="299" t="s">
        <v>95</v>
      </c>
      <c r="K1827" s="300" t="s">
        <v>119</v>
      </c>
      <c r="L1827" s="301" t="e">
        <v>#REF!</v>
      </c>
      <c r="M1827" s="301">
        <v>3.28945</v>
      </c>
      <c r="N1827" s="268"/>
      <c r="O1827" s="302"/>
      <c r="P1827" s="235" t="s">
        <v>4710</v>
      </c>
    </row>
    <row r="1828" spans="1:16" ht="13.5" hidden="1" customHeight="1" outlineLevel="3" x14ac:dyDescent="0.2">
      <c r="A1828" s="191">
        <v>0</v>
      </c>
      <c r="B1828" s="191">
        <v>14</v>
      </c>
      <c r="C1828" s="191">
        <v>10</v>
      </c>
      <c r="D1828" s="192">
        <v>1</v>
      </c>
      <c r="E1828" s="192">
        <v>3</v>
      </c>
      <c r="G1828" s="312" t="s">
        <v>41</v>
      </c>
      <c r="H1828" s="297" t="s">
        <v>183</v>
      </c>
      <c r="I1828" s="264" t="s">
        <v>3127</v>
      </c>
      <c r="J1828" s="299" t="s">
        <v>96</v>
      </c>
      <c r="K1828" s="300" t="s">
        <v>119</v>
      </c>
      <c r="L1828" s="301" t="e">
        <v>#REF!</v>
      </c>
      <c r="M1828" s="301">
        <v>12.075000000000001</v>
      </c>
      <c r="N1828" s="268"/>
      <c r="O1828" s="302"/>
      <c r="P1828" s="235" t="s">
        <v>4710</v>
      </c>
    </row>
    <row r="1829" spans="1:16" ht="13.5" hidden="1" customHeight="1" outlineLevel="2" x14ac:dyDescent="0.2">
      <c r="A1829" s="191">
        <v>0</v>
      </c>
      <c r="B1829" s="191">
        <v>14</v>
      </c>
      <c r="C1829" s="191">
        <v>10</v>
      </c>
      <c r="D1829" s="192">
        <v>2</v>
      </c>
      <c r="E1829" s="192">
        <v>0</v>
      </c>
      <c r="G1829" s="311"/>
      <c r="H1829" s="291" t="s">
        <v>182</v>
      </c>
      <c r="I1829" s="256" t="s">
        <v>3128</v>
      </c>
      <c r="J1829" s="293" t="s">
        <v>610</v>
      </c>
      <c r="K1829" s="294"/>
      <c r="L1829" s="295"/>
      <c r="M1829" s="295"/>
      <c r="N1829" s="260"/>
      <c r="O1829" s="296"/>
      <c r="P1829" s="234"/>
    </row>
    <row r="1830" spans="1:16" ht="13.5" hidden="1" customHeight="1" outlineLevel="3" x14ac:dyDescent="0.2">
      <c r="A1830" s="191">
        <v>0</v>
      </c>
      <c r="B1830" s="191">
        <v>14</v>
      </c>
      <c r="C1830" s="191">
        <v>10</v>
      </c>
      <c r="D1830" s="192">
        <v>2</v>
      </c>
      <c r="E1830" s="192">
        <v>1</v>
      </c>
      <c r="G1830" s="312" t="s">
        <v>43</v>
      </c>
      <c r="H1830" s="297" t="s">
        <v>183</v>
      </c>
      <c r="I1830" s="264" t="s">
        <v>3129</v>
      </c>
      <c r="J1830" s="299" t="s">
        <v>642</v>
      </c>
      <c r="K1830" s="300" t="s">
        <v>119</v>
      </c>
      <c r="L1830" s="301" t="e">
        <v>#REF!</v>
      </c>
      <c r="M1830" s="301">
        <v>141.82760000000002</v>
      </c>
      <c r="N1830" s="268"/>
      <c r="O1830" s="302" t="s">
        <v>643</v>
      </c>
      <c r="P1830" s="235" t="s">
        <v>4710</v>
      </c>
    </row>
    <row r="1831" spans="1:16" ht="13.5" hidden="1" customHeight="1" outlineLevel="2" x14ac:dyDescent="0.2">
      <c r="A1831" s="191">
        <v>0</v>
      </c>
      <c r="B1831" s="191">
        <v>14</v>
      </c>
      <c r="C1831" s="191">
        <v>10</v>
      </c>
      <c r="D1831" s="192">
        <v>3</v>
      </c>
      <c r="E1831" s="192">
        <v>0</v>
      </c>
      <c r="G1831" s="311"/>
      <c r="H1831" s="291" t="s">
        <v>182</v>
      </c>
      <c r="I1831" s="256" t="s">
        <v>3130</v>
      </c>
      <c r="J1831" s="293" t="s">
        <v>554</v>
      </c>
      <c r="K1831" s="294"/>
      <c r="L1831" s="295"/>
      <c r="M1831" s="295"/>
      <c r="N1831" s="260"/>
      <c r="O1831" s="296"/>
      <c r="P1831" s="234"/>
    </row>
    <row r="1832" spans="1:16" ht="13.5" hidden="1" customHeight="1" outlineLevel="3" x14ac:dyDescent="0.2">
      <c r="A1832" s="191">
        <v>0</v>
      </c>
      <c r="B1832" s="191">
        <v>14</v>
      </c>
      <c r="C1832" s="191">
        <v>10</v>
      </c>
      <c r="D1832" s="192">
        <v>3</v>
      </c>
      <c r="E1832" s="192">
        <v>1</v>
      </c>
      <c r="G1832" s="312" t="s">
        <v>43</v>
      </c>
      <c r="H1832" s="297" t="s">
        <v>183</v>
      </c>
      <c r="I1832" s="264" t="s">
        <v>3131</v>
      </c>
      <c r="J1832" s="299" t="s">
        <v>99</v>
      </c>
      <c r="K1832" s="300" t="s">
        <v>119</v>
      </c>
      <c r="L1832" s="301" t="e">
        <v>#REF!</v>
      </c>
      <c r="M1832" s="301">
        <v>849.15470000000005</v>
      </c>
      <c r="N1832" s="268"/>
      <c r="O1832" s="302"/>
      <c r="P1832" s="235" t="s">
        <v>4710</v>
      </c>
    </row>
    <row r="1833" spans="1:16" ht="13.5" hidden="1" customHeight="1" outlineLevel="2" x14ac:dyDescent="0.2">
      <c r="A1833" s="191">
        <v>0</v>
      </c>
      <c r="B1833" s="191">
        <v>14</v>
      </c>
      <c r="C1833" s="191">
        <v>10</v>
      </c>
      <c r="D1833" s="192">
        <v>4</v>
      </c>
      <c r="E1833" s="192">
        <v>0</v>
      </c>
      <c r="G1833" s="311"/>
      <c r="H1833" s="291" t="s">
        <v>182</v>
      </c>
      <c r="I1833" s="256" t="s">
        <v>3132</v>
      </c>
      <c r="J1833" s="293" t="s">
        <v>207</v>
      </c>
      <c r="K1833" s="294"/>
      <c r="L1833" s="295"/>
      <c r="M1833" s="295"/>
      <c r="N1833" s="260"/>
      <c r="O1833" s="296"/>
      <c r="P1833" s="234"/>
    </row>
    <row r="1834" spans="1:16" ht="13.5" hidden="1" customHeight="1" outlineLevel="3" x14ac:dyDescent="0.2">
      <c r="A1834" s="191">
        <v>0</v>
      </c>
      <c r="B1834" s="191">
        <v>14</v>
      </c>
      <c r="C1834" s="191">
        <v>10</v>
      </c>
      <c r="D1834" s="192">
        <v>4</v>
      </c>
      <c r="E1834" s="192">
        <v>1</v>
      </c>
      <c r="G1834" s="312" t="s">
        <v>41</v>
      </c>
      <c r="H1834" s="297" t="s">
        <v>183</v>
      </c>
      <c r="I1834" s="264" t="s">
        <v>3133</v>
      </c>
      <c r="J1834" s="299" t="s">
        <v>101</v>
      </c>
      <c r="K1834" s="300" t="s">
        <v>119</v>
      </c>
      <c r="L1834" s="301" t="e">
        <v>#REF!</v>
      </c>
      <c r="M1834" s="301">
        <v>42</v>
      </c>
      <c r="N1834" s="268"/>
      <c r="O1834" s="302"/>
      <c r="P1834" s="235" t="s">
        <v>4710</v>
      </c>
    </row>
    <row r="1835" spans="1:16" ht="13.5" hidden="1" customHeight="1" outlineLevel="3" x14ac:dyDescent="0.2">
      <c r="A1835" s="191">
        <v>0</v>
      </c>
      <c r="B1835" s="191">
        <v>14</v>
      </c>
      <c r="C1835" s="191">
        <v>10</v>
      </c>
      <c r="D1835" s="192">
        <v>4</v>
      </c>
      <c r="E1835" s="192">
        <v>2</v>
      </c>
      <c r="G1835" s="312" t="s">
        <v>43</v>
      </c>
      <c r="H1835" s="297" t="s">
        <v>183</v>
      </c>
      <c r="I1835" s="264" t="s">
        <v>3134</v>
      </c>
      <c r="J1835" s="299" t="s">
        <v>104</v>
      </c>
      <c r="K1835" s="300" t="s">
        <v>119</v>
      </c>
      <c r="L1835" s="301" t="e">
        <v>#REF!</v>
      </c>
      <c r="M1835" s="301">
        <v>75</v>
      </c>
      <c r="N1835" s="268"/>
      <c r="O1835" s="302"/>
      <c r="P1835" s="235" t="s">
        <v>4710</v>
      </c>
    </row>
    <row r="1836" spans="1:16" ht="13.5" hidden="1" customHeight="1" outlineLevel="3" x14ac:dyDescent="0.2">
      <c r="A1836" s="191">
        <v>0</v>
      </c>
      <c r="B1836" s="191">
        <v>14</v>
      </c>
      <c r="C1836" s="191">
        <v>10</v>
      </c>
      <c r="D1836" s="192">
        <v>4</v>
      </c>
      <c r="E1836" s="192">
        <v>3</v>
      </c>
      <c r="G1836" s="312" t="s">
        <v>43</v>
      </c>
      <c r="H1836" s="297" t="s">
        <v>183</v>
      </c>
      <c r="I1836" s="264" t="s">
        <v>3135</v>
      </c>
      <c r="J1836" s="299" t="s">
        <v>105</v>
      </c>
      <c r="K1836" s="300" t="s">
        <v>119</v>
      </c>
      <c r="L1836" s="301" t="e">
        <v>#REF!</v>
      </c>
      <c r="M1836" s="301">
        <v>50</v>
      </c>
      <c r="N1836" s="268"/>
      <c r="O1836" s="302"/>
      <c r="P1836" s="235" t="s">
        <v>4710</v>
      </c>
    </row>
    <row r="1837" spans="1:16" ht="13.5" hidden="1" customHeight="1" outlineLevel="1" x14ac:dyDescent="0.2">
      <c r="A1837" s="191">
        <v>0</v>
      </c>
      <c r="B1837" s="191">
        <v>14</v>
      </c>
      <c r="C1837" s="191">
        <v>11</v>
      </c>
      <c r="D1837" s="192">
        <v>0</v>
      </c>
      <c r="E1837" s="192">
        <v>3</v>
      </c>
      <c r="G1837" s="310"/>
      <c r="H1837" s="285" t="s">
        <v>34</v>
      </c>
      <c r="I1837" s="249" t="s">
        <v>3136</v>
      </c>
      <c r="J1837" s="287" t="s">
        <v>668</v>
      </c>
      <c r="K1837" s="288"/>
      <c r="L1837" s="289"/>
      <c r="M1837" s="289"/>
      <c r="N1837" s="253"/>
      <c r="O1837" s="290"/>
      <c r="P1837" s="233"/>
    </row>
    <row r="1838" spans="1:16" ht="13.5" hidden="1" customHeight="1" outlineLevel="2" x14ac:dyDescent="0.2">
      <c r="A1838" s="191">
        <v>0</v>
      </c>
      <c r="B1838" s="191">
        <v>14</v>
      </c>
      <c r="C1838" s="191">
        <v>11</v>
      </c>
      <c r="D1838" s="192">
        <v>1</v>
      </c>
      <c r="E1838" s="192">
        <v>0</v>
      </c>
      <c r="G1838" s="311"/>
      <c r="H1838" s="291" t="s">
        <v>182</v>
      </c>
      <c r="I1838" s="256" t="s">
        <v>3137</v>
      </c>
      <c r="J1838" s="293" t="s">
        <v>609</v>
      </c>
      <c r="K1838" s="294"/>
      <c r="L1838" s="295"/>
      <c r="M1838" s="295"/>
      <c r="N1838" s="260"/>
      <c r="O1838" s="296"/>
      <c r="P1838" s="234"/>
    </row>
    <row r="1839" spans="1:16" ht="13.5" hidden="1" customHeight="1" outlineLevel="3" x14ac:dyDescent="0.2">
      <c r="A1839" s="191">
        <v>0</v>
      </c>
      <c r="B1839" s="191">
        <v>14</v>
      </c>
      <c r="C1839" s="191">
        <v>11</v>
      </c>
      <c r="D1839" s="192">
        <v>1</v>
      </c>
      <c r="E1839" s="192">
        <v>1</v>
      </c>
      <c r="G1839" s="312" t="s">
        <v>41</v>
      </c>
      <c r="H1839" s="297" t="s">
        <v>183</v>
      </c>
      <c r="I1839" s="264" t="s">
        <v>3138</v>
      </c>
      <c r="J1839" s="299" t="s">
        <v>94</v>
      </c>
      <c r="K1839" s="300" t="s">
        <v>119</v>
      </c>
      <c r="L1839" s="301" t="e">
        <v>#REF!</v>
      </c>
      <c r="M1839" s="301">
        <v>10.11778</v>
      </c>
      <c r="N1839" s="268"/>
      <c r="O1839" s="302"/>
      <c r="P1839" s="235" t="s">
        <v>4710</v>
      </c>
    </row>
    <row r="1840" spans="1:16" ht="13.5" hidden="1" customHeight="1" outlineLevel="3" x14ac:dyDescent="0.2">
      <c r="A1840" s="191">
        <v>0</v>
      </c>
      <c r="B1840" s="191">
        <v>14</v>
      </c>
      <c r="C1840" s="191">
        <v>11</v>
      </c>
      <c r="D1840" s="192">
        <v>1</v>
      </c>
      <c r="E1840" s="192">
        <v>2</v>
      </c>
      <c r="G1840" s="312" t="s">
        <v>41</v>
      </c>
      <c r="H1840" s="297" t="s">
        <v>183</v>
      </c>
      <c r="I1840" s="264" t="s">
        <v>3139</v>
      </c>
      <c r="J1840" s="299" t="s">
        <v>95</v>
      </c>
      <c r="K1840" s="300" t="s">
        <v>119</v>
      </c>
      <c r="L1840" s="301" t="e">
        <v>#REF!</v>
      </c>
      <c r="M1840" s="301">
        <v>3.28945</v>
      </c>
      <c r="N1840" s="268"/>
      <c r="O1840" s="302"/>
      <c r="P1840" s="235" t="s">
        <v>4710</v>
      </c>
    </row>
    <row r="1841" spans="1:16" ht="13.5" hidden="1" customHeight="1" outlineLevel="3" x14ac:dyDescent="0.2">
      <c r="A1841" s="191">
        <v>0</v>
      </c>
      <c r="B1841" s="191">
        <v>14</v>
      </c>
      <c r="C1841" s="191">
        <v>11</v>
      </c>
      <c r="D1841" s="192">
        <v>1</v>
      </c>
      <c r="E1841" s="192">
        <v>3</v>
      </c>
      <c r="G1841" s="312" t="s">
        <v>41</v>
      </c>
      <c r="H1841" s="297" t="s">
        <v>183</v>
      </c>
      <c r="I1841" s="264" t="s">
        <v>3140</v>
      </c>
      <c r="J1841" s="299" t="s">
        <v>96</v>
      </c>
      <c r="K1841" s="300" t="s">
        <v>119</v>
      </c>
      <c r="L1841" s="301" t="e">
        <v>#REF!</v>
      </c>
      <c r="M1841" s="301">
        <v>12.075000000000001</v>
      </c>
      <c r="N1841" s="268"/>
      <c r="O1841" s="302"/>
      <c r="P1841" s="235" t="s">
        <v>4710</v>
      </c>
    </row>
    <row r="1842" spans="1:16" ht="13.5" hidden="1" customHeight="1" outlineLevel="2" x14ac:dyDescent="0.2">
      <c r="A1842" s="191">
        <v>0</v>
      </c>
      <c r="B1842" s="191">
        <v>14</v>
      </c>
      <c r="C1842" s="191">
        <v>11</v>
      </c>
      <c r="D1842" s="192">
        <v>2</v>
      </c>
      <c r="E1842" s="192">
        <v>0</v>
      </c>
      <c r="G1842" s="311"/>
      <c r="H1842" s="291" t="s">
        <v>182</v>
      </c>
      <c r="I1842" s="256" t="s">
        <v>3141</v>
      </c>
      <c r="J1842" s="293" t="s">
        <v>610</v>
      </c>
      <c r="K1842" s="294"/>
      <c r="L1842" s="295"/>
      <c r="M1842" s="295"/>
      <c r="N1842" s="260"/>
      <c r="O1842" s="296"/>
      <c r="P1842" s="234"/>
    </row>
    <row r="1843" spans="1:16" ht="13.5" hidden="1" customHeight="1" outlineLevel="3" x14ac:dyDescent="0.2">
      <c r="A1843" s="191">
        <v>0</v>
      </c>
      <c r="B1843" s="191">
        <v>14</v>
      </c>
      <c r="C1843" s="191">
        <v>11</v>
      </c>
      <c r="D1843" s="192">
        <v>2</v>
      </c>
      <c r="E1843" s="192">
        <v>1</v>
      </c>
      <c r="G1843" s="312" t="s">
        <v>43</v>
      </c>
      <c r="H1843" s="297" t="s">
        <v>183</v>
      </c>
      <c r="I1843" s="264" t="s">
        <v>3142</v>
      </c>
      <c r="J1843" s="299" t="s">
        <v>642</v>
      </c>
      <c r="K1843" s="300" t="s">
        <v>119</v>
      </c>
      <c r="L1843" s="301" t="e">
        <v>#REF!</v>
      </c>
      <c r="M1843" s="301">
        <v>141.82760000000002</v>
      </c>
      <c r="N1843" s="268"/>
      <c r="O1843" s="302" t="s">
        <v>643</v>
      </c>
      <c r="P1843" s="235" t="s">
        <v>4710</v>
      </c>
    </row>
    <row r="1844" spans="1:16" ht="13.5" hidden="1" customHeight="1" outlineLevel="2" x14ac:dyDescent="0.2">
      <c r="A1844" s="191">
        <v>0</v>
      </c>
      <c r="B1844" s="191">
        <v>14</v>
      </c>
      <c r="C1844" s="191">
        <v>11</v>
      </c>
      <c r="D1844" s="192">
        <v>3</v>
      </c>
      <c r="E1844" s="192">
        <v>0</v>
      </c>
      <c r="G1844" s="311"/>
      <c r="H1844" s="291" t="s">
        <v>182</v>
      </c>
      <c r="I1844" s="256" t="s">
        <v>3143</v>
      </c>
      <c r="J1844" s="293" t="s">
        <v>614</v>
      </c>
      <c r="K1844" s="294"/>
      <c r="L1844" s="295"/>
      <c r="M1844" s="295"/>
      <c r="N1844" s="260"/>
      <c r="O1844" s="296"/>
      <c r="P1844" s="234"/>
    </row>
    <row r="1845" spans="1:16" ht="13.5" hidden="1" customHeight="1" outlineLevel="3" x14ac:dyDescent="0.2">
      <c r="A1845" s="191">
        <v>0</v>
      </c>
      <c r="B1845" s="191">
        <v>14</v>
      </c>
      <c r="C1845" s="191">
        <v>11</v>
      </c>
      <c r="D1845" s="192">
        <v>3</v>
      </c>
      <c r="E1845" s="192">
        <v>1</v>
      </c>
      <c r="G1845" s="312" t="s">
        <v>43</v>
      </c>
      <c r="H1845" s="297" t="s">
        <v>183</v>
      </c>
      <c r="I1845" s="264" t="s">
        <v>3144</v>
      </c>
      <c r="J1845" s="299" t="s">
        <v>650</v>
      </c>
      <c r="K1845" s="300" t="s">
        <v>119</v>
      </c>
      <c r="L1845" s="301" t="e">
        <v>#REF!</v>
      </c>
      <c r="M1845" s="301">
        <v>898.24550000000011</v>
      </c>
      <c r="N1845" s="268"/>
      <c r="O1845" s="302"/>
      <c r="P1845" s="235" t="s">
        <v>4710</v>
      </c>
    </row>
    <row r="1846" spans="1:16" ht="13.5" hidden="1" customHeight="1" outlineLevel="2" x14ac:dyDescent="0.2">
      <c r="A1846" s="191">
        <v>0</v>
      </c>
      <c r="B1846" s="191">
        <v>14</v>
      </c>
      <c r="C1846" s="191">
        <v>11</v>
      </c>
      <c r="D1846" s="192">
        <v>4</v>
      </c>
      <c r="E1846" s="192">
        <v>0</v>
      </c>
      <c r="G1846" s="311"/>
      <c r="H1846" s="291" t="s">
        <v>182</v>
      </c>
      <c r="I1846" s="256" t="s">
        <v>3145</v>
      </c>
      <c r="J1846" s="293" t="s">
        <v>554</v>
      </c>
      <c r="K1846" s="294"/>
      <c r="L1846" s="295"/>
      <c r="M1846" s="295"/>
      <c r="N1846" s="260"/>
      <c r="O1846" s="296"/>
      <c r="P1846" s="234"/>
    </row>
    <row r="1847" spans="1:16" ht="13.5" hidden="1" customHeight="1" outlineLevel="3" x14ac:dyDescent="0.2">
      <c r="A1847" s="191">
        <v>0</v>
      </c>
      <c r="B1847" s="191">
        <v>14</v>
      </c>
      <c r="C1847" s="191">
        <v>11</v>
      </c>
      <c r="D1847" s="192">
        <v>4</v>
      </c>
      <c r="E1847" s="192">
        <v>1</v>
      </c>
      <c r="G1847" s="312" t="s">
        <v>43</v>
      </c>
      <c r="H1847" s="297" t="s">
        <v>183</v>
      </c>
      <c r="I1847" s="264" t="s">
        <v>3146</v>
      </c>
      <c r="J1847" s="299" t="s">
        <v>99</v>
      </c>
      <c r="K1847" s="300" t="s">
        <v>119</v>
      </c>
      <c r="L1847" s="301" t="e">
        <v>#REF!</v>
      </c>
      <c r="M1847" s="301">
        <v>849.15470000000005</v>
      </c>
      <c r="N1847" s="268"/>
      <c r="O1847" s="302"/>
      <c r="P1847" s="235" t="s">
        <v>4710</v>
      </c>
    </row>
    <row r="1848" spans="1:16" ht="13.5" hidden="1" customHeight="1" outlineLevel="2" x14ac:dyDescent="0.2">
      <c r="A1848" s="191">
        <v>0</v>
      </c>
      <c r="B1848" s="191">
        <v>14</v>
      </c>
      <c r="C1848" s="191">
        <v>11</v>
      </c>
      <c r="D1848" s="192">
        <v>5</v>
      </c>
      <c r="E1848" s="192">
        <v>0</v>
      </c>
      <c r="G1848" s="311"/>
      <c r="H1848" s="291" t="s">
        <v>182</v>
      </c>
      <c r="I1848" s="256" t="s">
        <v>3147</v>
      </c>
      <c r="J1848" s="293" t="s">
        <v>207</v>
      </c>
      <c r="K1848" s="294"/>
      <c r="L1848" s="295"/>
      <c r="M1848" s="295"/>
      <c r="N1848" s="260"/>
      <c r="O1848" s="296"/>
      <c r="P1848" s="234"/>
    </row>
    <row r="1849" spans="1:16" ht="13.5" hidden="1" customHeight="1" outlineLevel="3" x14ac:dyDescent="0.2">
      <c r="A1849" s="191">
        <v>0</v>
      </c>
      <c r="B1849" s="191">
        <v>14</v>
      </c>
      <c r="C1849" s="191">
        <v>11</v>
      </c>
      <c r="D1849" s="192">
        <v>5</v>
      </c>
      <c r="E1849" s="192">
        <v>1</v>
      </c>
      <c r="G1849" s="312" t="s">
        <v>41</v>
      </c>
      <c r="H1849" s="297" t="s">
        <v>183</v>
      </c>
      <c r="I1849" s="264" t="s">
        <v>3148</v>
      </c>
      <c r="J1849" s="299" t="s">
        <v>101</v>
      </c>
      <c r="K1849" s="300" t="s">
        <v>119</v>
      </c>
      <c r="L1849" s="301" t="e">
        <v>#REF!</v>
      </c>
      <c r="M1849" s="301">
        <v>42</v>
      </c>
      <c r="N1849" s="268"/>
      <c r="O1849" s="302"/>
      <c r="P1849" s="235" t="s">
        <v>4710</v>
      </c>
    </row>
    <row r="1850" spans="1:16" ht="13.5" hidden="1" customHeight="1" outlineLevel="3" x14ac:dyDescent="0.2">
      <c r="A1850" s="191">
        <v>0</v>
      </c>
      <c r="B1850" s="191">
        <v>14</v>
      </c>
      <c r="C1850" s="191">
        <v>11</v>
      </c>
      <c r="D1850" s="192">
        <v>5</v>
      </c>
      <c r="E1850" s="192">
        <v>2</v>
      </c>
      <c r="G1850" s="312" t="s">
        <v>43</v>
      </c>
      <c r="H1850" s="297" t="s">
        <v>183</v>
      </c>
      <c r="I1850" s="264" t="s">
        <v>3149</v>
      </c>
      <c r="J1850" s="299" t="s">
        <v>104</v>
      </c>
      <c r="K1850" s="300" t="s">
        <v>119</v>
      </c>
      <c r="L1850" s="301" t="e">
        <v>#REF!</v>
      </c>
      <c r="M1850" s="301">
        <v>75</v>
      </c>
      <c r="N1850" s="268"/>
      <c r="O1850" s="302"/>
      <c r="P1850" s="235" t="s">
        <v>4710</v>
      </c>
    </row>
    <row r="1851" spans="1:16" ht="13.5" hidden="1" customHeight="1" outlineLevel="3" x14ac:dyDescent="0.2">
      <c r="A1851" s="191">
        <v>0</v>
      </c>
      <c r="B1851" s="191">
        <v>14</v>
      </c>
      <c r="C1851" s="191">
        <v>11</v>
      </c>
      <c r="D1851" s="192">
        <v>5</v>
      </c>
      <c r="E1851" s="192">
        <v>3</v>
      </c>
      <c r="G1851" s="312" t="s">
        <v>43</v>
      </c>
      <c r="H1851" s="297" t="s">
        <v>183</v>
      </c>
      <c r="I1851" s="264" t="s">
        <v>3150</v>
      </c>
      <c r="J1851" s="299" t="s">
        <v>103</v>
      </c>
      <c r="K1851" s="300" t="s">
        <v>119</v>
      </c>
      <c r="L1851" s="301" t="e">
        <v>#REF!</v>
      </c>
      <c r="M1851" s="301">
        <v>75</v>
      </c>
      <c r="N1851" s="268"/>
      <c r="O1851" s="302"/>
      <c r="P1851" s="235" t="s">
        <v>4710</v>
      </c>
    </row>
    <row r="1852" spans="1:16" ht="13.5" hidden="1" customHeight="1" outlineLevel="3" x14ac:dyDescent="0.2">
      <c r="A1852" s="191">
        <v>0</v>
      </c>
      <c r="B1852" s="191">
        <v>14</v>
      </c>
      <c r="C1852" s="191">
        <v>11</v>
      </c>
      <c r="D1852" s="192">
        <v>5</v>
      </c>
      <c r="E1852" s="192">
        <v>4</v>
      </c>
      <c r="G1852" s="312" t="s">
        <v>43</v>
      </c>
      <c r="H1852" s="297" t="s">
        <v>183</v>
      </c>
      <c r="I1852" s="264" t="s">
        <v>3151</v>
      </c>
      <c r="J1852" s="299" t="s">
        <v>105</v>
      </c>
      <c r="K1852" s="300" t="s">
        <v>119</v>
      </c>
      <c r="L1852" s="301" t="e">
        <v>#REF!</v>
      </c>
      <c r="M1852" s="301">
        <v>50</v>
      </c>
      <c r="N1852" s="268"/>
      <c r="O1852" s="302"/>
      <c r="P1852" s="235" t="s">
        <v>4710</v>
      </c>
    </row>
    <row r="1853" spans="1:16" ht="13.5" hidden="1" customHeight="1" outlineLevel="1" x14ac:dyDescent="0.2">
      <c r="A1853" s="191">
        <v>0</v>
      </c>
      <c r="B1853" s="191">
        <v>14</v>
      </c>
      <c r="C1853" s="191">
        <v>12</v>
      </c>
      <c r="D1853" s="192">
        <v>0</v>
      </c>
      <c r="E1853" s="192">
        <v>4</v>
      </c>
      <c r="G1853" s="310"/>
      <c r="H1853" s="285" t="s">
        <v>34</v>
      </c>
      <c r="I1853" s="249" t="s">
        <v>3152</v>
      </c>
      <c r="J1853" s="287" t="s">
        <v>669</v>
      </c>
      <c r="K1853" s="288"/>
      <c r="L1853" s="289"/>
      <c r="M1853" s="289"/>
      <c r="N1853" s="253"/>
      <c r="O1853" s="290"/>
      <c r="P1853" s="233"/>
    </row>
    <row r="1854" spans="1:16" ht="13.5" hidden="1" customHeight="1" outlineLevel="2" x14ac:dyDescent="0.2">
      <c r="A1854" s="191">
        <v>0</v>
      </c>
      <c r="B1854" s="191">
        <v>14</v>
      </c>
      <c r="C1854" s="191">
        <v>12</v>
      </c>
      <c r="D1854" s="192">
        <v>1</v>
      </c>
      <c r="E1854" s="192">
        <v>0</v>
      </c>
      <c r="G1854" s="311"/>
      <c r="H1854" s="291" t="s">
        <v>182</v>
      </c>
      <c r="I1854" s="256" t="s">
        <v>3153</v>
      </c>
      <c r="J1854" s="293" t="s">
        <v>609</v>
      </c>
      <c r="K1854" s="294"/>
      <c r="L1854" s="295"/>
      <c r="M1854" s="295"/>
      <c r="N1854" s="260"/>
      <c r="O1854" s="296"/>
      <c r="P1854" s="234"/>
    </row>
    <row r="1855" spans="1:16" ht="13.5" hidden="1" customHeight="1" outlineLevel="3" x14ac:dyDescent="0.2">
      <c r="A1855" s="191">
        <v>0</v>
      </c>
      <c r="B1855" s="191">
        <v>14</v>
      </c>
      <c r="C1855" s="191">
        <v>12</v>
      </c>
      <c r="D1855" s="192">
        <v>1</v>
      </c>
      <c r="E1855" s="192">
        <v>1</v>
      </c>
      <c r="G1855" s="312" t="s">
        <v>41</v>
      </c>
      <c r="H1855" s="297" t="s">
        <v>183</v>
      </c>
      <c r="I1855" s="264" t="s">
        <v>3154</v>
      </c>
      <c r="J1855" s="299" t="s">
        <v>94</v>
      </c>
      <c r="K1855" s="300" t="s">
        <v>119</v>
      </c>
      <c r="L1855" s="301" t="e">
        <v>#REF!</v>
      </c>
      <c r="M1855" s="301">
        <v>10.11778</v>
      </c>
      <c r="N1855" s="268"/>
      <c r="O1855" s="302"/>
      <c r="P1855" s="235" t="s">
        <v>4710</v>
      </c>
    </row>
    <row r="1856" spans="1:16" ht="13.5" hidden="1" customHeight="1" outlineLevel="3" x14ac:dyDescent="0.2">
      <c r="A1856" s="191">
        <v>0</v>
      </c>
      <c r="B1856" s="191">
        <v>14</v>
      </c>
      <c r="C1856" s="191">
        <v>12</v>
      </c>
      <c r="D1856" s="192">
        <v>1</v>
      </c>
      <c r="E1856" s="192">
        <v>2</v>
      </c>
      <c r="G1856" s="312" t="s">
        <v>41</v>
      </c>
      <c r="H1856" s="297" t="s">
        <v>183</v>
      </c>
      <c r="I1856" s="264" t="s">
        <v>3155</v>
      </c>
      <c r="J1856" s="299" t="s">
        <v>95</v>
      </c>
      <c r="K1856" s="300" t="s">
        <v>119</v>
      </c>
      <c r="L1856" s="301" t="e">
        <v>#REF!</v>
      </c>
      <c r="M1856" s="301">
        <v>3.28945</v>
      </c>
      <c r="N1856" s="268"/>
      <c r="O1856" s="302"/>
      <c r="P1856" s="235" t="s">
        <v>4710</v>
      </c>
    </row>
    <row r="1857" spans="1:16" ht="13.5" hidden="1" customHeight="1" outlineLevel="3" x14ac:dyDescent="0.2">
      <c r="A1857" s="191">
        <v>0</v>
      </c>
      <c r="B1857" s="191">
        <v>14</v>
      </c>
      <c r="C1857" s="191">
        <v>12</v>
      </c>
      <c r="D1857" s="192">
        <v>1</v>
      </c>
      <c r="E1857" s="192">
        <v>3</v>
      </c>
      <c r="G1857" s="312" t="s">
        <v>41</v>
      </c>
      <c r="H1857" s="297" t="s">
        <v>183</v>
      </c>
      <c r="I1857" s="264" t="s">
        <v>3156</v>
      </c>
      <c r="J1857" s="299" t="s">
        <v>96</v>
      </c>
      <c r="K1857" s="300" t="s">
        <v>119</v>
      </c>
      <c r="L1857" s="301" t="e">
        <v>#REF!</v>
      </c>
      <c r="M1857" s="301">
        <v>12.075000000000001</v>
      </c>
      <c r="N1857" s="268"/>
      <c r="O1857" s="302"/>
      <c r="P1857" s="235" t="s">
        <v>4710</v>
      </c>
    </row>
    <row r="1858" spans="1:16" ht="13.5" hidden="1" customHeight="1" outlineLevel="2" x14ac:dyDescent="0.2">
      <c r="A1858" s="191">
        <v>0</v>
      </c>
      <c r="B1858" s="191">
        <v>14</v>
      </c>
      <c r="C1858" s="191">
        <v>12</v>
      </c>
      <c r="D1858" s="192">
        <v>2</v>
      </c>
      <c r="E1858" s="192">
        <v>0</v>
      </c>
      <c r="G1858" s="311"/>
      <c r="H1858" s="291" t="s">
        <v>182</v>
      </c>
      <c r="I1858" s="256" t="s">
        <v>3157</v>
      </c>
      <c r="J1858" s="293" t="s">
        <v>610</v>
      </c>
      <c r="K1858" s="294"/>
      <c r="L1858" s="295"/>
      <c r="M1858" s="295"/>
      <c r="N1858" s="260"/>
      <c r="O1858" s="296"/>
      <c r="P1858" s="234"/>
    </row>
    <row r="1859" spans="1:16" ht="13.5" hidden="1" customHeight="1" outlineLevel="3" x14ac:dyDescent="0.2">
      <c r="A1859" s="191">
        <v>0</v>
      </c>
      <c r="B1859" s="191">
        <v>14</v>
      </c>
      <c r="C1859" s="191">
        <v>12</v>
      </c>
      <c r="D1859" s="192">
        <v>2</v>
      </c>
      <c r="E1859" s="192">
        <v>1</v>
      </c>
      <c r="G1859" s="312" t="s">
        <v>43</v>
      </c>
      <c r="H1859" s="297" t="s">
        <v>183</v>
      </c>
      <c r="I1859" s="264" t="s">
        <v>3158</v>
      </c>
      <c r="J1859" s="299" t="s">
        <v>642</v>
      </c>
      <c r="K1859" s="300" t="s">
        <v>119</v>
      </c>
      <c r="L1859" s="301" t="e">
        <v>#REF!</v>
      </c>
      <c r="M1859" s="301">
        <v>141.82760000000002</v>
      </c>
      <c r="N1859" s="268"/>
      <c r="O1859" s="302" t="s">
        <v>643</v>
      </c>
      <c r="P1859" s="235" t="s">
        <v>4710</v>
      </c>
    </row>
    <row r="1860" spans="1:16" ht="13.5" hidden="1" customHeight="1" outlineLevel="2" x14ac:dyDescent="0.2">
      <c r="A1860" s="191">
        <v>0</v>
      </c>
      <c r="B1860" s="191">
        <v>14</v>
      </c>
      <c r="C1860" s="191">
        <v>12</v>
      </c>
      <c r="D1860" s="192">
        <v>3</v>
      </c>
      <c r="E1860" s="192">
        <v>0</v>
      </c>
      <c r="G1860" s="311"/>
      <c r="H1860" s="291" t="s">
        <v>182</v>
      </c>
      <c r="I1860" s="256" t="s">
        <v>3159</v>
      </c>
      <c r="J1860" s="293" t="s">
        <v>614</v>
      </c>
      <c r="K1860" s="294"/>
      <c r="L1860" s="295"/>
      <c r="M1860" s="295"/>
      <c r="N1860" s="260"/>
      <c r="O1860" s="296"/>
      <c r="P1860" s="234"/>
    </row>
    <row r="1861" spans="1:16" ht="13.5" hidden="1" customHeight="1" outlineLevel="3" x14ac:dyDescent="0.2">
      <c r="A1861" s="191">
        <v>0</v>
      </c>
      <c r="B1861" s="191">
        <v>14</v>
      </c>
      <c r="C1861" s="191">
        <v>12</v>
      </c>
      <c r="D1861" s="192">
        <v>3</v>
      </c>
      <c r="E1861" s="192">
        <v>1</v>
      </c>
      <c r="G1861" s="312" t="s">
        <v>43</v>
      </c>
      <c r="H1861" s="297" t="s">
        <v>183</v>
      </c>
      <c r="I1861" s="264" t="s">
        <v>3160</v>
      </c>
      <c r="J1861" s="299" t="s">
        <v>650</v>
      </c>
      <c r="K1861" s="300" t="s">
        <v>119</v>
      </c>
      <c r="L1861" s="301" t="e">
        <v>#REF!</v>
      </c>
      <c r="M1861" s="301">
        <v>898.24550000000011</v>
      </c>
      <c r="N1861" s="268"/>
      <c r="O1861" s="302"/>
      <c r="P1861" s="235" t="s">
        <v>4710</v>
      </c>
    </row>
    <row r="1862" spans="1:16" ht="13.5" hidden="1" customHeight="1" outlineLevel="2" x14ac:dyDescent="0.2">
      <c r="A1862" s="191">
        <v>0</v>
      </c>
      <c r="B1862" s="191">
        <v>14</v>
      </c>
      <c r="C1862" s="191">
        <v>12</v>
      </c>
      <c r="D1862" s="192">
        <v>4</v>
      </c>
      <c r="E1862" s="192">
        <v>0</v>
      </c>
      <c r="G1862" s="311"/>
      <c r="H1862" s="291" t="s">
        <v>182</v>
      </c>
      <c r="I1862" s="256" t="s">
        <v>3161</v>
      </c>
      <c r="J1862" s="293" t="s">
        <v>554</v>
      </c>
      <c r="K1862" s="294"/>
      <c r="L1862" s="295"/>
      <c r="M1862" s="295"/>
      <c r="N1862" s="260"/>
      <c r="O1862" s="296"/>
      <c r="P1862" s="234"/>
    </row>
    <row r="1863" spans="1:16" ht="13.5" hidden="1" customHeight="1" outlineLevel="3" x14ac:dyDescent="0.2">
      <c r="A1863" s="191">
        <v>0</v>
      </c>
      <c r="B1863" s="191">
        <v>14</v>
      </c>
      <c r="C1863" s="191">
        <v>12</v>
      </c>
      <c r="D1863" s="192">
        <v>4</v>
      </c>
      <c r="E1863" s="192">
        <v>1</v>
      </c>
      <c r="G1863" s="312" t="s">
        <v>43</v>
      </c>
      <c r="H1863" s="297" t="s">
        <v>183</v>
      </c>
      <c r="I1863" s="264" t="s">
        <v>3162</v>
      </c>
      <c r="J1863" s="299" t="s">
        <v>99</v>
      </c>
      <c r="K1863" s="300" t="s">
        <v>119</v>
      </c>
      <c r="L1863" s="301" t="e">
        <v>#REF!</v>
      </c>
      <c r="M1863" s="301">
        <v>849.15470000000005</v>
      </c>
      <c r="N1863" s="268"/>
      <c r="O1863" s="302"/>
      <c r="P1863" s="235" t="s">
        <v>4710</v>
      </c>
    </row>
    <row r="1864" spans="1:16" ht="13.5" hidden="1" customHeight="1" outlineLevel="2" x14ac:dyDescent="0.2">
      <c r="A1864" s="191">
        <v>0</v>
      </c>
      <c r="B1864" s="191">
        <v>14</v>
      </c>
      <c r="C1864" s="191">
        <v>12</v>
      </c>
      <c r="D1864" s="192">
        <v>5</v>
      </c>
      <c r="E1864" s="192">
        <v>0</v>
      </c>
      <c r="G1864" s="311"/>
      <c r="H1864" s="291" t="s">
        <v>182</v>
      </c>
      <c r="I1864" s="256" t="s">
        <v>3163</v>
      </c>
      <c r="J1864" s="293" t="s">
        <v>207</v>
      </c>
      <c r="K1864" s="294"/>
      <c r="L1864" s="295"/>
      <c r="M1864" s="295"/>
      <c r="N1864" s="260"/>
      <c r="O1864" s="296"/>
      <c r="P1864" s="234"/>
    </row>
    <row r="1865" spans="1:16" ht="13.5" hidden="1" customHeight="1" outlineLevel="3" x14ac:dyDescent="0.2">
      <c r="A1865" s="191">
        <v>0</v>
      </c>
      <c r="B1865" s="191">
        <v>14</v>
      </c>
      <c r="C1865" s="191">
        <v>12</v>
      </c>
      <c r="D1865" s="192">
        <v>5</v>
      </c>
      <c r="E1865" s="192">
        <v>1</v>
      </c>
      <c r="G1865" s="312" t="s">
        <v>41</v>
      </c>
      <c r="H1865" s="297" t="s">
        <v>183</v>
      </c>
      <c r="I1865" s="264" t="s">
        <v>3164</v>
      </c>
      <c r="J1865" s="299" t="s">
        <v>101</v>
      </c>
      <c r="K1865" s="300" t="s">
        <v>119</v>
      </c>
      <c r="L1865" s="301" t="e">
        <v>#REF!</v>
      </c>
      <c r="M1865" s="301">
        <v>42</v>
      </c>
      <c r="N1865" s="268"/>
      <c r="O1865" s="302"/>
      <c r="P1865" s="235" t="s">
        <v>4710</v>
      </c>
    </row>
    <row r="1866" spans="1:16" ht="13.5" hidden="1" customHeight="1" outlineLevel="3" x14ac:dyDescent="0.2">
      <c r="A1866" s="191">
        <v>0</v>
      </c>
      <c r="B1866" s="191">
        <v>14</v>
      </c>
      <c r="C1866" s="191">
        <v>12</v>
      </c>
      <c r="D1866" s="192">
        <v>5</v>
      </c>
      <c r="E1866" s="192">
        <v>2</v>
      </c>
      <c r="G1866" s="312" t="s">
        <v>43</v>
      </c>
      <c r="H1866" s="297" t="s">
        <v>183</v>
      </c>
      <c r="I1866" s="264" t="s">
        <v>3165</v>
      </c>
      <c r="J1866" s="299" t="s">
        <v>104</v>
      </c>
      <c r="K1866" s="300" t="s">
        <v>119</v>
      </c>
      <c r="L1866" s="301" t="e">
        <v>#REF!</v>
      </c>
      <c r="M1866" s="301">
        <v>75</v>
      </c>
      <c r="N1866" s="268"/>
      <c r="O1866" s="302"/>
      <c r="P1866" s="235" t="s">
        <v>4710</v>
      </c>
    </row>
    <row r="1867" spans="1:16" ht="13.5" hidden="1" customHeight="1" outlineLevel="3" x14ac:dyDescent="0.2">
      <c r="A1867" s="191">
        <v>0</v>
      </c>
      <c r="B1867" s="191">
        <v>14</v>
      </c>
      <c r="C1867" s="191">
        <v>12</v>
      </c>
      <c r="D1867" s="192">
        <v>5</v>
      </c>
      <c r="E1867" s="192">
        <v>3</v>
      </c>
      <c r="G1867" s="312" t="s">
        <v>43</v>
      </c>
      <c r="H1867" s="297" t="s">
        <v>183</v>
      </c>
      <c r="I1867" s="264" t="s">
        <v>3166</v>
      </c>
      <c r="J1867" s="299" t="s">
        <v>103</v>
      </c>
      <c r="K1867" s="300" t="s">
        <v>119</v>
      </c>
      <c r="L1867" s="301" t="e">
        <v>#REF!</v>
      </c>
      <c r="M1867" s="301">
        <v>75</v>
      </c>
      <c r="N1867" s="268"/>
      <c r="O1867" s="302"/>
      <c r="P1867" s="235" t="s">
        <v>4710</v>
      </c>
    </row>
    <row r="1868" spans="1:16" ht="13.5" hidden="1" customHeight="1" outlineLevel="3" x14ac:dyDescent="0.2">
      <c r="A1868" s="191">
        <v>0</v>
      </c>
      <c r="B1868" s="191">
        <v>14</v>
      </c>
      <c r="C1868" s="191">
        <v>12</v>
      </c>
      <c r="D1868" s="192">
        <v>5</v>
      </c>
      <c r="E1868" s="192">
        <v>4</v>
      </c>
      <c r="G1868" s="312" t="s">
        <v>43</v>
      </c>
      <c r="H1868" s="297" t="s">
        <v>183</v>
      </c>
      <c r="I1868" s="264" t="s">
        <v>3167</v>
      </c>
      <c r="J1868" s="299" t="s">
        <v>105</v>
      </c>
      <c r="K1868" s="300" t="s">
        <v>119</v>
      </c>
      <c r="L1868" s="301" t="e">
        <v>#REF!</v>
      </c>
      <c r="M1868" s="301">
        <v>50</v>
      </c>
      <c r="N1868" s="268"/>
      <c r="O1868" s="302"/>
      <c r="P1868" s="235" t="s">
        <v>4710</v>
      </c>
    </row>
    <row r="1869" spans="1:16" ht="13.5" hidden="1" customHeight="1" outlineLevel="1" x14ac:dyDescent="0.2">
      <c r="A1869" s="191">
        <v>0</v>
      </c>
      <c r="B1869" s="191">
        <v>14</v>
      </c>
      <c r="C1869" s="191">
        <v>13</v>
      </c>
      <c r="D1869" s="192">
        <v>0</v>
      </c>
      <c r="E1869" s="192">
        <v>4</v>
      </c>
      <c r="G1869" s="310"/>
      <c r="H1869" s="285" t="s">
        <v>34</v>
      </c>
      <c r="I1869" s="249" t="s">
        <v>3168</v>
      </c>
      <c r="J1869" s="287" t="s">
        <v>670</v>
      </c>
      <c r="K1869" s="288"/>
      <c r="L1869" s="289"/>
      <c r="M1869" s="289"/>
      <c r="N1869" s="253"/>
      <c r="O1869" s="290"/>
      <c r="P1869" s="233"/>
    </row>
    <row r="1870" spans="1:16" ht="13.5" hidden="1" customHeight="1" outlineLevel="2" x14ac:dyDescent="0.2">
      <c r="A1870" s="191">
        <v>0</v>
      </c>
      <c r="B1870" s="191">
        <v>14</v>
      </c>
      <c r="C1870" s="191">
        <v>13</v>
      </c>
      <c r="D1870" s="192">
        <v>1</v>
      </c>
      <c r="E1870" s="192">
        <v>0</v>
      </c>
      <c r="G1870" s="311"/>
      <c r="H1870" s="291" t="s">
        <v>182</v>
      </c>
      <c r="I1870" s="256" t="s">
        <v>3169</v>
      </c>
      <c r="J1870" s="293" t="s">
        <v>609</v>
      </c>
      <c r="K1870" s="294"/>
      <c r="L1870" s="295"/>
      <c r="M1870" s="295"/>
      <c r="N1870" s="260"/>
      <c r="O1870" s="296"/>
      <c r="P1870" s="234"/>
    </row>
    <row r="1871" spans="1:16" ht="13.5" hidden="1" customHeight="1" outlineLevel="3" x14ac:dyDescent="0.2">
      <c r="A1871" s="191">
        <v>0</v>
      </c>
      <c r="B1871" s="191">
        <v>14</v>
      </c>
      <c r="C1871" s="191">
        <v>13</v>
      </c>
      <c r="D1871" s="192">
        <v>1</v>
      </c>
      <c r="E1871" s="192">
        <v>1</v>
      </c>
      <c r="G1871" s="312" t="s">
        <v>41</v>
      </c>
      <c r="H1871" s="297" t="s">
        <v>183</v>
      </c>
      <c r="I1871" s="264" t="s">
        <v>3170</v>
      </c>
      <c r="J1871" s="299" t="s">
        <v>94</v>
      </c>
      <c r="K1871" s="300" t="s">
        <v>119</v>
      </c>
      <c r="L1871" s="301" t="e">
        <v>#REF!</v>
      </c>
      <c r="M1871" s="301">
        <v>10.11778</v>
      </c>
      <c r="N1871" s="268"/>
      <c r="O1871" s="302"/>
      <c r="P1871" s="235" t="s">
        <v>4710</v>
      </c>
    </row>
    <row r="1872" spans="1:16" ht="13.5" hidden="1" customHeight="1" outlineLevel="3" x14ac:dyDescent="0.2">
      <c r="A1872" s="191">
        <v>0</v>
      </c>
      <c r="B1872" s="191">
        <v>14</v>
      </c>
      <c r="C1872" s="191">
        <v>13</v>
      </c>
      <c r="D1872" s="192">
        <v>1</v>
      </c>
      <c r="E1872" s="192">
        <v>2</v>
      </c>
      <c r="G1872" s="312" t="s">
        <v>41</v>
      </c>
      <c r="H1872" s="297" t="s">
        <v>183</v>
      </c>
      <c r="I1872" s="264" t="s">
        <v>3171</v>
      </c>
      <c r="J1872" s="299" t="s">
        <v>95</v>
      </c>
      <c r="K1872" s="300" t="s">
        <v>119</v>
      </c>
      <c r="L1872" s="301" t="e">
        <v>#REF!</v>
      </c>
      <c r="M1872" s="301">
        <v>3.28945</v>
      </c>
      <c r="N1872" s="268"/>
      <c r="O1872" s="302"/>
      <c r="P1872" s="235" t="s">
        <v>4710</v>
      </c>
    </row>
    <row r="1873" spans="1:16" ht="13.5" hidden="1" customHeight="1" outlineLevel="3" x14ac:dyDescent="0.2">
      <c r="A1873" s="191">
        <v>0</v>
      </c>
      <c r="B1873" s="191">
        <v>14</v>
      </c>
      <c r="C1873" s="191">
        <v>13</v>
      </c>
      <c r="D1873" s="192">
        <v>1</v>
      </c>
      <c r="E1873" s="192">
        <v>3</v>
      </c>
      <c r="G1873" s="312" t="s">
        <v>41</v>
      </c>
      <c r="H1873" s="297" t="s">
        <v>183</v>
      </c>
      <c r="I1873" s="264" t="s">
        <v>3172</v>
      </c>
      <c r="J1873" s="299" t="s">
        <v>96</v>
      </c>
      <c r="K1873" s="300" t="s">
        <v>119</v>
      </c>
      <c r="L1873" s="301" t="e">
        <v>#REF!</v>
      </c>
      <c r="M1873" s="301">
        <v>12.075000000000001</v>
      </c>
      <c r="N1873" s="268"/>
      <c r="O1873" s="302"/>
      <c r="P1873" s="235" t="s">
        <v>4710</v>
      </c>
    </row>
    <row r="1874" spans="1:16" ht="13.5" hidden="1" customHeight="1" outlineLevel="2" x14ac:dyDescent="0.2">
      <c r="A1874" s="191">
        <v>0</v>
      </c>
      <c r="B1874" s="191">
        <v>14</v>
      </c>
      <c r="C1874" s="191">
        <v>13</v>
      </c>
      <c r="D1874" s="192">
        <v>2</v>
      </c>
      <c r="E1874" s="192">
        <v>0</v>
      </c>
      <c r="G1874" s="311"/>
      <c r="H1874" s="291" t="s">
        <v>182</v>
      </c>
      <c r="I1874" s="256" t="s">
        <v>3173</v>
      </c>
      <c r="J1874" s="293" t="s">
        <v>614</v>
      </c>
      <c r="K1874" s="294"/>
      <c r="L1874" s="295"/>
      <c r="M1874" s="295"/>
      <c r="N1874" s="260"/>
      <c r="O1874" s="296"/>
      <c r="P1874" s="234"/>
    </row>
    <row r="1875" spans="1:16" ht="13.5" hidden="1" customHeight="1" outlineLevel="3" x14ac:dyDescent="0.2">
      <c r="A1875" s="191">
        <v>0</v>
      </c>
      <c r="B1875" s="191">
        <v>14</v>
      </c>
      <c r="C1875" s="191">
        <v>13</v>
      </c>
      <c r="D1875" s="192">
        <v>2</v>
      </c>
      <c r="E1875" s="192">
        <v>1</v>
      </c>
      <c r="G1875" s="312" t="s">
        <v>43</v>
      </c>
      <c r="H1875" s="297" t="s">
        <v>183</v>
      </c>
      <c r="I1875" s="264" t="s">
        <v>3174</v>
      </c>
      <c r="J1875" s="299" t="s">
        <v>650</v>
      </c>
      <c r="K1875" s="300" t="s">
        <v>119</v>
      </c>
      <c r="L1875" s="301" t="e">
        <v>#REF!</v>
      </c>
      <c r="M1875" s="301">
        <v>898.24550000000011</v>
      </c>
      <c r="N1875" s="268"/>
      <c r="O1875" s="302"/>
      <c r="P1875" s="235" t="s">
        <v>4710</v>
      </c>
    </row>
    <row r="1876" spans="1:16" ht="13.5" hidden="1" customHeight="1" outlineLevel="2" x14ac:dyDescent="0.2">
      <c r="A1876" s="191">
        <v>0</v>
      </c>
      <c r="B1876" s="191">
        <v>14</v>
      </c>
      <c r="C1876" s="191">
        <v>13</v>
      </c>
      <c r="D1876" s="192">
        <v>3</v>
      </c>
      <c r="E1876" s="192">
        <v>0</v>
      </c>
      <c r="G1876" s="311"/>
      <c r="H1876" s="291" t="s">
        <v>182</v>
      </c>
      <c r="I1876" s="256" t="s">
        <v>3175</v>
      </c>
      <c r="J1876" s="293" t="s">
        <v>554</v>
      </c>
      <c r="K1876" s="294"/>
      <c r="L1876" s="295"/>
      <c r="M1876" s="295"/>
      <c r="N1876" s="260"/>
      <c r="O1876" s="296"/>
      <c r="P1876" s="234"/>
    </row>
    <row r="1877" spans="1:16" ht="13.5" hidden="1" customHeight="1" outlineLevel="3" x14ac:dyDescent="0.2">
      <c r="A1877" s="191">
        <v>0</v>
      </c>
      <c r="B1877" s="191">
        <v>14</v>
      </c>
      <c r="C1877" s="191">
        <v>13</v>
      </c>
      <c r="D1877" s="192">
        <v>3</v>
      </c>
      <c r="E1877" s="192">
        <v>1</v>
      </c>
      <c r="G1877" s="312" t="s">
        <v>43</v>
      </c>
      <c r="H1877" s="297" t="s">
        <v>183</v>
      </c>
      <c r="I1877" s="264" t="s">
        <v>3176</v>
      </c>
      <c r="J1877" s="299" t="s">
        <v>99</v>
      </c>
      <c r="K1877" s="300" t="s">
        <v>119</v>
      </c>
      <c r="L1877" s="301" t="e">
        <v>#REF!</v>
      </c>
      <c r="M1877" s="301">
        <v>849.15470000000005</v>
      </c>
      <c r="N1877" s="268"/>
      <c r="O1877" s="302"/>
      <c r="P1877" s="235" t="s">
        <v>4710</v>
      </c>
    </row>
    <row r="1878" spans="1:16" ht="13.5" hidden="1" customHeight="1" outlineLevel="2" x14ac:dyDescent="0.2">
      <c r="A1878" s="191">
        <v>0</v>
      </c>
      <c r="B1878" s="191">
        <v>14</v>
      </c>
      <c r="C1878" s="191">
        <v>13</v>
      </c>
      <c r="D1878" s="192">
        <v>4</v>
      </c>
      <c r="E1878" s="192">
        <v>0</v>
      </c>
      <c r="G1878" s="311"/>
      <c r="H1878" s="291" t="s">
        <v>182</v>
      </c>
      <c r="I1878" s="256" t="s">
        <v>3177</v>
      </c>
      <c r="J1878" s="293" t="s">
        <v>207</v>
      </c>
      <c r="K1878" s="294"/>
      <c r="L1878" s="295"/>
      <c r="M1878" s="295"/>
      <c r="N1878" s="260"/>
      <c r="O1878" s="296"/>
      <c r="P1878" s="234"/>
    </row>
    <row r="1879" spans="1:16" ht="13.5" hidden="1" customHeight="1" outlineLevel="3" x14ac:dyDescent="0.2">
      <c r="A1879" s="191">
        <v>0</v>
      </c>
      <c r="B1879" s="191">
        <v>14</v>
      </c>
      <c r="C1879" s="191">
        <v>13</v>
      </c>
      <c r="D1879" s="192">
        <v>4</v>
      </c>
      <c r="E1879" s="192">
        <v>1</v>
      </c>
      <c r="G1879" s="312" t="s">
        <v>41</v>
      </c>
      <c r="H1879" s="297" t="s">
        <v>183</v>
      </c>
      <c r="I1879" s="264" t="s">
        <v>3178</v>
      </c>
      <c r="J1879" s="299" t="s">
        <v>101</v>
      </c>
      <c r="K1879" s="300" t="s">
        <v>119</v>
      </c>
      <c r="L1879" s="301" t="e">
        <v>#REF!</v>
      </c>
      <c r="M1879" s="301">
        <v>42</v>
      </c>
      <c r="N1879" s="268"/>
      <c r="O1879" s="302"/>
      <c r="P1879" s="235" t="s">
        <v>4710</v>
      </c>
    </row>
    <row r="1880" spans="1:16" ht="13.5" hidden="1" customHeight="1" outlineLevel="3" x14ac:dyDescent="0.2">
      <c r="A1880" s="191">
        <v>0</v>
      </c>
      <c r="B1880" s="191">
        <v>14</v>
      </c>
      <c r="C1880" s="191">
        <v>13</v>
      </c>
      <c r="D1880" s="192">
        <v>4</v>
      </c>
      <c r="E1880" s="192">
        <v>2</v>
      </c>
      <c r="G1880" s="312" t="s">
        <v>43</v>
      </c>
      <c r="H1880" s="297" t="s">
        <v>183</v>
      </c>
      <c r="I1880" s="264" t="s">
        <v>3179</v>
      </c>
      <c r="J1880" s="299" t="s">
        <v>103</v>
      </c>
      <c r="K1880" s="300" t="s">
        <v>119</v>
      </c>
      <c r="L1880" s="301" t="e">
        <v>#REF!</v>
      </c>
      <c r="M1880" s="301">
        <v>75</v>
      </c>
      <c r="N1880" s="268"/>
      <c r="O1880" s="302"/>
      <c r="P1880" s="235" t="s">
        <v>4710</v>
      </c>
    </row>
    <row r="1881" spans="1:16" ht="13.5" hidden="1" customHeight="1" outlineLevel="3" x14ac:dyDescent="0.2">
      <c r="A1881" s="191">
        <v>0</v>
      </c>
      <c r="B1881" s="191">
        <v>14</v>
      </c>
      <c r="C1881" s="191">
        <v>13</v>
      </c>
      <c r="D1881" s="192">
        <v>4</v>
      </c>
      <c r="E1881" s="192">
        <v>3</v>
      </c>
      <c r="G1881" s="312" t="s">
        <v>43</v>
      </c>
      <c r="H1881" s="297" t="s">
        <v>183</v>
      </c>
      <c r="I1881" s="264" t="s">
        <v>3180</v>
      </c>
      <c r="J1881" s="299" t="s">
        <v>105</v>
      </c>
      <c r="K1881" s="300" t="s">
        <v>119</v>
      </c>
      <c r="L1881" s="301" t="e">
        <v>#REF!</v>
      </c>
      <c r="M1881" s="301">
        <v>50</v>
      </c>
      <c r="N1881" s="268"/>
      <c r="O1881" s="302"/>
      <c r="P1881" s="235" t="s">
        <v>4710</v>
      </c>
    </row>
    <row r="1882" spans="1:16" ht="13.5" hidden="1" customHeight="1" outlineLevel="1" x14ac:dyDescent="0.2">
      <c r="A1882" s="191">
        <v>0</v>
      </c>
      <c r="B1882" s="191">
        <v>14</v>
      </c>
      <c r="C1882" s="191">
        <v>14</v>
      </c>
      <c r="D1882" s="192">
        <v>0</v>
      </c>
      <c r="E1882" s="192">
        <v>3</v>
      </c>
      <c r="G1882" s="310"/>
      <c r="H1882" s="285" t="s">
        <v>34</v>
      </c>
      <c r="I1882" s="249" t="s">
        <v>3181</v>
      </c>
      <c r="J1882" s="287" t="s">
        <v>671</v>
      </c>
      <c r="K1882" s="288"/>
      <c r="L1882" s="289"/>
      <c r="M1882" s="289"/>
      <c r="N1882" s="253"/>
      <c r="O1882" s="290"/>
      <c r="P1882" s="233"/>
    </row>
    <row r="1883" spans="1:16" ht="13.5" hidden="1" customHeight="1" outlineLevel="2" x14ac:dyDescent="0.2">
      <c r="A1883" s="191">
        <v>0</v>
      </c>
      <c r="B1883" s="191">
        <v>14</v>
      </c>
      <c r="C1883" s="191">
        <v>14</v>
      </c>
      <c r="D1883" s="192">
        <v>1</v>
      </c>
      <c r="E1883" s="192">
        <v>0</v>
      </c>
      <c r="G1883" s="311"/>
      <c r="H1883" s="291" t="s">
        <v>182</v>
      </c>
      <c r="I1883" s="256" t="s">
        <v>3182</v>
      </c>
      <c r="J1883" s="293" t="s">
        <v>609</v>
      </c>
      <c r="K1883" s="294"/>
      <c r="L1883" s="295"/>
      <c r="M1883" s="295"/>
      <c r="N1883" s="260"/>
      <c r="O1883" s="296"/>
      <c r="P1883" s="234"/>
    </row>
    <row r="1884" spans="1:16" ht="13.5" hidden="1" customHeight="1" outlineLevel="3" x14ac:dyDescent="0.2">
      <c r="A1884" s="191">
        <v>0</v>
      </c>
      <c r="B1884" s="191">
        <v>14</v>
      </c>
      <c r="C1884" s="191">
        <v>14</v>
      </c>
      <c r="D1884" s="192">
        <v>1</v>
      </c>
      <c r="E1884" s="192">
        <v>1</v>
      </c>
      <c r="G1884" s="312" t="s">
        <v>41</v>
      </c>
      <c r="H1884" s="297" t="s">
        <v>183</v>
      </c>
      <c r="I1884" s="264" t="s">
        <v>3183</v>
      </c>
      <c r="J1884" s="299" t="s">
        <v>94</v>
      </c>
      <c r="K1884" s="300" t="s">
        <v>119</v>
      </c>
      <c r="L1884" s="301" t="e">
        <v>#REF!</v>
      </c>
      <c r="M1884" s="301">
        <v>10.11778</v>
      </c>
      <c r="N1884" s="268"/>
      <c r="O1884" s="302"/>
      <c r="P1884" s="235" t="s">
        <v>4710</v>
      </c>
    </row>
    <row r="1885" spans="1:16" ht="13.5" hidden="1" customHeight="1" outlineLevel="3" x14ac:dyDescent="0.2">
      <c r="A1885" s="191">
        <v>0</v>
      </c>
      <c r="B1885" s="191">
        <v>14</v>
      </c>
      <c r="C1885" s="191">
        <v>14</v>
      </c>
      <c r="D1885" s="192">
        <v>1</v>
      </c>
      <c r="E1885" s="192">
        <v>2</v>
      </c>
      <c r="G1885" s="312" t="s">
        <v>41</v>
      </c>
      <c r="H1885" s="297" t="s">
        <v>183</v>
      </c>
      <c r="I1885" s="264" t="s">
        <v>3184</v>
      </c>
      <c r="J1885" s="299" t="s">
        <v>95</v>
      </c>
      <c r="K1885" s="300" t="s">
        <v>119</v>
      </c>
      <c r="L1885" s="301" t="e">
        <v>#REF!</v>
      </c>
      <c r="M1885" s="301">
        <v>3.28945</v>
      </c>
      <c r="N1885" s="268"/>
      <c r="O1885" s="302"/>
      <c r="P1885" s="235" t="s">
        <v>4710</v>
      </c>
    </row>
    <row r="1886" spans="1:16" ht="13.5" hidden="1" customHeight="1" outlineLevel="3" x14ac:dyDescent="0.2">
      <c r="A1886" s="191">
        <v>0</v>
      </c>
      <c r="B1886" s="191">
        <v>14</v>
      </c>
      <c r="C1886" s="191">
        <v>14</v>
      </c>
      <c r="D1886" s="192">
        <v>1</v>
      </c>
      <c r="E1886" s="192">
        <v>3</v>
      </c>
      <c r="G1886" s="312" t="s">
        <v>41</v>
      </c>
      <c r="H1886" s="297" t="s">
        <v>183</v>
      </c>
      <c r="I1886" s="264" t="s">
        <v>3185</v>
      </c>
      <c r="J1886" s="299" t="s">
        <v>96</v>
      </c>
      <c r="K1886" s="300" t="s">
        <v>119</v>
      </c>
      <c r="L1886" s="301" t="e">
        <v>#REF!</v>
      </c>
      <c r="M1886" s="301">
        <v>12.075000000000001</v>
      </c>
      <c r="N1886" s="268"/>
      <c r="O1886" s="302"/>
      <c r="P1886" s="235" t="s">
        <v>4710</v>
      </c>
    </row>
    <row r="1887" spans="1:16" ht="13.5" hidden="1" customHeight="1" outlineLevel="2" x14ac:dyDescent="0.2">
      <c r="A1887" s="191">
        <v>0</v>
      </c>
      <c r="B1887" s="191">
        <v>14</v>
      </c>
      <c r="C1887" s="191">
        <v>14</v>
      </c>
      <c r="D1887" s="192">
        <v>2</v>
      </c>
      <c r="E1887" s="192">
        <v>0</v>
      </c>
      <c r="G1887" s="311"/>
      <c r="H1887" s="291" t="s">
        <v>182</v>
      </c>
      <c r="I1887" s="256" t="s">
        <v>3186</v>
      </c>
      <c r="J1887" s="293" t="s">
        <v>554</v>
      </c>
      <c r="K1887" s="294"/>
      <c r="L1887" s="295"/>
      <c r="M1887" s="295"/>
      <c r="N1887" s="260"/>
      <c r="O1887" s="296"/>
      <c r="P1887" s="234"/>
    </row>
    <row r="1888" spans="1:16" ht="13.5" hidden="1" customHeight="1" outlineLevel="3" x14ac:dyDescent="0.2">
      <c r="A1888" s="191">
        <v>0</v>
      </c>
      <c r="B1888" s="191">
        <v>14</v>
      </c>
      <c r="C1888" s="191">
        <v>14</v>
      </c>
      <c r="D1888" s="192">
        <v>2</v>
      </c>
      <c r="E1888" s="192">
        <v>1</v>
      </c>
      <c r="G1888" s="312" t="s">
        <v>43</v>
      </c>
      <c r="H1888" s="297" t="s">
        <v>183</v>
      </c>
      <c r="I1888" s="264" t="s">
        <v>3187</v>
      </c>
      <c r="J1888" s="299" t="s">
        <v>99</v>
      </c>
      <c r="K1888" s="300" t="s">
        <v>119</v>
      </c>
      <c r="L1888" s="301" t="e">
        <v>#REF!</v>
      </c>
      <c r="M1888" s="301">
        <v>849.15470000000005</v>
      </c>
      <c r="N1888" s="268"/>
      <c r="O1888" s="302"/>
      <c r="P1888" s="235" t="s">
        <v>4710</v>
      </c>
    </row>
    <row r="1889" spans="1:16" ht="13.5" hidden="1" customHeight="1" outlineLevel="2" x14ac:dyDescent="0.2">
      <c r="A1889" s="191">
        <v>0</v>
      </c>
      <c r="B1889" s="191">
        <v>14</v>
      </c>
      <c r="C1889" s="191">
        <v>14</v>
      </c>
      <c r="D1889" s="192">
        <v>3</v>
      </c>
      <c r="E1889" s="192">
        <v>0</v>
      </c>
      <c r="G1889" s="311"/>
      <c r="H1889" s="291" t="s">
        <v>182</v>
      </c>
      <c r="I1889" s="256" t="s">
        <v>3188</v>
      </c>
      <c r="J1889" s="293" t="s">
        <v>207</v>
      </c>
      <c r="K1889" s="294"/>
      <c r="L1889" s="295"/>
      <c r="M1889" s="295"/>
      <c r="N1889" s="260"/>
      <c r="O1889" s="296"/>
      <c r="P1889" s="234"/>
    </row>
    <row r="1890" spans="1:16" ht="13.5" hidden="1" customHeight="1" outlineLevel="3" x14ac:dyDescent="0.2">
      <c r="A1890" s="191">
        <v>0</v>
      </c>
      <c r="B1890" s="191">
        <v>14</v>
      </c>
      <c r="C1890" s="191">
        <v>14</v>
      </c>
      <c r="D1890" s="192">
        <v>3</v>
      </c>
      <c r="E1890" s="192">
        <v>1</v>
      </c>
      <c r="G1890" s="312" t="s">
        <v>41</v>
      </c>
      <c r="H1890" s="297" t="s">
        <v>183</v>
      </c>
      <c r="I1890" s="264" t="s">
        <v>3189</v>
      </c>
      <c r="J1890" s="299" t="s">
        <v>101</v>
      </c>
      <c r="K1890" s="300" t="s">
        <v>119</v>
      </c>
      <c r="L1890" s="301" t="e">
        <v>#REF!</v>
      </c>
      <c r="M1890" s="301">
        <v>42</v>
      </c>
      <c r="N1890" s="268"/>
      <c r="O1890" s="302"/>
      <c r="P1890" s="235" t="s">
        <v>4710</v>
      </c>
    </row>
    <row r="1891" spans="1:16" ht="13.5" hidden="1" customHeight="1" outlineLevel="3" x14ac:dyDescent="0.2">
      <c r="A1891" s="191">
        <v>0</v>
      </c>
      <c r="B1891" s="191">
        <v>14</v>
      </c>
      <c r="C1891" s="191">
        <v>14</v>
      </c>
      <c r="D1891" s="192">
        <v>3</v>
      </c>
      <c r="E1891" s="192">
        <v>2</v>
      </c>
      <c r="G1891" s="312" t="s">
        <v>43</v>
      </c>
      <c r="H1891" s="297" t="s">
        <v>183</v>
      </c>
      <c r="I1891" s="264" t="s">
        <v>3190</v>
      </c>
      <c r="J1891" s="299" t="s">
        <v>105</v>
      </c>
      <c r="K1891" s="300" t="s">
        <v>119</v>
      </c>
      <c r="L1891" s="301" t="e">
        <v>#REF!</v>
      </c>
      <c r="M1891" s="301">
        <v>50</v>
      </c>
      <c r="N1891" s="268"/>
      <c r="O1891" s="302"/>
      <c r="P1891" s="235" t="s">
        <v>4710</v>
      </c>
    </row>
    <row r="1892" spans="1:16" ht="13.5" hidden="1" customHeight="1" outlineLevel="1" x14ac:dyDescent="0.2">
      <c r="A1892" s="191">
        <v>0</v>
      </c>
      <c r="B1892" s="191">
        <v>14</v>
      </c>
      <c r="C1892" s="191">
        <v>15</v>
      </c>
      <c r="D1892" s="192">
        <v>0</v>
      </c>
      <c r="E1892" s="192">
        <v>2</v>
      </c>
      <c r="G1892" s="310"/>
      <c r="H1892" s="285" t="s">
        <v>34</v>
      </c>
      <c r="I1892" s="249" t="s">
        <v>3191</v>
      </c>
      <c r="J1892" s="287" t="s">
        <v>672</v>
      </c>
      <c r="K1892" s="288"/>
      <c r="L1892" s="289"/>
      <c r="M1892" s="289"/>
      <c r="N1892" s="253"/>
      <c r="O1892" s="290"/>
      <c r="P1892" s="233"/>
    </row>
    <row r="1893" spans="1:16" ht="13.5" hidden="1" customHeight="1" outlineLevel="2" x14ac:dyDescent="0.2">
      <c r="A1893" s="191">
        <v>0</v>
      </c>
      <c r="B1893" s="191">
        <v>14</v>
      </c>
      <c r="C1893" s="191">
        <v>15</v>
      </c>
      <c r="D1893" s="192">
        <v>1</v>
      </c>
      <c r="E1893" s="192">
        <v>0</v>
      </c>
      <c r="G1893" s="311"/>
      <c r="H1893" s="291" t="s">
        <v>182</v>
      </c>
      <c r="I1893" s="256" t="s">
        <v>3192</v>
      </c>
      <c r="J1893" s="293" t="s">
        <v>554</v>
      </c>
      <c r="K1893" s="294"/>
      <c r="L1893" s="295"/>
      <c r="M1893" s="295"/>
      <c r="N1893" s="260"/>
      <c r="O1893" s="296"/>
      <c r="P1893" s="234"/>
    </row>
    <row r="1894" spans="1:16" ht="13.5" hidden="1" customHeight="1" outlineLevel="3" x14ac:dyDescent="0.2">
      <c r="A1894" s="191">
        <v>0</v>
      </c>
      <c r="B1894" s="191">
        <v>14</v>
      </c>
      <c r="C1894" s="191">
        <v>15</v>
      </c>
      <c r="D1894" s="192">
        <v>1</v>
      </c>
      <c r="E1894" s="192">
        <v>1</v>
      </c>
      <c r="G1894" s="312" t="s">
        <v>43</v>
      </c>
      <c r="H1894" s="297" t="s">
        <v>183</v>
      </c>
      <c r="I1894" s="264" t="s">
        <v>3193</v>
      </c>
      <c r="J1894" s="299" t="s">
        <v>99</v>
      </c>
      <c r="K1894" s="300" t="s">
        <v>119</v>
      </c>
      <c r="L1894" s="301" t="e">
        <v>#REF!</v>
      </c>
      <c r="M1894" s="301">
        <v>849.15470000000005</v>
      </c>
      <c r="N1894" s="268"/>
      <c r="O1894" s="302"/>
      <c r="P1894" s="235" t="s">
        <v>4710</v>
      </c>
    </row>
    <row r="1895" spans="1:16" ht="13.5" hidden="1" customHeight="1" outlineLevel="2" x14ac:dyDescent="0.2">
      <c r="A1895" s="191">
        <v>0</v>
      </c>
      <c r="B1895" s="191">
        <v>14</v>
      </c>
      <c r="C1895" s="191">
        <v>15</v>
      </c>
      <c r="D1895" s="192">
        <v>2</v>
      </c>
      <c r="E1895" s="192">
        <v>0</v>
      </c>
      <c r="G1895" s="311"/>
      <c r="H1895" s="291" t="s">
        <v>182</v>
      </c>
      <c r="I1895" s="256" t="s">
        <v>3194</v>
      </c>
      <c r="J1895" s="293" t="s">
        <v>207</v>
      </c>
      <c r="K1895" s="294"/>
      <c r="L1895" s="295"/>
      <c r="M1895" s="295"/>
      <c r="N1895" s="260"/>
      <c r="O1895" s="296"/>
      <c r="P1895" s="234"/>
    </row>
    <row r="1896" spans="1:16" ht="13.5" hidden="1" customHeight="1" outlineLevel="3" x14ac:dyDescent="0.2">
      <c r="A1896" s="191">
        <v>0</v>
      </c>
      <c r="B1896" s="191">
        <v>14</v>
      </c>
      <c r="C1896" s="191">
        <v>15</v>
      </c>
      <c r="D1896" s="192">
        <v>2</v>
      </c>
      <c r="E1896" s="192">
        <v>1</v>
      </c>
      <c r="G1896" s="312" t="s">
        <v>43</v>
      </c>
      <c r="H1896" s="297" t="s">
        <v>183</v>
      </c>
      <c r="I1896" s="264" t="s">
        <v>3195</v>
      </c>
      <c r="J1896" s="299" t="s">
        <v>105</v>
      </c>
      <c r="K1896" s="300" t="s">
        <v>119</v>
      </c>
      <c r="L1896" s="301" t="e">
        <v>#REF!</v>
      </c>
      <c r="M1896" s="301">
        <v>50</v>
      </c>
      <c r="N1896" s="268"/>
      <c r="O1896" s="302"/>
      <c r="P1896" s="235" t="s">
        <v>4710</v>
      </c>
    </row>
    <row r="1897" spans="1:16" ht="13.5" customHeight="1" collapsed="1" x14ac:dyDescent="0.2">
      <c r="A1897" s="191">
        <v>0</v>
      </c>
      <c r="B1897" s="191">
        <v>15</v>
      </c>
      <c r="C1897" s="191">
        <v>0</v>
      </c>
      <c r="D1897" s="192">
        <v>2</v>
      </c>
      <c r="E1897" s="192">
        <v>1</v>
      </c>
      <c r="F1897" s="193"/>
      <c r="G1897" s="308"/>
      <c r="H1897" s="280" t="s">
        <v>181</v>
      </c>
      <c r="I1897" s="242" t="s">
        <v>3196</v>
      </c>
      <c r="J1897" s="309" t="s">
        <v>555</v>
      </c>
      <c r="K1897" s="282"/>
      <c r="L1897" s="283"/>
      <c r="M1897" s="283"/>
      <c r="N1897" s="246"/>
      <c r="O1897" s="284"/>
      <c r="P1897" s="232"/>
    </row>
    <row r="1898" spans="1:16" ht="13.5" hidden="1" customHeight="1" outlineLevel="1" x14ac:dyDescent="0.2">
      <c r="A1898" s="191">
        <v>0</v>
      </c>
      <c r="B1898" s="191">
        <v>15</v>
      </c>
      <c r="C1898" s="191">
        <v>1</v>
      </c>
      <c r="D1898" s="192">
        <v>0</v>
      </c>
      <c r="E1898" s="192">
        <v>1</v>
      </c>
      <c r="G1898" s="310"/>
      <c r="H1898" s="285" t="s">
        <v>34</v>
      </c>
      <c r="I1898" s="249" t="s">
        <v>3197</v>
      </c>
      <c r="J1898" s="287" t="s">
        <v>673</v>
      </c>
      <c r="K1898" s="288"/>
      <c r="L1898" s="289"/>
      <c r="M1898" s="289"/>
      <c r="N1898" s="253"/>
      <c r="O1898" s="290"/>
      <c r="P1898" s="233"/>
    </row>
    <row r="1899" spans="1:16" ht="13.5" hidden="1" customHeight="1" outlineLevel="2" x14ac:dyDescent="0.2">
      <c r="A1899" s="191">
        <v>0</v>
      </c>
      <c r="B1899" s="191">
        <v>15</v>
      </c>
      <c r="C1899" s="191">
        <v>1</v>
      </c>
      <c r="D1899" s="192">
        <v>1</v>
      </c>
      <c r="E1899" s="192">
        <v>0</v>
      </c>
      <c r="G1899" s="311"/>
      <c r="H1899" s="291" t="s">
        <v>182</v>
      </c>
      <c r="I1899" s="256" t="s">
        <v>3198</v>
      </c>
      <c r="J1899" s="293" t="s">
        <v>557</v>
      </c>
      <c r="K1899" s="294"/>
      <c r="L1899" s="295"/>
      <c r="M1899" s="295"/>
      <c r="N1899" s="260"/>
      <c r="O1899" s="296"/>
      <c r="P1899" s="234"/>
    </row>
    <row r="1900" spans="1:16" ht="13.5" hidden="1" customHeight="1" outlineLevel="3" x14ac:dyDescent="0.2">
      <c r="A1900" s="191">
        <v>0</v>
      </c>
      <c r="B1900" s="191">
        <v>15</v>
      </c>
      <c r="C1900" s="191">
        <v>1</v>
      </c>
      <c r="D1900" s="192">
        <v>1</v>
      </c>
      <c r="E1900" s="192">
        <v>1</v>
      </c>
      <c r="G1900" s="312" t="s">
        <v>42</v>
      </c>
      <c r="H1900" s="297" t="s">
        <v>183</v>
      </c>
      <c r="I1900" s="264" t="s">
        <v>3199</v>
      </c>
      <c r="J1900" s="299" t="s">
        <v>268</v>
      </c>
      <c r="K1900" s="300" t="s">
        <v>119</v>
      </c>
      <c r="L1900" s="301" t="e">
        <v>#REF!</v>
      </c>
      <c r="M1900" s="301">
        <v>10.11778</v>
      </c>
      <c r="N1900" s="268"/>
      <c r="O1900" s="302"/>
      <c r="P1900" s="235" t="s">
        <v>4710</v>
      </c>
    </row>
    <row r="1901" spans="1:16" ht="13.5" hidden="1" customHeight="1" outlineLevel="3" x14ac:dyDescent="0.2">
      <c r="A1901" s="191">
        <v>0</v>
      </c>
      <c r="B1901" s="191">
        <v>15</v>
      </c>
      <c r="C1901" s="191">
        <v>1</v>
      </c>
      <c r="D1901" s="192">
        <v>1</v>
      </c>
      <c r="E1901" s="192">
        <v>2</v>
      </c>
      <c r="G1901" s="312" t="s">
        <v>42</v>
      </c>
      <c r="H1901" s="297" t="s">
        <v>183</v>
      </c>
      <c r="I1901" s="264" t="s">
        <v>3200</v>
      </c>
      <c r="J1901" s="299" t="s">
        <v>237</v>
      </c>
      <c r="K1901" s="300" t="s">
        <v>119</v>
      </c>
      <c r="L1901" s="301" t="e">
        <v>#REF!</v>
      </c>
      <c r="M1901" s="301">
        <v>10.893750000000001</v>
      </c>
      <c r="N1901" s="268"/>
      <c r="O1901" s="302"/>
      <c r="P1901" s="235" t="s">
        <v>4710</v>
      </c>
    </row>
    <row r="1902" spans="1:16" ht="13.5" hidden="1" customHeight="1" outlineLevel="2" x14ac:dyDescent="0.2">
      <c r="A1902" s="191">
        <v>0</v>
      </c>
      <c r="B1902" s="191">
        <v>15</v>
      </c>
      <c r="C1902" s="191">
        <v>1</v>
      </c>
      <c r="D1902" s="192">
        <v>2</v>
      </c>
      <c r="E1902" s="192">
        <v>0</v>
      </c>
      <c r="G1902" s="311"/>
      <c r="H1902" s="291" t="s">
        <v>182</v>
      </c>
      <c r="I1902" s="256" t="s">
        <v>3201</v>
      </c>
      <c r="J1902" s="293" t="s">
        <v>556</v>
      </c>
      <c r="K1902" s="294"/>
      <c r="L1902" s="295"/>
      <c r="M1902" s="295"/>
      <c r="N1902" s="260"/>
      <c r="O1902" s="296"/>
      <c r="P1902" s="234"/>
    </row>
    <row r="1903" spans="1:16" ht="12.75" hidden="1" outlineLevel="3" x14ac:dyDescent="0.2">
      <c r="A1903" s="191">
        <v>0</v>
      </c>
      <c r="B1903" s="191">
        <v>15</v>
      </c>
      <c r="C1903" s="191">
        <v>1</v>
      </c>
      <c r="D1903" s="192">
        <v>2</v>
      </c>
      <c r="E1903" s="192">
        <v>1</v>
      </c>
      <c r="G1903" s="312" t="s">
        <v>45</v>
      </c>
      <c r="H1903" s="297" t="s">
        <v>183</v>
      </c>
      <c r="I1903" s="264" t="s">
        <v>3202</v>
      </c>
      <c r="J1903" s="299" t="s">
        <v>108</v>
      </c>
      <c r="K1903" s="300" t="s">
        <v>119</v>
      </c>
      <c r="L1903" s="301" t="e">
        <v>#REF!</v>
      </c>
      <c r="M1903" s="301">
        <v>137.29</v>
      </c>
      <c r="N1903" s="268"/>
      <c r="O1903" s="302"/>
      <c r="P1903" s="235" t="s">
        <v>4710</v>
      </c>
    </row>
    <row r="1904" spans="1:16" ht="13.5" hidden="1" customHeight="1" outlineLevel="3" x14ac:dyDescent="0.2">
      <c r="A1904" s="191">
        <v>0</v>
      </c>
      <c r="B1904" s="191">
        <v>15</v>
      </c>
      <c r="C1904" s="191">
        <v>1</v>
      </c>
      <c r="D1904" s="192">
        <v>2</v>
      </c>
      <c r="E1904" s="192">
        <v>2</v>
      </c>
      <c r="G1904" s="312" t="s">
        <v>45</v>
      </c>
      <c r="H1904" s="297" t="s">
        <v>183</v>
      </c>
      <c r="I1904" s="264" t="s">
        <v>3203</v>
      </c>
      <c r="J1904" s="299" t="s">
        <v>110</v>
      </c>
      <c r="K1904" s="300" t="s">
        <v>119</v>
      </c>
      <c r="L1904" s="301" t="e">
        <v>#REF!</v>
      </c>
      <c r="M1904" s="301">
        <v>164.74799999999999</v>
      </c>
      <c r="N1904" s="268"/>
      <c r="O1904" s="302"/>
      <c r="P1904" s="235" t="s">
        <v>4710</v>
      </c>
    </row>
    <row r="1905" spans="1:16" ht="13.5" hidden="1" customHeight="1" outlineLevel="3" x14ac:dyDescent="0.2">
      <c r="A1905" s="191">
        <v>0</v>
      </c>
      <c r="B1905" s="191">
        <v>15</v>
      </c>
      <c r="C1905" s="191">
        <v>1</v>
      </c>
      <c r="D1905" s="192">
        <v>2</v>
      </c>
      <c r="E1905" s="192">
        <v>3</v>
      </c>
      <c r="G1905" s="312" t="s">
        <v>45</v>
      </c>
      <c r="H1905" s="297" t="s">
        <v>183</v>
      </c>
      <c r="I1905" s="264" t="s">
        <v>3204</v>
      </c>
      <c r="J1905" s="299" t="s">
        <v>111</v>
      </c>
      <c r="K1905" s="300" t="s">
        <v>136</v>
      </c>
      <c r="L1905" s="301" t="e">
        <v>#REF!</v>
      </c>
      <c r="M1905" s="301">
        <v>49.424399999999999</v>
      </c>
      <c r="N1905" s="268"/>
      <c r="O1905" s="302"/>
      <c r="P1905" s="235" t="s">
        <v>4710</v>
      </c>
    </row>
    <row r="1906" spans="1:16" ht="13.5" hidden="1" customHeight="1" outlineLevel="3" x14ac:dyDescent="0.2">
      <c r="A1906" s="191">
        <v>0</v>
      </c>
      <c r="B1906" s="191">
        <v>15</v>
      </c>
      <c r="C1906" s="191">
        <v>1</v>
      </c>
      <c r="D1906" s="192">
        <v>2</v>
      </c>
      <c r="E1906" s="192">
        <v>4</v>
      </c>
      <c r="G1906" s="312" t="s">
        <v>45</v>
      </c>
      <c r="H1906" s="297" t="s">
        <v>183</v>
      </c>
      <c r="I1906" s="264" t="s">
        <v>3205</v>
      </c>
      <c r="J1906" s="299" t="s">
        <v>109</v>
      </c>
      <c r="K1906" s="300" t="s">
        <v>136</v>
      </c>
      <c r="L1906" s="301" t="e">
        <v>#REF!</v>
      </c>
      <c r="M1906" s="301">
        <v>49.424399999999999</v>
      </c>
      <c r="N1906" s="268"/>
      <c r="O1906" s="302"/>
      <c r="P1906" s="235" t="s">
        <v>4710</v>
      </c>
    </row>
    <row r="1907" spans="1:16" ht="13.5" hidden="1" customHeight="1" outlineLevel="2" x14ac:dyDescent="0.2">
      <c r="A1907" s="191">
        <v>0</v>
      </c>
      <c r="B1907" s="191">
        <v>15</v>
      </c>
      <c r="C1907" s="191">
        <v>1</v>
      </c>
      <c r="D1907" s="192">
        <v>3</v>
      </c>
      <c r="E1907" s="192">
        <v>0</v>
      </c>
      <c r="G1907" s="311"/>
      <c r="H1907" s="291" t="s">
        <v>182</v>
      </c>
      <c r="I1907" s="256" t="s">
        <v>3206</v>
      </c>
      <c r="J1907" s="293" t="s">
        <v>681</v>
      </c>
      <c r="K1907" s="294"/>
      <c r="L1907" s="295"/>
      <c r="M1907" s="295"/>
      <c r="N1907" s="260"/>
      <c r="O1907" s="296"/>
      <c r="P1907" s="234"/>
    </row>
    <row r="1908" spans="1:16" ht="13.5" hidden="1" customHeight="1" outlineLevel="3" x14ac:dyDescent="0.2">
      <c r="A1908" s="191">
        <v>0</v>
      </c>
      <c r="B1908" s="191">
        <v>15</v>
      </c>
      <c r="C1908" s="191">
        <v>1</v>
      </c>
      <c r="D1908" s="192">
        <v>3</v>
      </c>
      <c r="E1908" s="192">
        <v>1</v>
      </c>
      <c r="G1908" s="312" t="s">
        <v>45</v>
      </c>
      <c r="H1908" s="297" t="s">
        <v>183</v>
      </c>
      <c r="I1908" s="264" t="s">
        <v>3207</v>
      </c>
      <c r="J1908" s="299" t="s">
        <v>696</v>
      </c>
      <c r="K1908" s="300" t="s">
        <v>119</v>
      </c>
      <c r="L1908" s="301" t="e">
        <v>#REF!</v>
      </c>
      <c r="M1908" s="301">
        <v>78.582000000000008</v>
      </c>
      <c r="N1908" s="268"/>
      <c r="O1908" s="302" t="s">
        <v>639</v>
      </c>
      <c r="P1908" s="235" t="s">
        <v>4710</v>
      </c>
    </row>
    <row r="1909" spans="1:16" ht="13.5" hidden="1" customHeight="1" outlineLevel="3" x14ac:dyDescent="0.2">
      <c r="A1909" s="191">
        <v>0</v>
      </c>
      <c r="B1909" s="191">
        <v>15</v>
      </c>
      <c r="C1909" s="191">
        <v>1</v>
      </c>
      <c r="D1909" s="192">
        <v>3</v>
      </c>
      <c r="E1909" s="192">
        <v>2</v>
      </c>
      <c r="G1909" s="312" t="s">
        <v>45</v>
      </c>
      <c r="H1909" s="297" t="s">
        <v>183</v>
      </c>
      <c r="I1909" s="264" t="s">
        <v>3208</v>
      </c>
      <c r="J1909" s="265" t="s">
        <v>695</v>
      </c>
      <c r="K1909" s="300" t="s">
        <v>119</v>
      </c>
      <c r="L1909" s="301" t="e">
        <v>#REF!</v>
      </c>
      <c r="M1909" s="301">
        <v>61.838600000000007</v>
      </c>
      <c r="N1909" s="268"/>
      <c r="O1909" s="302" t="s">
        <v>640</v>
      </c>
      <c r="P1909" s="235" t="s">
        <v>4710</v>
      </c>
    </row>
    <row r="1910" spans="1:16" ht="13.5" hidden="1" customHeight="1" outlineLevel="2" x14ac:dyDescent="0.2">
      <c r="A1910" s="191">
        <v>0</v>
      </c>
      <c r="B1910" s="191">
        <v>15</v>
      </c>
      <c r="C1910" s="191">
        <v>1</v>
      </c>
      <c r="D1910" s="192">
        <v>4</v>
      </c>
      <c r="E1910" s="192">
        <v>0</v>
      </c>
      <c r="G1910" s="311"/>
      <c r="H1910" s="291" t="s">
        <v>182</v>
      </c>
      <c r="I1910" s="256" t="s">
        <v>3209</v>
      </c>
      <c r="J1910" s="293" t="s">
        <v>11</v>
      </c>
      <c r="K1910" s="294"/>
      <c r="L1910" s="295"/>
      <c r="M1910" s="295"/>
      <c r="N1910" s="260"/>
      <c r="O1910" s="296"/>
      <c r="P1910" s="234"/>
    </row>
    <row r="1911" spans="1:16" ht="13.5" hidden="1" customHeight="1" outlineLevel="3" x14ac:dyDescent="0.2">
      <c r="A1911" s="191">
        <v>0</v>
      </c>
      <c r="B1911" s="191">
        <v>15</v>
      </c>
      <c r="C1911" s="191">
        <v>1</v>
      </c>
      <c r="D1911" s="192">
        <v>4</v>
      </c>
      <c r="E1911" s="192">
        <v>1</v>
      </c>
      <c r="G1911" s="312" t="s">
        <v>42</v>
      </c>
      <c r="H1911" s="297" t="s">
        <v>183</v>
      </c>
      <c r="I1911" s="264" t="s">
        <v>3210</v>
      </c>
      <c r="J1911" s="299" t="s">
        <v>238</v>
      </c>
      <c r="K1911" s="300" t="s">
        <v>119</v>
      </c>
      <c r="L1911" s="301" t="e">
        <v>#REF!</v>
      </c>
      <c r="M1911" s="301">
        <v>40</v>
      </c>
      <c r="N1911" s="268"/>
      <c r="O1911" s="302"/>
      <c r="P1911" s="235" t="s">
        <v>4710</v>
      </c>
    </row>
    <row r="1912" spans="1:16" ht="13.5" hidden="1" customHeight="1" outlineLevel="1" x14ac:dyDescent="0.2">
      <c r="A1912" s="191">
        <v>0</v>
      </c>
      <c r="B1912" s="191">
        <v>15</v>
      </c>
      <c r="C1912" s="191">
        <v>2</v>
      </c>
      <c r="D1912" s="192">
        <v>0</v>
      </c>
      <c r="E1912" s="192">
        <v>1</v>
      </c>
      <c r="G1912" s="310"/>
      <c r="H1912" s="285" t="s">
        <v>34</v>
      </c>
      <c r="I1912" s="249" t="s">
        <v>3211</v>
      </c>
      <c r="J1912" s="287" t="s">
        <v>697</v>
      </c>
      <c r="K1912" s="288"/>
      <c r="L1912" s="289"/>
      <c r="M1912" s="289"/>
      <c r="N1912" s="253"/>
      <c r="O1912" s="290"/>
      <c r="P1912" s="233"/>
    </row>
    <row r="1913" spans="1:16" ht="13.5" hidden="1" customHeight="1" outlineLevel="2" x14ac:dyDescent="0.2">
      <c r="A1913" s="191">
        <v>0</v>
      </c>
      <c r="B1913" s="191">
        <v>15</v>
      </c>
      <c r="C1913" s="191">
        <v>2</v>
      </c>
      <c r="D1913" s="192">
        <v>1</v>
      </c>
      <c r="E1913" s="192">
        <v>0</v>
      </c>
      <c r="G1913" s="311"/>
      <c r="H1913" s="291" t="s">
        <v>182</v>
      </c>
      <c r="I1913" s="256" t="s">
        <v>3212</v>
      </c>
      <c r="J1913" s="293" t="s">
        <v>557</v>
      </c>
      <c r="K1913" s="294"/>
      <c r="L1913" s="295"/>
      <c r="M1913" s="295"/>
      <c r="N1913" s="260"/>
      <c r="O1913" s="296"/>
      <c r="P1913" s="234"/>
    </row>
    <row r="1914" spans="1:16" ht="13.5" hidden="1" customHeight="1" outlineLevel="3" x14ac:dyDescent="0.2">
      <c r="A1914" s="191">
        <v>0</v>
      </c>
      <c r="B1914" s="191">
        <v>15</v>
      </c>
      <c r="C1914" s="191">
        <v>2</v>
      </c>
      <c r="D1914" s="192">
        <v>1</v>
      </c>
      <c r="E1914" s="192">
        <v>1</v>
      </c>
      <c r="G1914" s="312" t="s">
        <v>42</v>
      </c>
      <c r="H1914" s="297" t="s">
        <v>183</v>
      </c>
      <c r="I1914" s="264" t="s">
        <v>3213</v>
      </c>
      <c r="J1914" s="299" t="s">
        <v>106</v>
      </c>
      <c r="K1914" s="300" t="s">
        <v>119</v>
      </c>
      <c r="L1914" s="301" t="e">
        <v>#REF!</v>
      </c>
      <c r="M1914" s="301">
        <v>5.1029166666666663</v>
      </c>
      <c r="N1914" s="268"/>
      <c r="O1914" s="302"/>
      <c r="P1914" s="235" t="s">
        <v>4710</v>
      </c>
    </row>
    <row r="1915" spans="1:16" ht="13.5" hidden="1" customHeight="1" outlineLevel="2" x14ac:dyDescent="0.2">
      <c r="A1915" s="191">
        <v>0</v>
      </c>
      <c r="B1915" s="191">
        <v>15</v>
      </c>
      <c r="C1915" s="191">
        <v>2</v>
      </c>
      <c r="D1915" s="192">
        <v>2</v>
      </c>
      <c r="E1915" s="192">
        <v>0</v>
      </c>
      <c r="G1915" s="311"/>
      <c r="H1915" s="291" t="s">
        <v>182</v>
      </c>
      <c r="I1915" s="256" t="s">
        <v>3214</v>
      </c>
      <c r="J1915" s="293" t="s">
        <v>556</v>
      </c>
      <c r="K1915" s="294"/>
      <c r="L1915" s="295"/>
      <c r="M1915" s="295"/>
      <c r="N1915" s="260"/>
      <c r="O1915" s="296"/>
      <c r="P1915" s="234"/>
    </row>
    <row r="1916" spans="1:16" ht="12.75" hidden="1" outlineLevel="3" x14ac:dyDescent="0.2">
      <c r="A1916" s="191">
        <v>0</v>
      </c>
      <c r="B1916" s="191">
        <v>15</v>
      </c>
      <c r="C1916" s="191">
        <v>2</v>
      </c>
      <c r="D1916" s="192">
        <v>2</v>
      </c>
      <c r="E1916" s="192">
        <v>1</v>
      </c>
      <c r="G1916" s="312" t="s">
        <v>45</v>
      </c>
      <c r="H1916" s="297" t="s">
        <v>183</v>
      </c>
      <c r="I1916" s="264" t="s">
        <v>3215</v>
      </c>
      <c r="J1916" s="299" t="s">
        <v>108</v>
      </c>
      <c r="K1916" s="300" t="s">
        <v>119</v>
      </c>
      <c r="L1916" s="301" t="e">
        <v>#REF!</v>
      </c>
      <c r="M1916" s="301">
        <v>137.29</v>
      </c>
      <c r="N1916" s="268"/>
      <c r="O1916" s="302"/>
      <c r="P1916" s="235" t="s">
        <v>4710</v>
      </c>
    </row>
    <row r="1917" spans="1:16" ht="13.5" hidden="1" customHeight="1" outlineLevel="3" x14ac:dyDescent="0.2">
      <c r="A1917" s="191">
        <v>0</v>
      </c>
      <c r="B1917" s="191">
        <v>15</v>
      </c>
      <c r="C1917" s="191">
        <v>2</v>
      </c>
      <c r="D1917" s="192">
        <v>2</v>
      </c>
      <c r="E1917" s="192">
        <v>2</v>
      </c>
      <c r="G1917" s="312" t="s">
        <v>45</v>
      </c>
      <c r="H1917" s="297" t="s">
        <v>183</v>
      </c>
      <c r="I1917" s="264" t="s">
        <v>3216</v>
      </c>
      <c r="J1917" s="299" t="s">
        <v>110</v>
      </c>
      <c r="K1917" s="300" t="s">
        <v>119</v>
      </c>
      <c r="L1917" s="301" t="e">
        <v>#REF!</v>
      </c>
      <c r="M1917" s="301">
        <v>164.74799999999999</v>
      </c>
      <c r="N1917" s="268"/>
      <c r="O1917" s="302"/>
      <c r="P1917" s="235" t="s">
        <v>4710</v>
      </c>
    </row>
    <row r="1918" spans="1:16" ht="13.5" hidden="1" customHeight="1" outlineLevel="3" x14ac:dyDescent="0.2">
      <c r="A1918" s="191">
        <v>0</v>
      </c>
      <c r="B1918" s="191">
        <v>15</v>
      </c>
      <c r="C1918" s="191">
        <v>2</v>
      </c>
      <c r="D1918" s="192">
        <v>2</v>
      </c>
      <c r="E1918" s="192">
        <v>3</v>
      </c>
      <c r="G1918" s="312" t="s">
        <v>45</v>
      </c>
      <c r="H1918" s="297" t="s">
        <v>183</v>
      </c>
      <c r="I1918" s="264" t="s">
        <v>3217</v>
      </c>
      <c r="J1918" s="299" t="s">
        <v>111</v>
      </c>
      <c r="K1918" s="300" t="s">
        <v>136</v>
      </c>
      <c r="L1918" s="301" t="e">
        <v>#REF!</v>
      </c>
      <c r="M1918" s="301">
        <v>49.424399999999999</v>
      </c>
      <c r="N1918" s="268"/>
      <c r="O1918" s="302"/>
      <c r="P1918" s="235" t="s">
        <v>4710</v>
      </c>
    </row>
    <row r="1919" spans="1:16" ht="13.5" hidden="1" customHeight="1" outlineLevel="3" x14ac:dyDescent="0.2">
      <c r="A1919" s="191">
        <v>0</v>
      </c>
      <c r="B1919" s="191">
        <v>15</v>
      </c>
      <c r="C1919" s="191">
        <v>2</v>
      </c>
      <c r="D1919" s="192">
        <v>2</v>
      </c>
      <c r="E1919" s="192">
        <v>4</v>
      </c>
      <c r="G1919" s="312" t="s">
        <v>45</v>
      </c>
      <c r="H1919" s="297" t="s">
        <v>183</v>
      </c>
      <c r="I1919" s="264" t="s">
        <v>3218</v>
      </c>
      <c r="J1919" s="299" t="s">
        <v>109</v>
      </c>
      <c r="K1919" s="300" t="s">
        <v>136</v>
      </c>
      <c r="L1919" s="301" t="e">
        <v>#REF!</v>
      </c>
      <c r="M1919" s="301">
        <v>49.424399999999999</v>
      </c>
      <c r="N1919" s="268"/>
      <c r="O1919" s="302"/>
      <c r="P1919" s="235" t="s">
        <v>4710</v>
      </c>
    </row>
    <row r="1920" spans="1:16" ht="13.5" hidden="1" customHeight="1" outlineLevel="3" x14ac:dyDescent="0.2">
      <c r="A1920" s="191">
        <v>0</v>
      </c>
      <c r="B1920" s="191">
        <v>15</v>
      </c>
      <c r="C1920" s="191">
        <v>2</v>
      </c>
      <c r="D1920" s="192">
        <v>2</v>
      </c>
      <c r="E1920" s="192">
        <v>5</v>
      </c>
      <c r="G1920" s="312" t="s">
        <v>45</v>
      </c>
      <c r="H1920" s="297" t="s">
        <v>183</v>
      </c>
      <c r="I1920" s="264" t="s">
        <v>3219</v>
      </c>
      <c r="J1920" s="299" t="s">
        <v>107</v>
      </c>
      <c r="K1920" s="300" t="s">
        <v>119</v>
      </c>
      <c r="L1920" s="301" t="e">
        <v>#REF!</v>
      </c>
      <c r="M1920" s="301">
        <v>80.542132157776209</v>
      </c>
      <c r="N1920" s="268"/>
      <c r="O1920" s="302"/>
      <c r="P1920" s="235" t="s">
        <v>4710</v>
      </c>
    </row>
    <row r="1921" spans="1:16" ht="13.5" hidden="1" customHeight="1" outlineLevel="2" x14ac:dyDescent="0.2">
      <c r="A1921" s="191">
        <v>0</v>
      </c>
      <c r="B1921" s="191">
        <v>15</v>
      </c>
      <c r="C1921" s="191">
        <v>2</v>
      </c>
      <c r="D1921" s="192">
        <v>3</v>
      </c>
      <c r="E1921" s="192">
        <v>0</v>
      </c>
      <c r="G1921" s="311"/>
      <c r="H1921" s="291" t="s">
        <v>182</v>
      </c>
      <c r="I1921" s="256" t="s">
        <v>3220</v>
      </c>
      <c r="J1921" s="293" t="s">
        <v>681</v>
      </c>
      <c r="K1921" s="294"/>
      <c r="L1921" s="295"/>
      <c r="M1921" s="295"/>
      <c r="N1921" s="260"/>
      <c r="O1921" s="296"/>
      <c r="P1921" s="234"/>
    </row>
    <row r="1922" spans="1:16" ht="13.5" hidden="1" customHeight="1" outlineLevel="3" x14ac:dyDescent="0.2">
      <c r="A1922" s="191">
        <v>0</v>
      </c>
      <c r="B1922" s="191">
        <v>15</v>
      </c>
      <c r="C1922" s="191">
        <v>2</v>
      </c>
      <c r="D1922" s="192">
        <v>3</v>
      </c>
      <c r="E1922" s="192">
        <v>1</v>
      </c>
      <c r="G1922" s="312" t="s">
        <v>45</v>
      </c>
      <c r="H1922" s="297" t="s">
        <v>183</v>
      </c>
      <c r="I1922" s="264" t="s">
        <v>3221</v>
      </c>
      <c r="J1922" s="299" t="s">
        <v>685</v>
      </c>
      <c r="K1922" s="300" t="s">
        <v>119</v>
      </c>
      <c r="L1922" s="301" t="e">
        <v>#REF!</v>
      </c>
      <c r="M1922" s="301">
        <v>1080</v>
      </c>
      <c r="N1922" s="268"/>
      <c r="O1922" s="302" t="s">
        <v>686</v>
      </c>
      <c r="P1922" s="235" t="s">
        <v>4710</v>
      </c>
    </row>
    <row r="1923" spans="1:16" ht="13.5" hidden="1" customHeight="1" outlineLevel="2" x14ac:dyDescent="0.2">
      <c r="A1923" s="191">
        <v>0</v>
      </c>
      <c r="B1923" s="191">
        <v>15</v>
      </c>
      <c r="C1923" s="191">
        <v>2</v>
      </c>
      <c r="D1923" s="192">
        <v>4</v>
      </c>
      <c r="E1923" s="192">
        <v>0</v>
      </c>
      <c r="G1923" s="311"/>
      <c r="H1923" s="291" t="s">
        <v>182</v>
      </c>
      <c r="I1923" s="256" t="s">
        <v>3222</v>
      </c>
      <c r="J1923" s="293" t="s">
        <v>11</v>
      </c>
      <c r="K1923" s="294"/>
      <c r="L1923" s="295"/>
      <c r="M1923" s="295"/>
      <c r="N1923" s="260"/>
      <c r="O1923" s="296"/>
      <c r="P1923" s="234"/>
    </row>
    <row r="1924" spans="1:16" ht="13.5" hidden="1" customHeight="1" outlineLevel="3" x14ac:dyDescent="0.2">
      <c r="A1924" s="191">
        <v>0</v>
      </c>
      <c r="B1924" s="191">
        <v>15</v>
      </c>
      <c r="C1924" s="191">
        <v>2</v>
      </c>
      <c r="D1924" s="192">
        <v>4</v>
      </c>
      <c r="E1924" s="192">
        <v>1</v>
      </c>
      <c r="G1924" s="312" t="s">
        <v>42</v>
      </c>
      <c r="H1924" s="297" t="s">
        <v>183</v>
      </c>
      <c r="I1924" s="264" t="s">
        <v>3223</v>
      </c>
      <c r="J1924" s="299" t="s">
        <v>112</v>
      </c>
      <c r="K1924" s="300" t="s">
        <v>119</v>
      </c>
      <c r="L1924" s="301" t="e">
        <v>#REF!</v>
      </c>
      <c r="M1924" s="301">
        <v>25</v>
      </c>
      <c r="N1924" s="268"/>
      <c r="O1924" s="302"/>
      <c r="P1924" s="235" t="s">
        <v>4710</v>
      </c>
    </row>
    <row r="1925" spans="1:16" ht="13.5" hidden="1" customHeight="1" outlineLevel="1" x14ac:dyDescent="0.2">
      <c r="A1925" s="191">
        <v>0</v>
      </c>
      <c r="B1925" s="191">
        <v>15</v>
      </c>
      <c r="C1925" s="191">
        <v>3</v>
      </c>
      <c r="D1925" s="192">
        <v>0</v>
      </c>
      <c r="E1925" s="192">
        <v>1</v>
      </c>
      <c r="G1925" s="310"/>
      <c r="H1925" s="285" t="s">
        <v>34</v>
      </c>
      <c r="I1925" s="249" t="s">
        <v>3224</v>
      </c>
      <c r="J1925" s="287" t="s">
        <v>698</v>
      </c>
      <c r="K1925" s="288"/>
      <c r="L1925" s="289"/>
      <c r="M1925" s="289"/>
      <c r="N1925" s="253"/>
      <c r="O1925" s="290"/>
      <c r="P1925" s="233"/>
    </row>
    <row r="1926" spans="1:16" ht="13.5" hidden="1" customHeight="1" outlineLevel="2" x14ac:dyDescent="0.2">
      <c r="A1926" s="191">
        <v>0</v>
      </c>
      <c r="B1926" s="191">
        <v>15</v>
      </c>
      <c r="C1926" s="191">
        <v>3</v>
      </c>
      <c r="D1926" s="192">
        <v>1</v>
      </c>
      <c r="E1926" s="192">
        <v>0</v>
      </c>
      <c r="G1926" s="311"/>
      <c r="H1926" s="291" t="s">
        <v>182</v>
      </c>
      <c r="I1926" s="256" t="s">
        <v>3225</v>
      </c>
      <c r="J1926" s="293" t="s">
        <v>557</v>
      </c>
      <c r="K1926" s="294"/>
      <c r="L1926" s="295"/>
      <c r="M1926" s="295"/>
      <c r="N1926" s="260"/>
      <c r="O1926" s="296"/>
      <c r="P1926" s="234"/>
    </row>
    <row r="1927" spans="1:16" ht="13.5" hidden="1" customHeight="1" outlineLevel="3" x14ac:dyDescent="0.2">
      <c r="A1927" s="191">
        <v>0</v>
      </c>
      <c r="B1927" s="191">
        <v>15</v>
      </c>
      <c r="C1927" s="191">
        <v>3</v>
      </c>
      <c r="D1927" s="192">
        <v>1</v>
      </c>
      <c r="E1927" s="192">
        <v>1</v>
      </c>
      <c r="G1927" s="312" t="s">
        <v>42</v>
      </c>
      <c r="H1927" s="297" t="s">
        <v>183</v>
      </c>
      <c r="I1927" s="264" t="s">
        <v>3226</v>
      </c>
      <c r="J1927" s="299" t="s">
        <v>106</v>
      </c>
      <c r="K1927" s="300" t="s">
        <v>119</v>
      </c>
      <c r="L1927" s="301" t="e">
        <v>#REF!</v>
      </c>
      <c r="M1927" s="301">
        <v>5.1029166666666663</v>
      </c>
      <c r="N1927" s="268"/>
      <c r="O1927" s="302"/>
      <c r="P1927" s="235" t="s">
        <v>4710</v>
      </c>
    </row>
    <row r="1928" spans="1:16" ht="13.5" hidden="1" customHeight="1" outlineLevel="2" x14ac:dyDescent="0.2">
      <c r="A1928" s="191">
        <v>0</v>
      </c>
      <c r="B1928" s="191">
        <v>15</v>
      </c>
      <c r="C1928" s="191">
        <v>3</v>
      </c>
      <c r="D1928" s="192">
        <v>2</v>
      </c>
      <c r="E1928" s="192">
        <v>0</v>
      </c>
      <c r="G1928" s="311"/>
      <c r="H1928" s="291" t="s">
        <v>182</v>
      </c>
      <c r="I1928" s="256" t="s">
        <v>3227</v>
      </c>
      <c r="J1928" s="293" t="s">
        <v>556</v>
      </c>
      <c r="K1928" s="294"/>
      <c r="L1928" s="295"/>
      <c r="M1928" s="295"/>
      <c r="N1928" s="260"/>
      <c r="O1928" s="296"/>
      <c r="P1928" s="234"/>
    </row>
    <row r="1929" spans="1:16" ht="12.75" hidden="1" outlineLevel="3" x14ac:dyDescent="0.2">
      <c r="A1929" s="191">
        <v>0</v>
      </c>
      <c r="B1929" s="191">
        <v>15</v>
      </c>
      <c r="C1929" s="191">
        <v>3</v>
      </c>
      <c r="D1929" s="192">
        <v>2</v>
      </c>
      <c r="E1929" s="192">
        <v>1</v>
      </c>
      <c r="G1929" s="312" t="s">
        <v>45</v>
      </c>
      <c r="H1929" s="297" t="s">
        <v>183</v>
      </c>
      <c r="I1929" s="264" t="s">
        <v>3228</v>
      </c>
      <c r="J1929" s="299" t="s">
        <v>108</v>
      </c>
      <c r="K1929" s="300" t="s">
        <v>119</v>
      </c>
      <c r="L1929" s="301" t="e">
        <v>#REF!</v>
      </c>
      <c r="M1929" s="301">
        <v>137.29</v>
      </c>
      <c r="N1929" s="268"/>
      <c r="O1929" s="302"/>
      <c r="P1929" s="235" t="s">
        <v>4710</v>
      </c>
    </row>
    <row r="1930" spans="1:16" ht="13.5" hidden="1" customHeight="1" outlineLevel="3" x14ac:dyDescent="0.2">
      <c r="A1930" s="191">
        <v>0</v>
      </c>
      <c r="B1930" s="191">
        <v>15</v>
      </c>
      <c r="C1930" s="191">
        <v>3</v>
      </c>
      <c r="D1930" s="192">
        <v>2</v>
      </c>
      <c r="E1930" s="192">
        <v>2</v>
      </c>
      <c r="G1930" s="312" t="s">
        <v>45</v>
      </c>
      <c r="H1930" s="297" t="s">
        <v>183</v>
      </c>
      <c r="I1930" s="264" t="s">
        <v>3229</v>
      </c>
      <c r="J1930" s="299" t="s">
        <v>109</v>
      </c>
      <c r="K1930" s="300" t="s">
        <v>136</v>
      </c>
      <c r="L1930" s="301" t="e">
        <v>#REF!</v>
      </c>
      <c r="M1930" s="301">
        <v>49.424399999999999</v>
      </c>
      <c r="N1930" s="268"/>
      <c r="O1930" s="302"/>
      <c r="P1930" s="235" t="s">
        <v>4710</v>
      </c>
    </row>
    <row r="1931" spans="1:16" ht="13.5" hidden="1" customHeight="1" outlineLevel="2" x14ac:dyDescent="0.2">
      <c r="A1931" s="191">
        <v>0</v>
      </c>
      <c r="B1931" s="191">
        <v>15</v>
      </c>
      <c r="C1931" s="191">
        <v>3</v>
      </c>
      <c r="D1931" s="192">
        <v>3</v>
      </c>
      <c r="E1931" s="192">
        <v>0</v>
      </c>
      <c r="G1931" s="311"/>
      <c r="H1931" s="291" t="s">
        <v>182</v>
      </c>
      <c r="I1931" s="256" t="s">
        <v>3230</v>
      </c>
      <c r="J1931" s="293" t="s">
        <v>11</v>
      </c>
      <c r="K1931" s="294"/>
      <c r="L1931" s="295"/>
      <c r="M1931" s="295"/>
      <c r="N1931" s="260"/>
      <c r="O1931" s="296"/>
      <c r="P1931" s="234"/>
    </row>
    <row r="1932" spans="1:16" ht="13.5" hidden="1" customHeight="1" outlineLevel="3" x14ac:dyDescent="0.2">
      <c r="A1932" s="191">
        <v>0</v>
      </c>
      <c r="B1932" s="191">
        <v>15</v>
      </c>
      <c r="C1932" s="191">
        <v>3</v>
      </c>
      <c r="D1932" s="192">
        <v>3</v>
      </c>
      <c r="E1932" s="192">
        <v>1</v>
      </c>
      <c r="G1932" s="312" t="s">
        <v>42</v>
      </c>
      <c r="H1932" s="297" t="s">
        <v>183</v>
      </c>
      <c r="I1932" s="264" t="s">
        <v>3231</v>
      </c>
      <c r="J1932" s="299" t="s">
        <v>112</v>
      </c>
      <c r="K1932" s="300" t="s">
        <v>119</v>
      </c>
      <c r="L1932" s="301" t="e">
        <v>#REF!</v>
      </c>
      <c r="M1932" s="301">
        <v>25</v>
      </c>
      <c r="N1932" s="268"/>
      <c r="O1932" s="302"/>
      <c r="P1932" s="235" t="s">
        <v>4710</v>
      </c>
    </row>
    <row r="1933" spans="1:16" ht="13.5" hidden="1" customHeight="1" outlineLevel="1" x14ac:dyDescent="0.2">
      <c r="A1933" s="191">
        <v>0</v>
      </c>
      <c r="B1933" s="191">
        <v>15</v>
      </c>
      <c r="C1933" s="191">
        <v>4</v>
      </c>
      <c r="D1933" s="192">
        <v>0</v>
      </c>
      <c r="E1933" s="192">
        <v>1</v>
      </c>
      <c r="G1933" s="310"/>
      <c r="H1933" s="285" t="s">
        <v>34</v>
      </c>
      <c r="I1933" s="249" t="s">
        <v>3232</v>
      </c>
      <c r="J1933" s="287" t="s">
        <v>699</v>
      </c>
      <c r="K1933" s="288"/>
      <c r="L1933" s="289"/>
      <c r="M1933" s="289"/>
      <c r="N1933" s="253"/>
      <c r="O1933" s="290"/>
      <c r="P1933" s="233"/>
    </row>
    <row r="1934" spans="1:16" ht="13.5" hidden="1" customHeight="1" outlineLevel="2" x14ac:dyDescent="0.2">
      <c r="A1934" s="191">
        <v>0</v>
      </c>
      <c r="B1934" s="191">
        <v>15</v>
      </c>
      <c r="C1934" s="191">
        <v>4</v>
      </c>
      <c r="D1934" s="192">
        <v>1</v>
      </c>
      <c r="E1934" s="192">
        <v>0</v>
      </c>
      <c r="G1934" s="311"/>
      <c r="H1934" s="291" t="s">
        <v>182</v>
      </c>
      <c r="I1934" s="256" t="s">
        <v>3233</v>
      </c>
      <c r="J1934" s="293" t="s">
        <v>557</v>
      </c>
      <c r="K1934" s="294"/>
      <c r="L1934" s="295"/>
      <c r="M1934" s="295"/>
      <c r="N1934" s="260"/>
      <c r="O1934" s="296"/>
      <c r="P1934" s="234"/>
    </row>
    <row r="1935" spans="1:16" ht="13.5" hidden="1" customHeight="1" outlineLevel="3" x14ac:dyDescent="0.2">
      <c r="A1935" s="191">
        <v>0</v>
      </c>
      <c r="B1935" s="191">
        <v>15</v>
      </c>
      <c r="C1935" s="191">
        <v>4</v>
      </c>
      <c r="D1935" s="192">
        <v>1</v>
      </c>
      <c r="E1935" s="192">
        <v>1</v>
      </c>
      <c r="G1935" s="312" t="s">
        <v>42</v>
      </c>
      <c r="H1935" s="297" t="s">
        <v>183</v>
      </c>
      <c r="I1935" s="264" t="s">
        <v>3234</v>
      </c>
      <c r="J1935" s="299" t="s">
        <v>106</v>
      </c>
      <c r="K1935" s="300" t="s">
        <v>119</v>
      </c>
      <c r="L1935" s="301" t="e">
        <v>#REF!</v>
      </c>
      <c r="M1935" s="301">
        <v>5.1029166666666663</v>
      </c>
      <c r="N1935" s="268"/>
      <c r="O1935" s="302"/>
      <c r="P1935" s="235" t="s">
        <v>4710</v>
      </c>
    </row>
    <row r="1936" spans="1:16" ht="13.5" hidden="1" customHeight="1" outlineLevel="2" x14ac:dyDescent="0.2">
      <c r="A1936" s="191">
        <v>0</v>
      </c>
      <c r="B1936" s="191">
        <v>15</v>
      </c>
      <c r="C1936" s="191">
        <v>4</v>
      </c>
      <c r="D1936" s="192">
        <v>2</v>
      </c>
      <c r="E1936" s="192">
        <v>0</v>
      </c>
      <c r="G1936" s="311"/>
      <c r="H1936" s="291" t="s">
        <v>182</v>
      </c>
      <c r="I1936" s="256" t="s">
        <v>3235</v>
      </c>
      <c r="J1936" s="293" t="s">
        <v>11</v>
      </c>
      <c r="K1936" s="294"/>
      <c r="L1936" s="295"/>
      <c r="M1936" s="295"/>
      <c r="N1936" s="260"/>
      <c r="O1936" s="296"/>
      <c r="P1936" s="234"/>
    </row>
    <row r="1937" spans="1:16" ht="13.5" hidden="1" customHeight="1" outlineLevel="3" x14ac:dyDescent="0.2">
      <c r="A1937" s="191">
        <v>0</v>
      </c>
      <c r="B1937" s="191">
        <v>15</v>
      </c>
      <c r="C1937" s="191">
        <v>4</v>
      </c>
      <c r="D1937" s="192">
        <v>2</v>
      </c>
      <c r="E1937" s="192">
        <v>1</v>
      </c>
      <c r="G1937" s="312" t="s">
        <v>42</v>
      </c>
      <c r="H1937" s="297" t="s">
        <v>183</v>
      </c>
      <c r="I1937" s="264" t="s">
        <v>3236</v>
      </c>
      <c r="J1937" s="299" t="s">
        <v>112</v>
      </c>
      <c r="K1937" s="300" t="s">
        <v>119</v>
      </c>
      <c r="L1937" s="301" t="e">
        <v>#REF!</v>
      </c>
      <c r="M1937" s="301">
        <v>25</v>
      </c>
      <c r="N1937" s="268"/>
      <c r="O1937" s="302"/>
      <c r="P1937" s="235" t="s">
        <v>4710</v>
      </c>
    </row>
    <row r="1938" spans="1:16" ht="13.5" hidden="1" customHeight="1" outlineLevel="1" x14ac:dyDescent="0.2">
      <c r="A1938" s="191">
        <v>0</v>
      </c>
      <c r="B1938" s="191">
        <v>15</v>
      </c>
      <c r="C1938" s="191">
        <v>5</v>
      </c>
      <c r="D1938" s="192">
        <v>0</v>
      </c>
      <c r="E1938" s="192">
        <v>1</v>
      </c>
      <c r="G1938" s="310"/>
      <c r="H1938" s="285" t="s">
        <v>34</v>
      </c>
      <c r="I1938" s="249" t="s">
        <v>3237</v>
      </c>
      <c r="J1938" s="287" t="s">
        <v>700</v>
      </c>
      <c r="K1938" s="288"/>
      <c r="L1938" s="289"/>
      <c r="M1938" s="289"/>
      <c r="N1938" s="253"/>
      <c r="O1938" s="290"/>
      <c r="P1938" s="233"/>
    </row>
    <row r="1939" spans="1:16" ht="13.5" hidden="1" customHeight="1" outlineLevel="2" x14ac:dyDescent="0.2">
      <c r="A1939" s="191">
        <v>0</v>
      </c>
      <c r="B1939" s="191">
        <v>15</v>
      </c>
      <c r="C1939" s="191">
        <v>5</v>
      </c>
      <c r="D1939" s="192">
        <v>1</v>
      </c>
      <c r="E1939" s="192">
        <v>0</v>
      </c>
      <c r="G1939" s="311"/>
      <c r="H1939" s="291" t="s">
        <v>182</v>
      </c>
      <c r="I1939" s="256" t="s">
        <v>3238</v>
      </c>
      <c r="J1939" s="293" t="s">
        <v>557</v>
      </c>
      <c r="K1939" s="294"/>
      <c r="L1939" s="295"/>
      <c r="M1939" s="295"/>
      <c r="N1939" s="260"/>
      <c r="O1939" s="296"/>
      <c r="P1939" s="234"/>
    </row>
    <row r="1940" spans="1:16" ht="13.5" hidden="1" customHeight="1" outlineLevel="3" x14ac:dyDescent="0.2">
      <c r="A1940" s="191">
        <v>0</v>
      </c>
      <c r="B1940" s="191">
        <v>15</v>
      </c>
      <c r="C1940" s="191">
        <v>5</v>
      </c>
      <c r="D1940" s="192">
        <v>1</v>
      </c>
      <c r="E1940" s="192">
        <v>1</v>
      </c>
      <c r="G1940" s="312" t="s">
        <v>42</v>
      </c>
      <c r="H1940" s="297" t="s">
        <v>183</v>
      </c>
      <c r="I1940" s="264" t="s">
        <v>3239</v>
      </c>
      <c r="J1940" s="299" t="s">
        <v>106</v>
      </c>
      <c r="K1940" s="300" t="s">
        <v>119</v>
      </c>
      <c r="L1940" s="301" t="e">
        <v>#REF!</v>
      </c>
      <c r="M1940" s="301">
        <v>5.1029166666666663</v>
      </c>
      <c r="N1940" s="268"/>
      <c r="O1940" s="302"/>
      <c r="P1940" s="235" t="s">
        <v>4710</v>
      </c>
    </row>
    <row r="1941" spans="1:16" ht="13.5" hidden="1" customHeight="1" outlineLevel="2" x14ac:dyDescent="0.2">
      <c r="A1941" s="191">
        <v>0</v>
      </c>
      <c r="B1941" s="191">
        <v>15</v>
      </c>
      <c r="C1941" s="191">
        <v>5</v>
      </c>
      <c r="D1941" s="192">
        <v>2</v>
      </c>
      <c r="E1941" s="192">
        <v>0</v>
      </c>
      <c r="G1941" s="311"/>
      <c r="H1941" s="291" t="s">
        <v>182</v>
      </c>
      <c r="I1941" s="256" t="s">
        <v>3240</v>
      </c>
      <c r="J1941" s="293" t="s">
        <v>556</v>
      </c>
      <c r="K1941" s="294"/>
      <c r="L1941" s="295"/>
      <c r="M1941" s="295"/>
      <c r="N1941" s="260"/>
      <c r="O1941" s="296"/>
      <c r="P1941" s="234"/>
    </row>
    <row r="1942" spans="1:16" ht="13.5" hidden="1" customHeight="1" outlineLevel="3" x14ac:dyDescent="0.2">
      <c r="A1942" s="191">
        <v>0</v>
      </c>
      <c r="B1942" s="191">
        <v>15</v>
      </c>
      <c r="C1942" s="191">
        <v>5</v>
      </c>
      <c r="D1942" s="192">
        <v>2</v>
      </c>
      <c r="E1942" s="192">
        <v>1</v>
      </c>
      <c r="G1942" s="312" t="s">
        <v>45</v>
      </c>
      <c r="H1942" s="297" t="s">
        <v>183</v>
      </c>
      <c r="I1942" s="264" t="s">
        <v>3241</v>
      </c>
      <c r="J1942" s="299" t="s">
        <v>110</v>
      </c>
      <c r="K1942" s="300" t="s">
        <v>119</v>
      </c>
      <c r="L1942" s="301" t="e">
        <v>#REF!</v>
      </c>
      <c r="M1942" s="301">
        <v>164.74799999999999</v>
      </c>
      <c r="N1942" s="268"/>
      <c r="O1942" s="302"/>
      <c r="P1942" s="235" t="s">
        <v>4710</v>
      </c>
    </row>
    <row r="1943" spans="1:16" ht="13.5" hidden="1" customHeight="1" outlineLevel="3" x14ac:dyDescent="0.2">
      <c r="A1943" s="191">
        <v>0</v>
      </c>
      <c r="B1943" s="191">
        <v>15</v>
      </c>
      <c r="C1943" s="191">
        <v>5</v>
      </c>
      <c r="D1943" s="192">
        <v>2</v>
      </c>
      <c r="E1943" s="192">
        <v>2</v>
      </c>
      <c r="G1943" s="312" t="s">
        <v>45</v>
      </c>
      <c r="H1943" s="297" t="s">
        <v>183</v>
      </c>
      <c r="I1943" s="264" t="s">
        <v>3242</v>
      </c>
      <c r="J1943" s="299" t="s">
        <v>111</v>
      </c>
      <c r="K1943" s="300" t="s">
        <v>136</v>
      </c>
      <c r="L1943" s="301" t="e">
        <v>#REF!</v>
      </c>
      <c r="M1943" s="301">
        <v>49.424399999999999</v>
      </c>
      <c r="N1943" s="268"/>
      <c r="O1943" s="302"/>
      <c r="P1943" s="235" t="s">
        <v>4710</v>
      </c>
    </row>
    <row r="1944" spans="1:16" ht="13.5" hidden="1" customHeight="1" outlineLevel="2" x14ac:dyDescent="0.2">
      <c r="A1944" s="191">
        <v>0</v>
      </c>
      <c r="B1944" s="191">
        <v>15</v>
      </c>
      <c r="C1944" s="191">
        <v>5</v>
      </c>
      <c r="D1944" s="192">
        <v>3</v>
      </c>
      <c r="E1944" s="192">
        <v>0</v>
      </c>
      <c r="G1944" s="311"/>
      <c r="H1944" s="291" t="s">
        <v>182</v>
      </c>
      <c r="I1944" s="256" t="s">
        <v>3243</v>
      </c>
      <c r="J1944" s="293" t="s">
        <v>11</v>
      </c>
      <c r="K1944" s="294"/>
      <c r="L1944" s="295"/>
      <c r="M1944" s="295"/>
      <c r="N1944" s="260"/>
      <c r="O1944" s="296"/>
      <c r="P1944" s="234"/>
    </row>
    <row r="1945" spans="1:16" ht="13.5" hidden="1" customHeight="1" outlineLevel="3" x14ac:dyDescent="0.2">
      <c r="A1945" s="191">
        <v>0</v>
      </c>
      <c r="B1945" s="191">
        <v>15</v>
      </c>
      <c r="C1945" s="191">
        <v>5</v>
      </c>
      <c r="D1945" s="192">
        <v>3</v>
      </c>
      <c r="E1945" s="192">
        <v>1</v>
      </c>
      <c r="G1945" s="312" t="s">
        <v>42</v>
      </c>
      <c r="H1945" s="297" t="s">
        <v>183</v>
      </c>
      <c r="I1945" s="264" t="s">
        <v>3244</v>
      </c>
      <c r="J1945" s="299" t="s">
        <v>112</v>
      </c>
      <c r="K1945" s="300" t="s">
        <v>119</v>
      </c>
      <c r="L1945" s="301" t="e">
        <v>#REF!</v>
      </c>
      <c r="M1945" s="301">
        <v>25</v>
      </c>
      <c r="N1945" s="268"/>
      <c r="O1945" s="302"/>
      <c r="P1945" s="235" t="s">
        <v>4710</v>
      </c>
    </row>
    <row r="1946" spans="1:16" ht="13.5" hidden="1" customHeight="1" outlineLevel="1" x14ac:dyDescent="0.2">
      <c r="A1946" s="191">
        <v>0</v>
      </c>
      <c r="B1946" s="191">
        <v>15</v>
      </c>
      <c r="C1946" s="191">
        <v>6</v>
      </c>
      <c r="D1946" s="192">
        <v>0</v>
      </c>
      <c r="E1946" s="192">
        <v>1</v>
      </c>
      <c r="G1946" s="310"/>
      <c r="H1946" s="285" t="s">
        <v>34</v>
      </c>
      <c r="I1946" s="249" t="s">
        <v>3245</v>
      </c>
      <c r="J1946" s="287" t="s">
        <v>701</v>
      </c>
      <c r="K1946" s="288"/>
      <c r="L1946" s="289"/>
      <c r="M1946" s="289"/>
      <c r="N1946" s="253"/>
      <c r="O1946" s="290"/>
      <c r="P1946" s="233"/>
    </row>
    <row r="1947" spans="1:16" ht="13.5" hidden="1" customHeight="1" outlineLevel="2" x14ac:dyDescent="0.2">
      <c r="A1947" s="191">
        <v>0</v>
      </c>
      <c r="B1947" s="191">
        <v>15</v>
      </c>
      <c r="C1947" s="191">
        <v>6</v>
      </c>
      <c r="D1947" s="192">
        <v>1</v>
      </c>
      <c r="E1947" s="192">
        <v>0</v>
      </c>
      <c r="G1947" s="311"/>
      <c r="H1947" s="291" t="s">
        <v>182</v>
      </c>
      <c r="I1947" s="256" t="s">
        <v>3246</v>
      </c>
      <c r="J1947" s="293" t="s">
        <v>557</v>
      </c>
      <c r="K1947" s="294"/>
      <c r="L1947" s="295"/>
      <c r="M1947" s="295"/>
      <c r="N1947" s="260"/>
      <c r="O1947" s="296"/>
      <c r="P1947" s="234"/>
    </row>
    <row r="1948" spans="1:16" ht="13.5" hidden="1" customHeight="1" outlineLevel="3" x14ac:dyDescent="0.2">
      <c r="A1948" s="191">
        <v>0</v>
      </c>
      <c r="B1948" s="191">
        <v>15</v>
      </c>
      <c r="C1948" s="191">
        <v>6</v>
      </c>
      <c r="D1948" s="192">
        <v>1</v>
      </c>
      <c r="E1948" s="192">
        <v>1</v>
      </c>
      <c r="G1948" s="312" t="s">
        <v>42</v>
      </c>
      <c r="H1948" s="297" t="s">
        <v>183</v>
      </c>
      <c r="I1948" s="264" t="s">
        <v>3247</v>
      </c>
      <c r="J1948" s="299" t="s">
        <v>106</v>
      </c>
      <c r="K1948" s="300" t="s">
        <v>119</v>
      </c>
      <c r="L1948" s="301" t="e">
        <v>#REF!</v>
      </c>
      <c r="M1948" s="301">
        <v>5.1029166666666663</v>
      </c>
      <c r="N1948" s="268"/>
      <c r="O1948" s="302"/>
      <c r="P1948" s="235" t="s">
        <v>4710</v>
      </c>
    </row>
    <row r="1949" spans="1:16" ht="13.5" hidden="1" customHeight="1" outlineLevel="2" x14ac:dyDescent="0.2">
      <c r="A1949" s="191">
        <v>0</v>
      </c>
      <c r="B1949" s="191">
        <v>15</v>
      </c>
      <c r="C1949" s="191">
        <v>6</v>
      </c>
      <c r="D1949" s="192">
        <v>2</v>
      </c>
      <c r="E1949" s="192">
        <v>0</v>
      </c>
      <c r="G1949" s="311"/>
      <c r="H1949" s="291" t="s">
        <v>182</v>
      </c>
      <c r="I1949" s="256" t="s">
        <v>3248</v>
      </c>
      <c r="J1949" s="293" t="s">
        <v>556</v>
      </c>
      <c r="K1949" s="294"/>
      <c r="L1949" s="295"/>
      <c r="M1949" s="295"/>
      <c r="N1949" s="260"/>
      <c r="O1949" s="296"/>
      <c r="P1949" s="234"/>
    </row>
    <row r="1950" spans="1:16" ht="12.75" hidden="1" outlineLevel="3" x14ac:dyDescent="0.2">
      <c r="A1950" s="191">
        <v>0</v>
      </c>
      <c r="B1950" s="191">
        <v>15</v>
      </c>
      <c r="C1950" s="191">
        <v>6</v>
      </c>
      <c r="D1950" s="192">
        <v>2</v>
      </c>
      <c r="E1950" s="192">
        <v>1</v>
      </c>
      <c r="G1950" s="312" t="s">
        <v>45</v>
      </c>
      <c r="H1950" s="297" t="s">
        <v>183</v>
      </c>
      <c r="I1950" s="264" t="s">
        <v>3249</v>
      </c>
      <c r="J1950" s="299" t="s">
        <v>108</v>
      </c>
      <c r="K1950" s="300" t="s">
        <v>119</v>
      </c>
      <c r="L1950" s="301" t="e">
        <v>#REF!</v>
      </c>
      <c r="M1950" s="301">
        <v>137.29</v>
      </c>
      <c r="N1950" s="268"/>
      <c r="O1950" s="302"/>
      <c r="P1950" s="235" t="s">
        <v>4710</v>
      </c>
    </row>
    <row r="1951" spans="1:16" ht="13.5" hidden="1" customHeight="1" outlineLevel="3" x14ac:dyDescent="0.2">
      <c r="A1951" s="191">
        <v>0</v>
      </c>
      <c r="B1951" s="191">
        <v>15</v>
      </c>
      <c r="C1951" s="191">
        <v>6</v>
      </c>
      <c r="D1951" s="192">
        <v>2</v>
      </c>
      <c r="E1951" s="192">
        <v>2</v>
      </c>
      <c r="G1951" s="312" t="s">
        <v>45</v>
      </c>
      <c r="H1951" s="297" t="s">
        <v>183</v>
      </c>
      <c r="I1951" s="264" t="s">
        <v>3250</v>
      </c>
      <c r="J1951" s="299" t="s">
        <v>109</v>
      </c>
      <c r="K1951" s="300" t="s">
        <v>136</v>
      </c>
      <c r="L1951" s="301" t="e">
        <v>#REF!</v>
      </c>
      <c r="M1951" s="301">
        <v>49.424399999999999</v>
      </c>
      <c r="N1951" s="268"/>
      <c r="O1951" s="302"/>
      <c r="P1951" s="235" t="s">
        <v>4710</v>
      </c>
    </row>
    <row r="1952" spans="1:16" ht="12.75" hidden="1" outlineLevel="3" x14ac:dyDescent="0.2">
      <c r="A1952" s="191">
        <v>0</v>
      </c>
      <c r="B1952" s="191">
        <v>15</v>
      </c>
      <c r="C1952" s="191">
        <v>6</v>
      </c>
      <c r="D1952" s="192">
        <v>2</v>
      </c>
      <c r="E1952" s="192">
        <v>3</v>
      </c>
      <c r="G1952" s="312" t="s">
        <v>45</v>
      </c>
      <c r="H1952" s="297" t="s">
        <v>183</v>
      </c>
      <c r="I1952" s="264" t="s">
        <v>3251</v>
      </c>
      <c r="J1952" s="299" t="s">
        <v>684</v>
      </c>
      <c r="K1952" s="300" t="s">
        <v>119</v>
      </c>
      <c r="L1952" s="301" t="e">
        <v>#REF!</v>
      </c>
      <c r="M1952" s="301">
        <v>233.393</v>
      </c>
      <c r="N1952" s="268"/>
      <c r="O1952" s="302"/>
      <c r="P1952" s="235" t="s">
        <v>4710</v>
      </c>
    </row>
    <row r="1953" spans="1:16" ht="13.5" hidden="1" customHeight="1" outlineLevel="2" x14ac:dyDescent="0.2">
      <c r="A1953" s="191">
        <v>0</v>
      </c>
      <c r="B1953" s="191">
        <v>15</v>
      </c>
      <c r="C1953" s="191">
        <v>6</v>
      </c>
      <c r="D1953" s="192">
        <v>3</v>
      </c>
      <c r="E1953" s="192">
        <v>0</v>
      </c>
      <c r="G1953" s="311"/>
      <c r="H1953" s="291" t="s">
        <v>182</v>
      </c>
      <c r="I1953" s="256" t="s">
        <v>3252</v>
      </c>
      <c r="J1953" s="293" t="s">
        <v>11</v>
      </c>
      <c r="K1953" s="294"/>
      <c r="L1953" s="295"/>
      <c r="M1953" s="295"/>
      <c r="N1953" s="260"/>
      <c r="O1953" s="296"/>
      <c r="P1953" s="234"/>
    </row>
    <row r="1954" spans="1:16" ht="13.5" hidden="1" customHeight="1" outlineLevel="3" x14ac:dyDescent="0.2">
      <c r="A1954" s="191">
        <v>0</v>
      </c>
      <c r="B1954" s="191">
        <v>15</v>
      </c>
      <c r="C1954" s="191">
        <v>6</v>
      </c>
      <c r="D1954" s="192">
        <v>3</v>
      </c>
      <c r="E1954" s="192">
        <v>1</v>
      </c>
      <c r="G1954" s="312" t="s">
        <v>42</v>
      </c>
      <c r="H1954" s="297" t="s">
        <v>183</v>
      </c>
      <c r="I1954" s="264" t="s">
        <v>3253</v>
      </c>
      <c r="J1954" s="299" t="s">
        <v>112</v>
      </c>
      <c r="K1954" s="300" t="s">
        <v>119</v>
      </c>
      <c r="L1954" s="301" t="e">
        <v>#REF!</v>
      </c>
      <c r="M1954" s="301">
        <v>25</v>
      </c>
      <c r="N1954" s="268"/>
      <c r="O1954" s="302"/>
      <c r="P1954" s="235" t="s">
        <v>4710</v>
      </c>
    </row>
    <row r="1955" spans="1:16" ht="13.5" hidden="1" customHeight="1" outlineLevel="1" x14ac:dyDescent="0.2">
      <c r="A1955" s="191">
        <v>0</v>
      </c>
      <c r="B1955" s="191">
        <v>15</v>
      </c>
      <c r="C1955" s="191">
        <v>7</v>
      </c>
      <c r="D1955" s="192">
        <v>0</v>
      </c>
      <c r="E1955" s="192">
        <v>1</v>
      </c>
      <c r="G1955" s="310"/>
      <c r="H1955" s="285" t="s">
        <v>34</v>
      </c>
      <c r="I1955" s="249" t="s">
        <v>3254</v>
      </c>
      <c r="J1955" s="287" t="s">
        <v>702</v>
      </c>
      <c r="K1955" s="288"/>
      <c r="L1955" s="289"/>
      <c r="M1955" s="289"/>
      <c r="N1955" s="253"/>
      <c r="O1955" s="290"/>
      <c r="P1955" s="233"/>
    </row>
    <row r="1956" spans="1:16" ht="13.5" hidden="1" customHeight="1" outlineLevel="2" x14ac:dyDescent="0.2">
      <c r="A1956" s="191">
        <v>0</v>
      </c>
      <c r="B1956" s="191">
        <v>15</v>
      </c>
      <c r="C1956" s="191">
        <v>7</v>
      </c>
      <c r="D1956" s="192">
        <v>1</v>
      </c>
      <c r="E1956" s="192">
        <v>0</v>
      </c>
      <c r="G1956" s="311"/>
      <c r="H1956" s="291" t="s">
        <v>182</v>
      </c>
      <c r="I1956" s="256" t="s">
        <v>3255</v>
      </c>
      <c r="J1956" s="293" t="s">
        <v>557</v>
      </c>
      <c r="K1956" s="294"/>
      <c r="L1956" s="295"/>
      <c r="M1956" s="295"/>
      <c r="N1956" s="260"/>
      <c r="O1956" s="296"/>
      <c r="P1956" s="234"/>
    </row>
    <row r="1957" spans="1:16" ht="13.5" hidden="1" customHeight="1" outlineLevel="3" x14ac:dyDescent="0.2">
      <c r="A1957" s="191">
        <v>0</v>
      </c>
      <c r="B1957" s="191">
        <v>15</v>
      </c>
      <c r="C1957" s="191">
        <v>7</v>
      </c>
      <c r="D1957" s="192">
        <v>1</v>
      </c>
      <c r="E1957" s="192">
        <v>1</v>
      </c>
      <c r="G1957" s="312" t="s">
        <v>42</v>
      </c>
      <c r="H1957" s="297" t="s">
        <v>183</v>
      </c>
      <c r="I1957" s="264" t="s">
        <v>3256</v>
      </c>
      <c r="J1957" s="299" t="s">
        <v>106</v>
      </c>
      <c r="K1957" s="300" t="s">
        <v>119</v>
      </c>
      <c r="L1957" s="301" t="e">
        <v>#REF!</v>
      </c>
      <c r="M1957" s="301">
        <v>5.1029166666666663</v>
      </c>
      <c r="N1957" s="268"/>
      <c r="O1957" s="302"/>
      <c r="P1957" s="235" t="s">
        <v>4710</v>
      </c>
    </row>
    <row r="1958" spans="1:16" ht="13.5" hidden="1" customHeight="1" outlineLevel="2" x14ac:dyDescent="0.2">
      <c r="A1958" s="191">
        <v>0</v>
      </c>
      <c r="B1958" s="191">
        <v>15</v>
      </c>
      <c r="C1958" s="191">
        <v>7</v>
      </c>
      <c r="D1958" s="192">
        <v>2</v>
      </c>
      <c r="E1958" s="192">
        <v>0</v>
      </c>
      <c r="G1958" s="311"/>
      <c r="H1958" s="291" t="s">
        <v>182</v>
      </c>
      <c r="I1958" s="256" t="s">
        <v>3257</v>
      </c>
      <c r="J1958" s="293" t="s">
        <v>556</v>
      </c>
      <c r="K1958" s="294"/>
      <c r="L1958" s="295"/>
      <c r="M1958" s="295"/>
      <c r="N1958" s="260"/>
      <c r="O1958" s="296"/>
      <c r="P1958" s="234"/>
    </row>
    <row r="1959" spans="1:16" ht="12.75" hidden="1" outlineLevel="3" x14ac:dyDescent="0.2">
      <c r="A1959" s="191">
        <v>0</v>
      </c>
      <c r="B1959" s="191">
        <v>15</v>
      </c>
      <c r="C1959" s="191">
        <v>7</v>
      </c>
      <c r="D1959" s="192">
        <v>2</v>
      </c>
      <c r="E1959" s="192">
        <v>1</v>
      </c>
      <c r="G1959" s="312" t="s">
        <v>45</v>
      </c>
      <c r="H1959" s="297" t="s">
        <v>183</v>
      </c>
      <c r="I1959" s="264" t="s">
        <v>3258</v>
      </c>
      <c r="J1959" s="299" t="s">
        <v>108</v>
      </c>
      <c r="K1959" s="300" t="s">
        <v>119</v>
      </c>
      <c r="L1959" s="301" t="e">
        <v>#REF!</v>
      </c>
      <c r="M1959" s="301">
        <v>137.29</v>
      </c>
      <c r="N1959" s="268"/>
      <c r="O1959" s="302"/>
      <c r="P1959" s="235" t="s">
        <v>4710</v>
      </c>
    </row>
    <row r="1960" spans="1:16" ht="13.5" hidden="1" customHeight="1" outlineLevel="3" x14ac:dyDescent="0.2">
      <c r="A1960" s="191">
        <v>0</v>
      </c>
      <c r="B1960" s="191">
        <v>15</v>
      </c>
      <c r="C1960" s="191">
        <v>7</v>
      </c>
      <c r="D1960" s="192">
        <v>2</v>
      </c>
      <c r="E1960" s="192">
        <v>2</v>
      </c>
      <c r="G1960" s="312" t="s">
        <v>45</v>
      </c>
      <c r="H1960" s="297" t="s">
        <v>183</v>
      </c>
      <c r="I1960" s="264" t="s">
        <v>3259</v>
      </c>
      <c r="J1960" s="299" t="s">
        <v>110</v>
      </c>
      <c r="K1960" s="300" t="s">
        <v>119</v>
      </c>
      <c r="L1960" s="301" t="e">
        <v>#REF!</v>
      </c>
      <c r="M1960" s="301">
        <v>164.74799999999999</v>
      </c>
      <c r="N1960" s="268"/>
      <c r="O1960" s="302"/>
      <c r="P1960" s="235" t="s">
        <v>4710</v>
      </c>
    </row>
    <row r="1961" spans="1:16" ht="13.5" hidden="1" customHeight="1" outlineLevel="3" x14ac:dyDescent="0.2">
      <c r="A1961" s="191">
        <v>0</v>
      </c>
      <c r="B1961" s="191">
        <v>15</v>
      </c>
      <c r="C1961" s="191">
        <v>7</v>
      </c>
      <c r="D1961" s="192">
        <v>2</v>
      </c>
      <c r="E1961" s="192">
        <v>3</v>
      </c>
      <c r="G1961" s="312" t="s">
        <v>45</v>
      </c>
      <c r="H1961" s="297" t="s">
        <v>183</v>
      </c>
      <c r="I1961" s="264" t="s">
        <v>3260</v>
      </c>
      <c r="J1961" s="299" t="s">
        <v>111</v>
      </c>
      <c r="K1961" s="300" t="s">
        <v>136</v>
      </c>
      <c r="L1961" s="301" t="e">
        <v>#REF!</v>
      </c>
      <c r="M1961" s="301">
        <v>49.424399999999999</v>
      </c>
      <c r="N1961" s="268"/>
      <c r="O1961" s="302"/>
      <c r="P1961" s="235" t="s">
        <v>4710</v>
      </c>
    </row>
    <row r="1962" spans="1:16" ht="13.5" hidden="1" customHeight="1" outlineLevel="3" x14ac:dyDescent="0.2">
      <c r="A1962" s="191">
        <v>0</v>
      </c>
      <c r="B1962" s="191">
        <v>15</v>
      </c>
      <c r="C1962" s="191">
        <v>7</v>
      </c>
      <c r="D1962" s="192">
        <v>2</v>
      </c>
      <c r="E1962" s="192">
        <v>4</v>
      </c>
      <c r="G1962" s="312" t="s">
        <v>45</v>
      </c>
      <c r="H1962" s="297" t="s">
        <v>183</v>
      </c>
      <c r="I1962" s="264" t="s">
        <v>3261</v>
      </c>
      <c r="J1962" s="299" t="s">
        <v>107</v>
      </c>
      <c r="K1962" s="300" t="s">
        <v>119</v>
      </c>
      <c r="L1962" s="301" t="e">
        <v>#REF!</v>
      </c>
      <c r="M1962" s="301">
        <v>80.542132157776209</v>
      </c>
      <c r="N1962" s="268"/>
      <c r="O1962" s="302"/>
      <c r="P1962" s="235" t="s">
        <v>4710</v>
      </c>
    </row>
    <row r="1963" spans="1:16" ht="12.75" hidden="1" outlineLevel="3" x14ac:dyDescent="0.2">
      <c r="A1963" s="191">
        <v>0</v>
      </c>
      <c r="B1963" s="191">
        <v>15</v>
      </c>
      <c r="C1963" s="191">
        <v>7</v>
      </c>
      <c r="D1963" s="192">
        <v>2</v>
      </c>
      <c r="E1963" s="192">
        <v>5</v>
      </c>
      <c r="G1963" s="312" t="s">
        <v>45</v>
      </c>
      <c r="H1963" s="297" t="s">
        <v>183</v>
      </c>
      <c r="I1963" s="264" t="s">
        <v>3262</v>
      </c>
      <c r="J1963" s="299" t="s">
        <v>676</v>
      </c>
      <c r="K1963" s="300" t="s">
        <v>136</v>
      </c>
      <c r="L1963" s="301" t="e">
        <v>#REF!</v>
      </c>
      <c r="M1963" s="301">
        <v>343.22500000000002</v>
      </c>
      <c r="N1963" s="268"/>
      <c r="O1963" s="302" t="s">
        <v>682</v>
      </c>
      <c r="P1963" s="235" t="s">
        <v>4710</v>
      </c>
    </row>
    <row r="1964" spans="1:16" ht="13.5" hidden="1" customHeight="1" outlineLevel="3" x14ac:dyDescent="0.2">
      <c r="A1964" s="191">
        <v>0</v>
      </c>
      <c r="B1964" s="191">
        <v>15</v>
      </c>
      <c r="C1964" s="191">
        <v>7</v>
      </c>
      <c r="D1964" s="192">
        <v>2</v>
      </c>
      <c r="E1964" s="192">
        <v>6</v>
      </c>
      <c r="G1964" s="312" t="s">
        <v>45</v>
      </c>
      <c r="H1964" s="297" t="s">
        <v>183</v>
      </c>
      <c r="I1964" s="264" t="s">
        <v>3263</v>
      </c>
      <c r="J1964" s="299" t="s">
        <v>679</v>
      </c>
      <c r="K1964" s="300" t="s">
        <v>136</v>
      </c>
      <c r="L1964" s="301" t="e">
        <v>#REF!</v>
      </c>
      <c r="M1964" s="301">
        <v>61.780500000000004</v>
      </c>
      <c r="N1964" s="268"/>
      <c r="O1964" s="302"/>
      <c r="P1964" s="235" t="s">
        <v>4710</v>
      </c>
    </row>
    <row r="1965" spans="1:16" ht="13.5" hidden="1" customHeight="1" outlineLevel="3" x14ac:dyDescent="0.2">
      <c r="A1965" s="191">
        <v>0</v>
      </c>
      <c r="B1965" s="191">
        <v>15</v>
      </c>
      <c r="C1965" s="191">
        <v>7</v>
      </c>
      <c r="D1965" s="192">
        <v>2</v>
      </c>
      <c r="E1965" s="192">
        <v>7</v>
      </c>
      <c r="G1965" s="312" t="s">
        <v>45</v>
      </c>
      <c r="H1965" s="297" t="s">
        <v>183</v>
      </c>
      <c r="I1965" s="264" t="s">
        <v>3264</v>
      </c>
      <c r="J1965" s="299" t="s">
        <v>677</v>
      </c>
      <c r="K1965" s="300" t="s">
        <v>136</v>
      </c>
      <c r="L1965" s="301" t="e">
        <v>#REF!</v>
      </c>
      <c r="M1965" s="301">
        <v>116.6965</v>
      </c>
      <c r="N1965" s="268"/>
      <c r="O1965" s="302"/>
      <c r="P1965" s="235" t="s">
        <v>4710</v>
      </c>
    </row>
    <row r="1966" spans="1:16" ht="13.5" hidden="1" customHeight="1" outlineLevel="2" x14ac:dyDescent="0.2">
      <c r="A1966" s="191">
        <v>0</v>
      </c>
      <c r="B1966" s="191">
        <v>15</v>
      </c>
      <c r="C1966" s="191">
        <v>7</v>
      </c>
      <c r="D1966" s="192">
        <v>3</v>
      </c>
      <c r="E1966" s="192">
        <v>0</v>
      </c>
      <c r="G1966" s="311"/>
      <c r="H1966" s="291" t="s">
        <v>182</v>
      </c>
      <c r="I1966" s="256" t="s">
        <v>3265</v>
      </c>
      <c r="J1966" s="293" t="s">
        <v>681</v>
      </c>
      <c r="K1966" s="294"/>
      <c r="L1966" s="295"/>
      <c r="M1966" s="295"/>
      <c r="N1966" s="260"/>
      <c r="O1966" s="296"/>
      <c r="P1966" s="234"/>
    </row>
    <row r="1967" spans="1:16" ht="13.5" hidden="1" customHeight="1" outlineLevel="3" x14ac:dyDescent="0.2">
      <c r="A1967" s="191">
        <v>0</v>
      </c>
      <c r="B1967" s="191">
        <v>15</v>
      </c>
      <c r="C1967" s="191">
        <v>7</v>
      </c>
      <c r="D1967" s="192">
        <v>3</v>
      </c>
      <c r="E1967" s="192">
        <v>1</v>
      </c>
      <c r="G1967" s="312" t="s">
        <v>45</v>
      </c>
      <c r="H1967" s="297" t="s">
        <v>183</v>
      </c>
      <c r="I1967" s="264" t="s">
        <v>3266</v>
      </c>
      <c r="J1967" s="299" t="s">
        <v>675</v>
      </c>
      <c r="K1967" s="300" t="s">
        <v>119</v>
      </c>
      <c r="L1967" s="301" t="e">
        <v>#REF!</v>
      </c>
      <c r="M1967" s="301">
        <v>788</v>
      </c>
      <c r="N1967" s="268"/>
      <c r="O1967" s="302" t="s">
        <v>687</v>
      </c>
      <c r="P1967" s="235" t="s">
        <v>4710</v>
      </c>
    </row>
    <row r="1968" spans="1:16" ht="13.5" hidden="1" customHeight="1" outlineLevel="3" x14ac:dyDescent="0.2">
      <c r="A1968" s="191">
        <v>0</v>
      </c>
      <c r="B1968" s="191">
        <v>15</v>
      </c>
      <c r="C1968" s="191">
        <v>7</v>
      </c>
      <c r="D1968" s="192">
        <v>3</v>
      </c>
      <c r="E1968" s="192">
        <v>2</v>
      </c>
      <c r="G1968" s="312" t="s">
        <v>45</v>
      </c>
      <c r="H1968" s="297" t="s">
        <v>183</v>
      </c>
      <c r="I1968" s="264" t="s">
        <v>3267</v>
      </c>
      <c r="J1968" s="299" t="s">
        <v>685</v>
      </c>
      <c r="K1968" s="300" t="s">
        <v>119</v>
      </c>
      <c r="L1968" s="301" t="e">
        <v>#REF!</v>
      </c>
      <c r="M1968" s="301">
        <v>1080</v>
      </c>
      <c r="N1968" s="268"/>
      <c r="O1968" s="302" t="s">
        <v>686</v>
      </c>
      <c r="P1968" s="235" t="s">
        <v>4710</v>
      </c>
    </row>
    <row r="1969" spans="1:16" ht="13.5" hidden="1" customHeight="1" outlineLevel="2" x14ac:dyDescent="0.2">
      <c r="A1969" s="191">
        <v>0</v>
      </c>
      <c r="B1969" s="191">
        <v>15</v>
      </c>
      <c r="C1969" s="191">
        <v>7</v>
      </c>
      <c r="D1969" s="192">
        <v>4</v>
      </c>
      <c r="E1969" s="192">
        <v>0</v>
      </c>
      <c r="G1969" s="311"/>
      <c r="H1969" s="291" t="s">
        <v>182</v>
      </c>
      <c r="I1969" s="256" t="s">
        <v>3268</v>
      </c>
      <c r="J1969" s="293" t="s">
        <v>11</v>
      </c>
      <c r="K1969" s="294"/>
      <c r="L1969" s="295"/>
      <c r="M1969" s="295"/>
      <c r="N1969" s="260"/>
      <c r="O1969" s="296"/>
      <c r="P1969" s="234"/>
    </row>
    <row r="1970" spans="1:16" ht="13.5" hidden="1" customHeight="1" outlineLevel="3" x14ac:dyDescent="0.2">
      <c r="A1970" s="191">
        <v>0</v>
      </c>
      <c r="B1970" s="191">
        <v>15</v>
      </c>
      <c r="C1970" s="191">
        <v>7</v>
      </c>
      <c r="D1970" s="192">
        <v>4</v>
      </c>
      <c r="E1970" s="192">
        <v>1</v>
      </c>
      <c r="G1970" s="312" t="s">
        <v>42</v>
      </c>
      <c r="H1970" s="297" t="s">
        <v>183</v>
      </c>
      <c r="I1970" s="264" t="s">
        <v>3269</v>
      </c>
      <c r="J1970" s="299" t="s">
        <v>112</v>
      </c>
      <c r="K1970" s="300" t="s">
        <v>119</v>
      </c>
      <c r="L1970" s="301" t="e">
        <v>#REF!</v>
      </c>
      <c r="M1970" s="301">
        <v>25</v>
      </c>
      <c r="N1970" s="268"/>
      <c r="O1970" s="302"/>
      <c r="P1970" s="235" t="s">
        <v>4710</v>
      </c>
    </row>
    <row r="1971" spans="1:16" ht="13.5" hidden="1" customHeight="1" outlineLevel="1" x14ac:dyDescent="0.2">
      <c r="A1971" s="191">
        <v>0</v>
      </c>
      <c r="B1971" s="191">
        <v>15</v>
      </c>
      <c r="C1971" s="191">
        <v>8</v>
      </c>
      <c r="D1971" s="192">
        <v>0</v>
      </c>
      <c r="E1971" s="192">
        <v>1</v>
      </c>
      <c r="G1971" s="310"/>
      <c r="H1971" s="285" t="s">
        <v>34</v>
      </c>
      <c r="I1971" s="249" t="s">
        <v>3270</v>
      </c>
      <c r="J1971" s="287" t="s">
        <v>703</v>
      </c>
      <c r="K1971" s="288"/>
      <c r="L1971" s="289"/>
      <c r="M1971" s="289"/>
      <c r="N1971" s="253"/>
      <c r="O1971" s="290"/>
      <c r="P1971" s="233"/>
    </row>
    <row r="1972" spans="1:16" ht="13.5" hidden="1" customHeight="1" outlineLevel="2" x14ac:dyDescent="0.2">
      <c r="A1972" s="191">
        <v>0</v>
      </c>
      <c r="B1972" s="191">
        <v>15</v>
      </c>
      <c r="C1972" s="191">
        <v>8</v>
      </c>
      <c r="D1972" s="192">
        <v>1</v>
      </c>
      <c r="E1972" s="192">
        <v>0</v>
      </c>
      <c r="G1972" s="311"/>
      <c r="H1972" s="291" t="s">
        <v>182</v>
      </c>
      <c r="I1972" s="256" t="s">
        <v>3271</v>
      </c>
      <c r="J1972" s="293" t="s">
        <v>556</v>
      </c>
      <c r="K1972" s="294"/>
      <c r="L1972" s="295"/>
      <c r="M1972" s="295"/>
      <c r="N1972" s="260"/>
      <c r="O1972" s="296"/>
      <c r="P1972" s="234"/>
    </row>
    <row r="1973" spans="1:16" ht="12.75" hidden="1" outlineLevel="3" x14ac:dyDescent="0.2">
      <c r="A1973" s="191">
        <v>0</v>
      </c>
      <c r="B1973" s="191">
        <v>15</v>
      </c>
      <c r="C1973" s="191">
        <v>8</v>
      </c>
      <c r="D1973" s="192">
        <v>1</v>
      </c>
      <c r="E1973" s="192">
        <v>1</v>
      </c>
      <c r="G1973" s="312" t="s">
        <v>45</v>
      </c>
      <c r="H1973" s="297" t="s">
        <v>183</v>
      </c>
      <c r="I1973" s="264" t="s">
        <v>3272</v>
      </c>
      <c r="J1973" s="299" t="s">
        <v>108</v>
      </c>
      <c r="K1973" s="300" t="s">
        <v>119</v>
      </c>
      <c r="L1973" s="301" t="e">
        <v>#REF!</v>
      </c>
      <c r="M1973" s="301">
        <v>137.29</v>
      </c>
      <c r="N1973" s="268"/>
      <c r="O1973" s="302"/>
      <c r="P1973" s="235" t="s">
        <v>4710</v>
      </c>
    </row>
    <row r="1974" spans="1:16" ht="13.5" hidden="1" customHeight="1" outlineLevel="3" x14ac:dyDescent="0.2">
      <c r="A1974" s="191">
        <v>0</v>
      </c>
      <c r="B1974" s="191">
        <v>15</v>
      </c>
      <c r="C1974" s="191">
        <v>8</v>
      </c>
      <c r="D1974" s="192">
        <v>1</v>
      </c>
      <c r="E1974" s="192">
        <v>2</v>
      </c>
      <c r="G1974" s="312" t="s">
        <v>45</v>
      </c>
      <c r="H1974" s="297" t="s">
        <v>183</v>
      </c>
      <c r="I1974" s="264" t="s">
        <v>3273</v>
      </c>
      <c r="J1974" s="299" t="s">
        <v>109</v>
      </c>
      <c r="K1974" s="300" t="s">
        <v>136</v>
      </c>
      <c r="L1974" s="301" t="e">
        <v>#REF!</v>
      </c>
      <c r="M1974" s="301">
        <v>49.424399999999999</v>
      </c>
      <c r="N1974" s="268"/>
      <c r="O1974" s="302"/>
      <c r="P1974" s="235" t="s">
        <v>4710</v>
      </c>
    </row>
    <row r="1975" spans="1:16" ht="13.5" hidden="1" customHeight="1" outlineLevel="3" x14ac:dyDescent="0.2">
      <c r="A1975" s="191">
        <v>0</v>
      </c>
      <c r="B1975" s="191">
        <v>15</v>
      </c>
      <c r="C1975" s="191">
        <v>8</v>
      </c>
      <c r="D1975" s="192">
        <v>1</v>
      </c>
      <c r="E1975" s="192">
        <v>3</v>
      </c>
      <c r="G1975" s="312" t="s">
        <v>45</v>
      </c>
      <c r="H1975" s="297" t="s">
        <v>183</v>
      </c>
      <c r="I1975" s="264" t="s">
        <v>3274</v>
      </c>
      <c r="J1975" s="299" t="s">
        <v>679</v>
      </c>
      <c r="K1975" s="300" t="s">
        <v>136</v>
      </c>
      <c r="L1975" s="301" t="e">
        <v>#REF!</v>
      </c>
      <c r="M1975" s="301">
        <v>61.780500000000004</v>
      </c>
      <c r="N1975" s="268"/>
      <c r="O1975" s="302"/>
      <c r="P1975" s="235" t="s">
        <v>4710</v>
      </c>
    </row>
    <row r="1976" spans="1:16" ht="13.5" hidden="1" customHeight="1" outlineLevel="3" x14ac:dyDescent="0.2">
      <c r="A1976" s="191">
        <v>0</v>
      </c>
      <c r="B1976" s="191">
        <v>15</v>
      </c>
      <c r="C1976" s="191">
        <v>8</v>
      </c>
      <c r="D1976" s="192">
        <v>1</v>
      </c>
      <c r="E1976" s="192">
        <v>4</v>
      </c>
      <c r="G1976" s="312" t="s">
        <v>45</v>
      </c>
      <c r="H1976" s="297" t="s">
        <v>183</v>
      </c>
      <c r="I1976" s="264" t="s">
        <v>3275</v>
      </c>
      <c r="J1976" s="299" t="s">
        <v>677</v>
      </c>
      <c r="K1976" s="300" t="s">
        <v>136</v>
      </c>
      <c r="L1976" s="301" t="e">
        <v>#REF!</v>
      </c>
      <c r="M1976" s="301">
        <v>116.6965</v>
      </c>
      <c r="N1976" s="268"/>
      <c r="O1976" s="302"/>
      <c r="P1976" s="235" t="s">
        <v>4710</v>
      </c>
    </row>
    <row r="1977" spans="1:16" ht="13.5" hidden="1" customHeight="1" outlineLevel="2" x14ac:dyDescent="0.2">
      <c r="A1977" s="191">
        <v>0</v>
      </c>
      <c r="B1977" s="191">
        <v>15</v>
      </c>
      <c r="C1977" s="191">
        <v>8</v>
      </c>
      <c r="D1977" s="192">
        <v>2</v>
      </c>
      <c r="E1977" s="192">
        <v>0</v>
      </c>
      <c r="G1977" s="311"/>
      <c r="H1977" s="291" t="s">
        <v>182</v>
      </c>
      <c r="I1977" s="256" t="s">
        <v>3276</v>
      </c>
      <c r="J1977" s="293" t="s">
        <v>681</v>
      </c>
      <c r="K1977" s="294"/>
      <c r="L1977" s="295"/>
      <c r="M1977" s="295"/>
      <c r="N1977" s="260"/>
      <c r="O1977" s="296"/>
      <c r="P1977" s="234"/>
    </row>
    <row r="1978" spans="1:16" ht="13.5" hidden="1" customHeight="1" outlineLevel="3" x14ac:dyDescent="0.2">
      <c r="A1978" s="191">
        <v>0</v>
      </c>
      <c r="B1978" s="191">
        <v>15</v>
      </c>
      <c r="C1978" s="191">
        <v>8</v>
      </c>
      <c r="D1978" s="192">
        <v>2</v>
      </c>
      <c r="E1978" s="192">
        <v>1</v>
      </c>
      <c r="G1978" s="312" t="s">
        <v>45</v>
      </c>
      <c r="H1978" s="297" t="s">
        <v>183</v>
      </c>
      <c r="I1978" s="264" t="s">
        <v>3277</v>
      </c>
      <c r="J1978" s="299" t="s">
        <v>680</v>
      </c>
      <c r="K1978" s="300" t="s">
        <v>119</v>
      </c>
      <c r="L1978" s="301" t="e">
        <v>#REF!</v>
      </c>
      <c r="M1978" s="301">
        <v>1056</v>
      </c>
      <c r="N1978" s="268"/>
      <c r="O1978" s="302" t="s">
        <v>537</v>
      </c>
      <c r="P1978" s="235" t="s">
        <v>4710</v>
      </c>
    </row>
    <row r="1979" spans="1:16" ht="13.5" hidden="1" customHeight="1" outlineLevel="3" x14ac:dyDescent="0.2">
      <c r="A1979" s="191">
        <v>0</v>
      </c>
      <c r="B1979" s="191">
        <v>15</v>
      </c>
      <c r="C1979" s="191">
        <v>8</v>
      </c>
      <c r="D1979" s="192">
        <v>2</v>
      </c>
      <c r="E1979" s="192">
        <v>2</v>
      </c>
      <c r="G1979" s="312" t="s">
        <v>45</v>
      </c>
      <c r="H1979" s="297" t="s">
        <v>183</v>
      </c>
      <c r="I1979" s="264" t="s">
        <v>3278</v>
      </c>
      <c r="J1979" s="299" t="s">
        <v>683</v>
      </c>
      <c r="K1979" s="300" t="s">
        <v>119</v>
      </c>
      <c r="L1979" s="301" t="e">
        <v>#REF!</v>
      </c>
      <c r="M1979" s="301">
        <v>737</v>
      </c>
      <c r="N1979" s="268"/>
      <c r="O1979" s="302" t="s">
        <v>688</v>
      </c>
      <c r="P1979" s="235" t="s">
        <v>4710</v>
      </c>
    </row>
    <row r="1980" spans="1:16" ht="13.5" hidden="1" customHeight="1" outlineLevel="3" x14ac:dyDescent="0.2">
      <c r="A1980" s="191">
        <v>0</v>
      </c>
      <c r="B1980" s="191">
        <v>15</v>
      </c>
      <c r="C1980" s="191">
        <v>8</v>
      </c>
      <c r="D1980" s="192">
        <v>2</v>
      </c>
      <c r="E1980" s="192">
        <v>3</v>
      </c>
      <c r="G1980" s="312" t="s">
        <v>45</v>
      </c>
      <c r="H1980" s="297" t="s">
        <v>183</v>
      </c>
      <c r="I1980" s="264" t="s">
        <v>3279</v>
      </c>
      <c r="J1980" s="299" t="s">
        <v>689</v>
      </c>
      <c r="K1980" s="300" t="s">
        <v>119</v>
      </c>
      <c r="L1980" s="301" t="e">
        <v>#REF!</v>
      </c>
      <c r="M1980" s="301">
        <v>330</v>
      </c>
      <c r="N1980" s="268"/>
      <c r="O1980" s="302" t="s">
        <v>688</v>
      </c>
      <c r="P1980" s="235" t="s">
        <v>4710</v>
      </c>
    </row>
    <row r="1981" spans="1:16" ht="13.5" hidden="1" customHeight="1" outlineLevel="3" x14ac:dyDescent="0.2">
      <c r="A1981" s="191">
        <v>0</v>
      </c>
      <c r="B1981" s="191">
        <v>15</v>
      </c>
      <c r="C1981" s="191">
        <v>8</v>
      </c>
      <c r="D1981" s="192">
        <v>2</v>
      </c>
      <c r="E1981" s="192">
        <v>4</v>
      </c>
      <c r="G1981" s="312" t="s">
        <v>45</v>
      </c>
      <c r="H1981" s="297" t="s">
        <v>183</v>
      </c>
      <c r="I1981" s="264" t="s">
        <v>3280</v>
      </c>
      <c r="J1981" s="299" t="s">
        <v>675</v>
      </c>
      <c r="K1981" s="300" t="s">
        <v>119</v>
      </c>
      <c r="L1981" s="301" t="e">
        <v>#REF!</v>
      </c>
      <c r="M1981" s="301">
        <v>788</v>
      </c>
      <c r="N1981" s="268"/>
      <c r="O1981" s="302" t="s">
        <v>687</v>
      </c>
      <c r="P1981" s="235" t="s">
        <v>4710</v>
      </c>
    </row>
    <row r="1982" spans="1:16" ht="13.5" hidden="1" customHeight="1" outlineLevel="3" x14ac:dyDescent="0.2">
      <c r="A1982" s="191">
        <v>0</v>
      </c>
      <c r="B1982" s="191">
        <v>15</v>
      </c>
      <c r="C1982" s="191">
        <v>8</v>
      </c>
      <c r="D1982" s="192">
        <v>2</v>
      </c>
      <c r="E1982" s="192">
        <v>5</v>
      </c>
      <c r="G1982" s="312" t="s">
        <v>45</v>
      </c>
      <c r="H1982" s="297" t="s">
        <v>183</v>
      </c>
      <c r="I1982" s="264" t="s">
        <v>3281</v>
      </c>
      <c r="J1982" s="299" t="s">
        <v>674</v>
      </c>
      <c r="K1982" s="300" t="s">
        <v>119</v>
      </c>
      <c r="L1982" s="301" t="e">
        <v>#REF!</v>
      </c>
      <c r="M1982" s="301">
        <v>985.16483516483504</v>
      </c>
      <c r="N1982" s="268"/>
      <c r="O1982" s="302" t="s">
        <v>690</v>
      </c>
      <c r="P1982" s="235" t="s">
        <v>4710</v>
      </c>
    </row>
    <row r="1983" spans="1:16" ht="13.5" hidden="1" customHeight="1" outlineLevel="3" x14ac:dyDescent="0.2">
      <c r="A1983" s="191">
        <v>0</v>
      </c>
      <c r="B1983" s="191">
        <v>15</v>
      </c>
      <c r="C1983" s="191">
        <v>8</v>
      </c>
      <c r="D1983" s="192">
        <v>2</v>
      </c>
      <c r="E1983" s="192">
        <v>6</v>
      </c>
      <c r="G1983" s="312" t="s">
        <v>45</v>
      </c>
      <c r="H1983" s="297" t="s">
        <v>183</v>
      </c>
      <c r="I1983" s="264" t="s">
        <v>3282</v>
      </c>
      <c r="J1983" s="299" t="s">
        <v>691</v>
      </c>
      <c r="K1983" s="300" t="s">
        <v>119</v>
      </c>
      <c r="L1983" s="301" t="e">
        <v>#REF!</v>
      </c>
      <c r="M1983" s="301">
        <v>283.61635220125788</v>
      </c>
      <c r="N1983" s="268"/>
      <c r="O1983" s="302" t="s">
        <v>692</v>
      </c>
      <c r="P1983" s="235" t="s">
        <v>4710</v>
      </c>
    </row>
    <row r="1984" spans="1:16" ht="13.5" hidden="1" customHeight="1" outlineLevel="1" x14ac:dyDescent="0.2">
      <c r="A1984" s="191">
        <v>0</v>
      </c>
      <c r="B1984" s="191">
        <v>15</v>
      </c>
      <c r="C1984" s="191">
        <v>9</v>
      </c>
      <c r="D1984" s="192">
        <v>0</v>
      </c>
      <c r="E1984" s="192">
        <v>6</v>
      </c>
      <c r="G1984" s="310"/>
      <c r="H1984" s="285" t="s">
        <v>34</v>
      </c>
      <c r="I1984" s="249" t="s">
        <v>3283</v>
      </c>
      <c r="J1984" s="287" t="s">
        <v>704</v>
      </c>
      <c r="K1984" s="288"/>
      <c r="L1984" s="289"/>
      <c r="M1984" s="289"/>
      <c r="N1984" s="253"/>
      <c r="O1984" s="290"/>
      <c r="P1984" s="233"/>
    </row>
    <row r="1985" spans="1:16" ht="13.5" hidden="1" customHeight="1" outlineLevel="2" x14ac:dyDescent="0.2">
      <c r="A1985" s="191">
        <v>0</v>
      </c>
      <c r="B1985" s="191">
        <v>15</v>
      </c>
      <c r="C1985" s="191">
        <v>9</v>
      </c>
      <c r="D1985" s="192">
        <v>1</v>
      </c>
      <c r="E1985" s="192">
        <v>0</v>
      </c>
      <c r="G1985" s="311"/>
      <c r="H1985" s="291" t="s">
        <v>182</v>
      </c>
      <c r="I1985" s="256" t="s">
        <v>3284</v>
      </c>
      <c r="J1985" s="293" t="s">
        <v>556</v>
      </c>
      <c r="K1985" s="294"/>
      <c r="L1985" s="295"/>
      <c r="M1985" s="295"/>
      <c r="N1985" s="260"/>
      <c r="O1985" s="296"/>
      <c r="P1985" s="234"/>
    </row>
    <row r="1986" spans="1:16" ht="12.75" hidden="1" outlineLevel="3" x14ac:dyDescent="0.2">
      <c r="A1986" s="191">
        <v>0</v>
      </c>
      <c r="B1986" s="191">
        <v>15</v>
      </c>
      <c r="C1986" s="191">
        <v>9</v>
      </c>
      <c r="D1986" s="192">
        <v>1</v>
      </c>
      <c r="E1986" s="192">
        <v>1</v>
      </c>
      <c r="G1986" s="312" t="s">
        <v>45</v>
      </c>
      <c r="H1986" s="297" t="s">
        <v>183</v>
      </c>
      <c r="I1986" s="264" t="s">
        <v>3285</v>
      </c>
      <c r="J1986" s="299" t="s">
        <v>108</v>
      </c>
      <c r="K1986" s="300" t="s">
        <v>119</v>
      </c>
      <c r="L1986" s="301" t="e">
        <v>#REF!</v>
      </c>
      <c r="M1986" s="301">
        <v>137.29</v>
      </c>
      <c r="N1986" s="268"/>
      <c r="O1986" s="302"/>
      <c r="P1986" s="235" t="s">
        <v>4710</v>
      </c>
    </row>
    <row r="1987" spans="1:16" ht="13.5" hidden="1" customHeight="1" outlineLevel="3" x14ac:dyDescent="0.2">
      <c r="A1987" s="191">
        <v>0</v>
      </c>
      <c r="B1987" s="191">
        <v>15</v>
      </c>
      <c r="C1987" s="191">
        <v>9</v>
      </c>
      <c r="D1987" s="192">
        <v>1</v>
      </c>
      <c r="E1987" s="192">
        <v>2</v>
      </c>
      <c r="G1987" s="312" t="s">
        <v>45</v>
      </c>
      <c r="H1987" s="297" t="s">
        <v>183</v>
      </c>
      <c r="I1987" s="264" t="s">
        <v>3286</v>
      </c>
      <c r="J1987" s="299" t="s">
        <v>110</v>
      </c>
      <c r="K1987" s="300" t="s">
        <v>119</v>
      </c>
      <c r="L1987" s="301" t="e">
        <v>#REF!</v>
      </c>
      <c r="M1987" s="301">
        <v>164.74799999999999</v>
      </c>
      <c r="N1987" s="268"/>
      <c r="O1987" s="302"/>
      <c r="P1987" s="235" t="s">
        <v>4710</v>
      </c>
    </row>
    <row r="1988" spans="1:16" ht="13.5" hidden="1" customHeight="1" outlineLevel="3" x14ac:dyDescent="0.2">
      <c r="A1988" s="191">
        <v>0</v>
      </c>
      <c r="B1988" s="191">
        <v>15</v>
      </c>
      <c r="C1988" s="191">
        <v>9</v>
      </c>
      <c r="D1988" s="192">
        <v>1</v>
      </c>
      <c r="E1988" s="192">
        <v>3</v>
      </c>
      <c r="G1988" s="312" t="s">
        <v>45</v>
      </c>
      <c r="H1988" s="297" t="s">
        <v>183</v>
      </c>
      <c r="I1988" s="264" t="s">
        <v>3287</v>
      </c>
      <c r="J1988" s="299" t="s">
        <v>111</v>
      </c>
      <c r="K1988" s="300" t="s">
        <v>136</v>
      </c>
      <c r="L1988" s="301" t="e">
        <v>#REF!</v>
      </c>
      <c r="M1988" s="301">
        <v>49.424399999999999</v>
      </c>
      <c r="N1988" s="268"/>
      <c r="O1988" s="302"/>
      <c r="P1988" s="235" t="s">
        <v>4710</v>
      </c>
    </row>
    <row r="1989" spans="1:16" ht="13.5" hidden="1" customHeight="1" outlineLevel="3" x14ac:dyDescent="0.2">
      <c r="A1989" s="191">
        <v>0</v>
      </c>
      <c r="B1989" s="191">
        <v>15</v>
      </c>
      <c r="C1989" s="191">
        <v>9</v>
      </c>
      <c r="D1989" s="192">
        <v>1</v>
      </c>
      <c r="E1989" s="192">
        <v>4</v>
      </c>
      <c r="G1989" s="312" t="s">
        <v>45</v>
      </c>
      <c r="H1989" s="297" t="s">
        <v>183</v>
      </c>
      <c r="I1989" s="264" t="s">
        <v>3288</v>
      </c>
      <c r="J1989" s="299" t="s">
        <v>109</v>
      </c>
      <c r="K1989" s="300" t="s">
        <v>136</v>
      </c>
      <c r="L1989" s="301" t="e">
        <v>#REF!</v>
      </c>
      <c r="M1989" s="301">
        <v>49.424399999999999</v>
      </c>
      <c r="N1989" s="268"/>
      <c r="O1989" s="302"/>
      <c r="P1989" s="235" t="s">
        <v>4710</v>
      </c>
    </row>
    <row r="1990" spans="1:16" ht="12.75" hidden="1" outlineLevel="3" x14ac:dyDescent="0.2">
      <c r="A1990" s="191">
        <v>0</v>
      </c>
      <c r="B1990" s="191">
        <v>15</v>
      </c>
      <c r="C1990" s="191">
        <v>9</v>
      </c>
      <c r="D1990" s="192">
        <v>1</v>
      </c>
      <c r="E1990" s="192">
        <v>5</v>
      </c>
      <c r="G1990" s="312" t="s">
        <v>45</v>
      </c>
      <c r="H1990" s="297" t="s">
        <v>183</v>
      </c>
      <c r="I1990" s="264" t="s">
        <v>3289</v>
      </c>
      <c r="J1990" s="299" t="s">
        <v>678</v>
      </c>
      <c r="K1990" s="300" t="s">
        <v>136</v>
      </c>
      <c r="L1990" s="301" t="e">
        <v>#REF!</v>
      </c>
      <c r="M1990" s="301">
        <v>82.373999999999995</v>
      </c>
      <c r="N1990" s="268"/>
      <c r="O1990" s="302"/>
      <c r="P1990" s="235" t="s">
        <v>4710</v>
      </c>
    </row>
    <row r="1991" spans="1:16" ht="13.5" hidden="1" customHeight="1" outlineLevel="1" x14ac:dyDescent="0.2">
      <c r="A1991" s="191">
        <v>0</v>
      </c>
      <c r="B1991" s="191">
        <v>15</v>
      </c>
      <c r="C1991" s="191">
        <v>10</v>
      </c>
      <c r="D1991" s="192">
        <v>0</v>
      </c>
      <c r="E1991" s="192">
        <v>5</v>
      </c>
      <c r="G1991" s="310"/>
      <c r="H1991" s="285" t="s">
        <v>34</v>
      </c>
      <c r="I1991" s="249" t="s">
        <v>3290</v>
      </c>
      <c r="J1991" s="287" t="s">
        <v>705</v>
      </c>
      <c r="K1991" s="288"/>
      <c r="L1991" s="289"/>
      <c r="M1991" s="289"/>
      <c r="N1991" s="253"/>
      <c r="O1991" s="290"/>
      <c r="P1991" s="233"/>
    </row>
    <row r="1992" spans="1:16" ht="13.5" hidden="1" customHeight="1" outlineLevel="2" x14ac:dyDescent="0.2">
      <c r="A1992" s="191">
        <v>0</v>
      </c>
      <c r="B1992" s="191">
        <v>15</v>
      </c>
      <c r="C1992" s="191">
        <v>10</v>
      </c>
      <c r="D1992" s="192">
        <v>1</v>
      </c>
      <c r="E1992" s="192">
        <v>0</v>
      </c>
      <c r="G1992" s="311"/>
      <c r="H1992" s="291" t="s">
        <v>182</v>
      </c>
      <c r="I1992" s="256" t="s">
        <v>3291</v>
      </c>
      <c r="J1992" s="293" t="s">
        <v>556</v>
      </c>
      <c r="K1992" s="294"/>
      <c r="L1992" s="295"/>
      <c r="M1992" s="295"/>
      <c r="N1992" s="260"/>
      <c r="O1992" s="296"/>
      <c r="P1992" s="234"/>
    </row>
    <row r="1993" spans="1:16" ht="12.75" hidden="1" outlineLevel="3" x14ac:dyDescent="0.2">
      <c r="A1993" s="191">
        <v>0</v>
      </c>
      <c r="B1993" s="191">
        <v>15</v>
      </c>
      <c r="C1993" s="191">
        <v>10</v>
      </c>
      <c r="D1993" s="192">
        <v>1</v>
      </c>
      <c r="E1993" s="192">
        <v>1</v>
      </c>
      <c r="G1993" s="312" t="s">
        <v>45</v>
      </c>
      <c r="H1993" s="297" t="s">
        <v>183</v>
      </c>
      <c r="I1993" s="264" t="s">
        <v>3292</v>
      </c>
      <c r="J1993" s="299" t="s">
        <v>108</v>
      </c>
      <c r="K1993" s="300" t="s">
        <v>119</v>
      </c>
      <c r="L1993" s="301" t="e">
        <v>#REF!</v>
      </c>
      <c r="M1993" s="301">
        <v>137.29</v>
      </c>
      <c r="N1993" s="268"/>
      <c r="O1993" s="302"/>
      <c r="P1993" s="235" t="s">
        <v>4710</v>
      </c>
    </row>
    <row r="1994" spans="1:16" ht="13.5" hidden="1" customHeight="1" outlineLevel="3" x14ac:dyDescent="0.2">
      <c r="A1994" s="191">
        <v>0</v>
      </c>
      <c r="B1994" s="191">
        <v>15</v>
      </c>
      <c r="C1994" s="191">
        <v>10</v>
      </c>
      <c r="D1994" s="192">
        <v>1</v>
      </c>
      <c r="E1994" s="192">
        <v>2</v>
      </c>
      <c r="G1994" s="312" t="s">
        <v>45</v>
      </c>
      <c r="H1994" s="297" t="s">
        <v>183</v>
      </c>
      <c r="I1994" s="264" t="s">
        <v>3293</v>
      </c>
      <c r="J1994" s="299" t="s">
        <v>110</v>
      </c>
      <c r="K1994" s="300" t="s">
        <v>119</v>
      </c>
      <c r="L1994" s="301" t="e">
        <v>#REF!</v>
      </c>
      <c r="M1994" s="301">
        <v>164.74799999999999</v>
      </c>
      <c r="N1994" s="268"/>
      <c r="O1994" s="302"/>
      <c r="P1994" s="235" t="s">
        <v>4710</v>
      </c>
    </row>
    <row r="1995" spans="1:16" ht="13.5" hidden="1" customHeight="1" outlineLevel="3" x14ac:dyDescent="0.2">
      <c r="A1995" s="191">
        <v>0</v>
      </c>
      <c r="B1995" s="191">
        <v>15</v>
      </c>
      <c r="C1995" s="191">
        <v>10</v>
      </c>
      <c r="D1995" s="192">
        <v>1</v>
      </c>
      <c r="E1995" s="192">
        <v>3</v>
      </c>
      <c r="G1995" s="312" t="s">
        <v>45</v>
      </c>
      <c r="H1995" s="297" t="s">
        <v>183</v>
      </c>
      <c r="I1995" s="264" t="s">
        <v>3294</v>
      </c>
      <c r="J1995" s="299" t="s">
        <v>111</v>
      </c>
      <c r="K1995" s="300" t="s">
        <v>136</v>
      </c>
      <c r="L1995" s="301" t="e">
        <v>#REF!</v>
      </c>
      <c r="M1995" s="301">
        <v>49.424399999999999</v>
      </c>
      <c r="N1995" s="268"/>
      <c r="O1995" s="302"/>
      <c r="P1995" s="235" t="s">
        <v>4710</v>
      </c>
    </row>
    <row r="1996" spans="1:16" ht="13.5" hidden="1" customHeight="1" outlineLevel="3" x14ac:dyDescent="0.2">
      <c r="A1996" s="191">
        <v>0</v>
      </c>
      <c r="B1996" s="191">
        <v>15</v>
      </c>
      <c r="C1996" s="191">
        <v>10</v>
      </c>
      <c r="D1996" s="192">
        <v>1</v>
      </c>
      <c r="E1996" s="192">
        <v>4</v>
      </c>
      <c r="G1996" s="312" t="s">
        <v>45</v>
      </c>
      <c r="H1996" s="297" t="s">
        <v>183</v>
      </c>
      <c r="I1996" s="264" t="s">
        <v>3295</v>
      </c>
      <c r="J1996" s="299" t="s">
        <v>109</v>
      </c>
      <c r="K1996" s="300" t="s">
        <v>136</v>
      </c>
      <c r="L1996" s="301" t="e">
        <v>#REF!</v>
      </c>
      <c r="M1996" s="301">
        <v>49.424399999999999</v>
      </c>
      <c r="N1996" s="268"/>
      <c r="O1996" s="302"/>
      <c r="P1996" s="235" t="s">
        <v>4710</v>
      </c>
    </row>
    <row r="1997" spans="1:16" ht="12.75" hidden="1" outlineLevel="3" x14ac:dyDescent="0.2">
      <c r="A1997" s="191">
        <v>0</v>
      </c>
      <c r="B1997" s="191">
        <v>15</v>
      </c>
      <c r="C1997" s="191">
        <v>10</v>
      </c>
      <c r="D1997" s="192">
        <v>1</v>
      </c>
      <c r="E1997" s="192">
        <v>5</v>
      </c>
      <c r="G1997" s="312" t="s">
        <v>45</v>
      </c>
      <c r="H1997" s="297" t="s">
        <v>183</v>
      </c>
      <c r="I1997" s="264" t="s">
        <v>3296</v>
      </c>
      <c r="J1997" s="299" t="s">
        <v>678</v>
      </c>
      <c r="K1997" s="300" t="s">
        <v>136</v>
      </c>
      <c r="L1997" s="301" t="e">
        <v>#REF!</v>
      </c>
      <c r="M1997" s="301">
        <v>82.373999999999995</v>
      </c>
      <c r="N1997" s="268"/>
      <c r="O1997" s="302"/>
      <c r="P1997" s="235" t="s">
        <v>4710</v>
      </c>
    </row>
    <row r="1998" spans="1:16" ht="13.5" hidden="1" customHeight="1" outlineLevel="1" x14ac:dyDescent="0.2">
      <c r="A1998" s="191">
        <v>0</v>
      </c>
      <c r="B1998" s="191">
        <v>15</v>
      </c>
      <c r="C1998" s="191">
        <v>11</v>
      </c>
      <c r="D1998" s="192">
        <v>0</v>
      </c>
      <c r="E1998" s="192">
        <v>5</v>
      </c>
      <c r="G1998" s="310"/>
      <c r="H1998" s="285" t="s">
        <v>34</v>
      </c>
      <c r="I1998" s="249" t="s">
        <v>3297</v>
      </c>
      <c r="J1998" s="287" t="s">
        <v>706</v>
      </c>
      <c r="K1998" s="288"/>
      <c r="L1998" s="289"/>
      <c r="M1998" s="289"/>
      <c r="N1998" s="253"/>
      <c r="O1998" s="290"/>
      <c r="P1998" s="233"/>
    </row>
    <row r="1999" spans="1:16" ht="13.5" hidden="1" customHeight="1" outlineLevel="2" x14ac:dyDescent="0.2">
      <c r="A1999" s="191">
        <v>0</v>
      </c>
      <c r="B1999" s="191">
        <v>15</v>
      </c>
      <c r="C1999" s="191">
        <v>11</v>
      </c>
      <c r="D1999" s="192">
        <v>1</v>
      </c>
      <c r="E1999" s="192">
        <v>0</v>
      </c>
      <c r="G1999" s="311"/>
      <c r="H1999" s="291" t="s">
        <v>182</v>
      </c>
      <c r="I1999" s="256" t="s">
        <v>3298</v>
      </c>
      <c r="J1999" s="293" t="s">
        <v>556</v>
      </c>
      <c r="K1999" s="294"/>
      <c r="L1999" s="295"/>
      <c r="M1999" s="295"/>
      <c r="N1999" s="260"/>
      <c r="O1999" s="296"/>
      <c r="P1999" s="234"/>
    </row>
    <row r="2000" spans="1:16" ht="12.75" hidden="1" outlineLevel="3" x14ac:dyDescent="0.2">
      <c r="A2000" s="191">
        <v>0</v>
      </c>
      <c r="B2000" s="191">
        <v>15</v>
      </c>
      <c r="C2000" s="191">
        <v>11</v>
      </c>
      <c r="D2000" s="192">
        <v>1</v>
      </c>
      <c r="E2000" s="192">
        <v>1</v>
      </c>
      <c r="G2000" s="312" t="s">
        <v>45</v>
      </c>
      <c r="H2000" s="297" t="s">
        <v>183</v>
      </c>
      <c r="I2000" s="264" t="s">
        <v>3299</v>
      </c>
      <c r="J2000" s="299" t="s">
        <v>108</v>
      </c>
      <c r="K2000" s="300" t="s">
        <v>119</v>
      </c>
      <c r="L2000" s="301" t="e">
        <v>#REF!</v>
      </c>
      <c r="M2000" s="301">
        <v>137.29</v>
      </c>
      <c r="N2000" s="268"/>
      <c r="O2000" s="302"/>
      <c r="P2000" s="235" t="s">
        <v>4710</v>
      </c>
    </row>
    <row r="2001" spans="1:16" ht="13.5" hidden="1" customHeight="1" outlineLevel="3" x14ac:dyDescent="0.2">
      <c r="A2001" s="191">
        <v>0</v>
      </c>
      <c r="B2001" s="191">
        <v>15</v>
      </c>
      <c r="C2001" s="191">
        <v>11</v>
      </c>
      <c r="D2001" s="192">
        <v>1</v>
      </c>
      <c r="E2001" s="192">
        <v>2</v>
      </c>
      <c r="G2001" s="312" t="s">
        <v>45</v>
      </c>
      <c r="H2001" s="297" t="s">
        <v>183</v>
      </c>
      <c r="I2001" s="264" t="s">
        <v>3300</v>
      </c>
      <c r="J2001" s="299" t="s">
        <v>110</v>
      </c>
      <c r="K2001" s="300" t="s">
        <v>119</v>
      </c>
      <c r="L2001" s="301" t="e">
        <v>#REF!</v>
      </c>
      <c r="M2001" s="301">
        <v>164.74799999999999</v>
      </c>
      <c r="N2001" s="268"/>
      <c r="O2001" s="302"/>
      <c r="P2001" s="235" t="s">
        <v>4710</v>
      </c>
    </row>
    <row r="2002" spans="1:16" ht="13.5" hidden="1" customHeight="1" outlineLevel="3" x14ac:dyDescent="0.2">
      <c r="A2002" s="191">
        <v>0</v>
      </c>
      <c r="B2002" s="191">
        <v>15</v>
      </c>
      <c r="C2002" s="191">
        <v>11</v>
      </c>
      <c r="D2002" s="192">
        <v>1</v>
      </c>
      <c r="E2002" s="192">
        <v>3</v>
      </c>
      <c r="G2002" s="312" t="s">
        <v>45</v>
      </c>
      <c r="H2002" s="297" t="s">
        <v>183</v>
      </c>
      <c r="I2002" s="264" t="s">
        <v>3301</v>
      </c>
      <c r="J2002" s="299" t="s">
        <v>111</v>
      </c>
      <c r="K2002" s="300" t="s">
        <v>136</v>
      </c>
      <c r="L2002" s="301" t="e">
        <v>#REF!</v>
      </c>
      <c r="M2002" s="301">
        <v>49.424399999999999</v>
      </c>
      <c r="N2002" s="268"/>
      <c r="O2002" s="302"/>
      <c r="P2002" s="235" t="s">
        <v>4710</v>
      </c>
    </row>
    <row r="2003" spans="1:16" ht="13.5" hidden="1" customHeight="1" outlineLevel="3" x14ac:dyDescent="0.2">
      <c r="A2003" s="191">
        <v>0</v>
      </c>
      <c r="B2003" s="191">
        <v>15</v>
      </c>
      <c r="C2003" s="191">
        <v>11</v>
      </c>
      <c r="D2003" s="192">
        <v>1</v>
      </c>
      <c r="E2003" s="192">
        <v>4</v>
      </c>
      <c r="G2003" s="312" t="s">
        <v>45</v>
      </c>
      <c r="H2003" s="297" t="s">
        <v>183</v>
      </c>
      <c r="I2003" s="264" t="s">
        <v>3302</v>
      </c>
      <c r="J2003" s="299" t="s">
        <v>109</v>
      </c>
      <c r="K2003" s="300" t="s">
        <v>136</v>
      </c>
      <c r="L2003" s="301" t="e">
        <v>#REF!</v>
      </c>
      <c r="M2003" s="301">
        <v>49.424399999999999</v>
      </c>
      <c r="N2003" s="268"/>
      <c r="O2003" s="302"/>
      <c r="P2003" s="235" t="s">
        <v>4710</v>
      </c>
    </row>
    <row r="2004" spans="1:16" ht="12.75" hidden="1" outlineLevel="3" x14ac:dyDescent="0.2">
      <c r="A2004" s="191">
        <v>0</v>
      </c>
      <c r="B2004" s="191">
        <v>15</v>
      </c>
      <c r="C2004" s="191">
        <v>11</v>
      </c>
      <c r="D2004" s="192">
        <v>1</v>
      </c>
      <c r="E2004" s="192">
        <v>5</v>
      </c>
      <c r="G2004" s="312" t="s">
        <v>45</v>
      </c>
      <c r="H2004" s="297" t="s">
        <v>183</v>
      </c>
      <c r="I2004" s="264" t="s">
        <v>3303</v>
      </c>
      <c r="J2004" s="299" t="s">
        <v>678</v>
      </c>
      <c r="K2004" s="300" t="s">
        <v>136</v>
      </c>
      <c r="L2004" s="301" t="e">
        <v>#REF!</v>
      </c>
      <c r="M2004" s="301">
        <v>82.373999999999995</v>
      </c>
      <c r="N2004" s="268"/>
      <c r="O2004" s="302"/>
      <c r="P2004" s="235" t="s">
        <v>4710</v>
      </c>
    </row>
    <row r="2005" spans="1:16" ht="13.5" hidden="1" customHeight="1" outlineLevel="1" x14ac:dyDescent="0.2">
      <c r="A2005" s="191">
        <v>0</v>
      </c>
      <c r="B2005" s="191">
        <v>15</v>
      </c>
      <c r="C2005" s="191">
        <v>12</v>
      </c>
      <c r="D2005" s="192">
        <v>0</v>
      </c>
      <c r="E2005" s="192">
        <v>5</v>
      </c>
      <c r="G2005" s="310"/>
      <c r="H2005" s="285" t="s">
        <v>34</v>
      </c>
      <c r="I2005" s="249" t="s">
        <v>3304</v>
      </c>
      <c r="J2005" s="287" t="s">
        <v>707</v>
      </c>
      <c r="K2005" s="288"/>
      <c r="L2005" s="289"/>
      <c r="M2005" s="289"/>
      <c r="N2005" s="253"/>
      <c r="O2005" s="290"/>
      <c r="P2005" s="233"/>
    </row>
    <row r="2006" spans="1:16" ht="13.5" hidden="1" customHeight="1" outlineLevel="2" x14ac:dyDescent="0.2">
      <c r="A2006" s="191">
        <v>0</v>
      </c>
      <c r="B2006" s="191">
        <v>15</v>
      </c>
      <c r="C2006" s="191">
        <v>12</v>
      </c>
      <c r="D2006" s="192">
        <v>1</v>
      </c>
      <c r="E2006" s="192">
        <v>0</v>
      </c>
      <c r="G2006" s="311"/>
      <c r="H2006" s="291" t="s">
        <v>182</v>
      </c>
      <c r="I2006" s="256" t="s">
        <v>3305</v>
      </c>
      <c r="J2006" s="293" t="s">
        <v>556</v>
      </c>
      <c r="K2006" s="294"/>
      <c r="L2006" s="295"/>
      <c r="M2006" s="295"/>
      <c r="N2006" s="260"/>
      <c r="O2006" s="296"/>
      <c r="P2006" s="234"/>
    </row>
    <row r="2007" spans="1:16" ht="12.75" hidden="1" outlineLevel="3" x14ac:dyDescent="0.2">
      <c r="A2007" s="191">
        <v>0</v>
      </c>
      <c r="B2007" s="191">
        <v>15</v>
      </c>
      <c r="C2007" s="191">
        <v>12</v>
      </c>
      <c r="D2007" s="192">
        <v>1</v>
      </c>
      <c r="E2007" s="192">
        <v>1</v>
      </c>
      <c r="G2007" s="312" t="s">
        <v>45</v>
      </c>
      <c r="H2007" s="297" t="s">
        <v>183</v>
      </c>
      <c r="I2007" s="264" t="s">
        <v>3306</v>
      </c>
      <c r="J2007" s="299" t="s">
        <v>108</v>
      </c>
      <c r="K2007" s="300" t="s">
        <v>119</v>
      </c>
      <c r="L2007" s="301" t="e">
        <v>#REF!</v>
      </c>
      <c r="M2007" s="301">
        <v>137.29</v>
      </c>
      <c r="N2007" s="268"/>
      <c r="O2007" s="302"/>
      <c r="P2007" s="235" t="s">
        <v>4710</v>
      </c>
    </row>
    <row r="2008" spans="1:16" ht="13.5" hidden="1" customHeight="1" outlineLevel="3" x14ac:dyDescent="0.2">
      <c r="A2008" s="191">
        <v>0</v>
      </c>
      <c r="B2008" s="191">
        <v>15</v>
      </c>
      <c r="C2008" s="191">
        <v>12</v>
      </c>
      <c r="D2008" s="192">
        <v>1</v>
      </c>
      <c r="E2008" s="192">
        <v>2</v>
      </c>
      <c r="G2008" s="312" t="s">
        <v>45</v>
      </c>
      <c r="H2008" s="297" t="s">
        <v>183</v>
      </c>
      <c r="I2008" s="264" t="s">
        <v>3307</v>
      </c>
      <c r="J2008" s="299" t="s">
        <v>110</v>
      </c>
      <c r="K2008" s="300" t="s">
        <v>119</v>
      </c>
      <c r="L2008" s="301" t="e">
        <v>#REF!</v>
      </c>
      <c r="M2008" s="301">
        <v>164.74799999999999</v>
      </c>
      <c r="N2008" s="268"/>
      <c r="O2008" s="302"/>
      <c r="P2008" s="235" t="s">
        <v>4710</v>
      </c>
    </row>
    <row r="2009" spans="1:16" ht="13.5" hidden="1" customHeight="1" outlineLevel="3" x14ac:dyDescent="0.2">
      <c r="A2009" s="191">
        <v>0</v>
      </c>
      <c r="B2009" s="191">
        <v>15</v>
      </c>
      <c r="C2009" s="191">
        <v>12</v>
      </c>
      <c r="D2009" s="192">
        <v>1</v>
      </c>
      <c r="E2009" s="192">
        <v>3</v>
      </c>
      <c r="G2009" s="312" t="s">
        <v>45</v>
      </c>
      <c r="H2009" s="297" t="s">
        <v>183</v>
      </c>
      <c r="I2009" s="264" t="s">
        <v>3308</v>
      </c>
      <c r="J2009" s="299" t="s">
        <v>111</v>
      </c>
      <c r="K2009" s="300" t="s">
        <v>136</v>
      </c>
      <c r="L2009" s="301" t="e">
        <v>#REF!</v>
      </c>
      <c r="M2009" s="301">
        <v>49.424399999999999</v>
      </c>
      <c r="N2009" s="268"/>
      <c r="O2009" s="302"/>
      <c r="P2009" s="235" t="s">
        <v>4710</v>
      </c>
    </row>
    <row r="2010" spans="1:16" ht="13.5" hidden="1" customHeight="1" outlineLevel="3" x14ac:dyDescent="0.2">
      <c r="A2010" s="191">
        <v>0</v>
      </c>
      <c r="B2010" s="191">
        <v>15</v>
      </c>
      <c r="C2010" s="191">
        <v>12</v>
      </c>
      <c r="D2010" s="192">
        <v>1</v>
      </c>
      <c r="E2010" s="192">
        <v>4</v>
      </c>
      <c r="G2010" s="312" t="s">
        <v>45</v>
      </c>
      <c r="H2010" s="297" t="s">
        <v>183</v>
      </c>
      <c r="I2010" s="264" t="s">
        <v>3309</v>
      </c>
      <c r="J2010" s="299" t="s">
        <v>109</v>
      </c>
      <c r="K2010" s="300" t="s">
        <v>136</v>
      </c>
      <c r="L2010" s="301" t="e">
        <v>#REF!</v>
      </c>
      <c r="M2010" s="301">
        <v>49.424399999999999</v>
      </c>
      <c r="N2010" s="268"/>
      <c r="O2010" s="302"/>
      <c r="P2010" s="235" t="s">
        <v>4710</v>
      </c>
    </row>
    <row r="2011" spans="1:16" ht="12.75" hidden="1" outlineLevel="3" x14ac:dyDescent="0.2">
      <c r="A2011" s="191">
        <v>0</v>
      </c>
      <c r="B2011" s="191">
        <v>15</v>
      </c>
      <c r="C2011" s="191">
        <v>12</v>
      </c>
      <c r="D2011" s="192">
        <v>1</v>
      </c>
      <c r="E2011" s="192">
        <v>5</v>
      </c>
      <c r="G2011" s="312" t="s">
        <v>45</v>
      </c>
      <c r="H2011" s="297" t="s">
        <v>183</v>
      </c>
      <c r="I2011" s="264" t="s">
        <v>3310</v>
      </c>
      <c r="J2011" s="299" t="s">
        <v>678</v>
      </c>
      <c r="K2011" s="300" t="s">
        <v>136</v>
      </c>
      <c r="L2011" s="301" t="e">
        <v>#REF!</v>
      </c>
      <c r="M2011" s="301">
        <v>82.373999999999995</v>
      </c>
      <c r="N2011" s="268"/>
      <c r="O2011" s="302"/>
      <c r="P2011" s="235" t="s">
        <v>4710</v>
      </c>
    </row>
    <row r="2012" spans="1:16" ht="13.5" hidden="1" customHeight="1" outlineLevel="1" x14ac:dyDescent="0.2">
      <c r="A2012" s="191">
        <v>0</v>
      </c>
      <c r="B2012" s="191">
        <v>15</v>
      </c>
      <c r="C2012" s="191">
        <v>13</v>
      </c>
      <c r="D2012" s="192">
        <v>0</v>
      </c>
      <c r="E2012" s="192">
        <v>5</v>
      </c>
      <c r="G2012" s="310"/>
      <c r="H2012" s="285" t="s">
        <v>34</v>
      </c>
      <c r="I2012" s="249" t="s">
        <v>3311</v>
      </c>
      <c r="J2012" s="287" t="s">
        <v>708</v>
      </c>
      <c r="K2012" s="288"/>
      <c r="L2012" s="289"/>
      <c r="M2012" s="289"/>
      <c r="N2012" s="253"/>
      <c r="O2012" s="290"/>
      <c r="P2012" s="233"/>
    </row>
    <row r="2013" spans="1:16" ht="13.5" hidden="1" customHeight="1" outlineLevel="2" x14ac:dyDescent="0.2">
      <c r="A2013" s="191">
        <v>0</v>
      </c>
      <c r="B2013" s="191">
        <v>15</v>
      </c>
      <c r="C2013" s="191">
        <v>13</v>
      </c>
      <c r="D2013" s="192">
        <v>1</v>
      </c>
      <c r="E2013" s="192">
        <v>0</v>
      </c>
      <c r="G2013" s="311"/>
      <c r="H2013" s="291" t="s">
        <v>182</v>
      </c>
      <c r="I2013" s="256" t="s">
        <v>3312</v>
      </c>
      <c r="J2013" s="293" t="s">
        <v>557</v>
      </c>
      <c r="K2013" s="294"/>
      <c r="L2013" s="295"/>
      <c r="M2013" s="295"/>
      <c r="N2013" s="260"/>
      <c r="O2013" s="296"/>
      <c r="P2013" s="234"/>
    </row>
    <row r="2014" spans="1:16" ht="13.5" hidden="1" customHeight="1" outlineLevel="3" x14ac:dyDescent="0.2">
      <c r="A2014" s="191">
        <v>0</v>
      </c>
      <c r="B2014" s="191">
        <v>15</v>
      </c>
      <c r="C2014" s="191">
        <v>13</v>
      </c>
      <c r="D2014" s="192">
        <v>1</v>
      </c>
      <c r="E2014" s="192">
        <v>1</v>
      </c>
      <c r="G2014" s="312" t="s">
        <v>42</v>
      </c>
      <c r="H2014" s="297" t="s">
        <v>183</v>
      </c>
      <c r="I2014" s="264" t="s">
        <v>3313</v>
      </c>
      <c r="J2014" s="299" t="s">
        <v>106</v>
      </c>
      <c r="K2014" s="300" t="s">
        <v>119</v>
      </c>
      <c r="L2014" s="301" t="e">
        <v>#REF!</v>
      </c>
      <c r="M2014" s="301">
        <v>5.1029166666666663</v>
      </c>
      <c r="N2014" s="268"/>
      <c r="O2014" s="302"/>
      <c r="P2014" s="235" t="s">
        <v>4710</v>
      </c>
    </row>
    <row r="2015" spans="1:16" ht="13.5" hidden="1" customHeight="1" outlineLevel="2" x14ac:dyDescent="0.2">
      <c r="A2015" s="191">
        <v>0</v>
      </c>
      <c r="B2015" s="191">
        <v>15</v>
      </c>
      <c r="C2015" s="191">
        <v>13</v>
      </c>
      <c r="D2015" s="192">
        <v>2</v>
      </c>
      <c r="E2015" s="192">
        <v>0</v>
      </c>
      <c r="G2015" s="311"/>
      <c r="H2015" s="291" t="s">
        <v>182</v>
      </c>
      <c r="I2015" s="256" t="s">
        <v>3314</v>
      </c>
      <c r="J2015" s="293" t="s">
        <v>556</v>
      </c>
      <c r="K2015" s="294"/>
      <c r="L2015" s="295"/>
      <c r="M2015" s="295"/>
      <c r="N2015" s="260"/>
      <c r="O2015" s="296"/>
      <c r="P2015" s="234"/>
    </row>
    <row r="2016" spans="1:16" ht="12.75" hidden="1" outlineLevel="3" x14ac:dyDescent="0.2">
      <c r="A2016" s="191">
        <v>0</v>
      </c>
      <c r="B2016" s="191">
        <v>15</v>
      </c>
      <c r="C2016" s="191">
        <v>13</v>
      </c>
      <c r="D2016" s="192">
        <v>2</v>
      </c>
      <c r="E2016" s="192">
        <v>1</v>
      </c>
      <c r="G2016" s="312" t="s">
        <v>45</v>
      </c>
      <c r="H2016" s="297" t="s">
        <v>183</v>
      </c>
      <c r="I2016" s="264" t="s">
        <v>3315</v>
      </c>
      <c r="J2016" s="299" t="s">
        <v>108</v>
      </c>
      <c r="K2016" s="300" t="s">
        <v>119</v>
      </c>
      <c r="L2016" s="301" t="e">
        <v>#REF!</v>
      </c>
      <c r="M2016" s="301">
        <v>137.29</v>
      </c>
      <c r="N2016" s="268"/>
      <c r="O2016" s="302"/>
      <c r="P2016" s="235" t="s">
        <v>4710</v>
      </c>
    </row>
    <row r="2017" spans="1:16" ht="13.5" hidden="1" customHeight="1" outlineLevel="3" x14ac:dyDescent="0.2">
      <c r="A2017" s="191">
        <v>0</v>
      </c>
      <c r="B2017" s="191">
        <v>15</v>
      </c>
      <c r="C2017" s="191">
        <v>13</v>
      </c>
      <c r="D2017" s="192">
        <v>2</v>
      </c>
      <c r="E2017" s="192">
        <v>2</v>
      </c>
      <c r="G2017" s="312" t="s">
        <v>45</v>
      </c>
      <c r="H2017" s="297" t="s">
        <v>183</v>
      </c>
      <c r="I2017" s="264" t="s">
        <v>3316</v>
      </c>
      <c r="J2017" s="299" t="s">
        <v>110</v>
      </c>
      <c r="K2017" s="300" t="s">
        <v>119</v>
      </c>
      <c r="L2017" s="301" t="e">
        <v>#REF!</v>
      </c>
      <c r="M2017" s="301">
        <v>164.74799999999999</v>
      </c>
      <c r="N2017" s="268"/>
      <c r="O2017" s="302"/>
      <c r="P2017" s="235" t="s">
        <v>4710</v>
      </c>
    </row>
    <row r="2018" spans="1:16" ht="13.5" hidden="1" customHeight="1" outlineLevel="3" x14ac:dyDescent="0.2">
      <c r="A2018" s="191">
        <v>0</v>
      </c>
      <c r="B2018" s="191">
        <v>15</v>
      </c>
      <c r="C2018" s="191">
        <v>13</v>
      </c>
      <c r="D2018" s="192">
        <v>2</v>
      </c>
      <c r="E2018" s="192">
        <v>3</v>
      </c>
      <c r="G2018" s="312" t="s">
        <v>45</v>
      </c>
      <c r="H2018" s="297" t="s">
        <v>183</v>
      </c>
      <c r="I2018" s="264" t="s">
        <v>3317</v>
      </c>
      <c r="J2018" s="299" t="s">
        <v>111</v>
      </c>
      <c r="K2018" s="300" t="s">
        <v>136</v>
      </c>
      <c r="L2018" s="301" t="e">
        <v>#REF!</v>
      </c>
      <c r="M2018" s="301">
        <v>49.424399999999999</v>
      </c>
      <c r="N2018" s="268"/>
      <c r="O2018" s="302"/>
      <c r="P2018" s="235" t="s">
        <v>4710</v>
      </c>
    </row>
    <row r="2019" spans="1:16" ht="13.5" hidden="1" customHeight="1" outlineLevel="3" x14ac:dyDescent="0.2">
      <c r="A2019" s="191">
        <v>0</v>
      </c>
      <c r="B2019" s="191">
        <v>15</v>
      </c>
      <c r="C2019" s="191">
        <v>13</v>
      </c>
      <c r="D2019" s="192">
        <v>2</v>
      </c>
      <c r="E2019" s="192">
        <v>4</v>
      </c>
      <c r="G2019" s="312" t="s">
        <v>45</v>
      </c>
      <c r="H2019" s="297" t="s">
        <v>183</v>
      </c>
      <c r="I2019" s="264" t="s">
        <v>3318</v>
      </c>
      <c r="J2019" s="299" t="s">
        <v>109</v>
      </c>
      <c r="K2019" s="300" t="s">
        <v>136</v>
      </c>
      <c r="L2019" s="301" t="e">
        <v>#REF!</v>
      </c>
      <c r="M2019" s="301">
        <v>49.424399999999999</v>
      </c>
      <c r="N2019" s="268"/>
      <c r="O2019" s="302"/>
      <c r="P2019" s="235" t="s">
        <v>4710</v>
      </c>
    </row>
    <row r="2020" spans="1:16" ht="12.75" hidden="1" outlineLevel="3" x14ac:dyDescent="0.2">
      <c r="A2020" s="191">
        <v>0</v>
      </c>
      <c r="B2020" s="191">
        <v>15</v>
      </c>
      <c r="C2020" s="191">
        <v>13</v>
      </c>
      <c r="D2020" s="192">
        <v>2</v>
      </c>
      <c r="E2020" s="192">
        <v>5</v>
      </c>
      <c r="G2020" s="312" t="s">
        <v>45</v>
      </c>
      <c r="H2020" s="297" t="s">
        <v>183</v>
      </c>
      <c r="I2020" s="264" t="s">
        <v>3319</v>
      </c>
      <c r="J2020" s="299" t="s">
        <v>678</v>
      </c>
      <c r="K2020" s="300" t="s">
        <v>136</v>
      </c>
      <c r="L2020" s="301" t="e">
        <v>#REF!</v>
      </c>
      <c r="M2020" s="301">
        <v>82.373999999999995</v>
      </c>
      <c r="N2020" s="268"/>
      <c r="O2020" s="302"/>
      <c r="P2020" s="235" t="s">
        <v>4710</v>
      </c>
    </row>
    <row r="2021" spans="1:16" ht="13.5" hidden="1" customHeight="1" outlineLevel="2" x14ac:dyDescent="0.2">
      <c r="A2021" s="191">
        <v>0</v>
      </c>
      <c r="B2021" s="191">
        <v>15</v>
      </c>
      <c r="C2021" s="191">
        <v>13</v>
      </c>
      <c r="D2021" s="192">
        <v>3</v>
      </c>
      <c r="E2021" s="192">
        <v>0</v>
      </c>
      <c r="G2021" s="311"/>
      <c r="H2021" s="291" t="s">
        <v>182</v>
      </c>
      <c r="I2021" s="256" t="s">
        <v>3320</v>
      </c>
      <c r="J2021" s="293" t="s">
        <v>11</v>
      </c>
      <c r="K2021" s="294"/>
      <c r="L2021" s="295"/>
      <c r="M2021" s="295"/>
      <c r="N2021" s="260"/>
      <c r="O2021" s="296"/>
      <c r="P2021" s="234"/>
    </row>
    <row r="2022" spans="1:16" ht="13.5" hidden="1" customHeight="1" outlineLevel="3" x14ac:dyDescent="0.2">
      <c r="A2022" s="191">
        <v>0</v>
      </c>
      <c r="B2022" s="191">
        <v>15</v>
      </c>
      <c r="C2022" s="191">
        <v>13</v>
      </c>
      <c r="D2022" s="192">
        <v>3</v>
      </c>
      <c r="E2022" s="192">
        <v>1</v>
      </c>
      <c r="G2022" s="312" t="s">
        <v>42</v>
      </c>
      <c r="H2022" s="297" t="s">
        <v>183</v>
      </c>
      <c r="I2022" s="264" t="s">
        <v>3321</v>
      </c>
      <c r="J2022" s="299" t="s">
        <v>112</v>
      </c>
      <c r="K2022" s="300" t="s">
        <v>119</v>
      </c>
      <c r="L2022" s="301" t="e">
        <v>#REF!</v>
      </c>
      <c r="M2022" s="301">
        <v>25</v>
      </c>
      <c r="N2022" s="268"/>
      <c r="O2022" s="302"/>
      <c r="P2022" s="235" t="s">
        <v>4710</v>
      </c>
    </row>
    <row r="2023" spans="1:16" ht="13.5" hidden="1" customHeight="1" outlineLevel="1" x14ac:dyDescent="0.2">
      <c r="A2023" s="191">
        <v>0</v>
      </c>
      <c r="B2023" s="191">
        <v>15</v>
      </c>
      <c r="C2023" s="191">
        <v>14</v>
      </c>
      <c r="D2023" s="192">
        <v>0</v>
      </c>
      <c r="E2023" s="192">
        <v>1</v>
      </c>
      <c r="G2023" s="310"/>
      <c r="H2023" s="285" t="s">
        <v>34</v>
      </c>
      <c r="I2023" s="249" t="s">
        <v>3322</v>
      </c>
      <c r="J2023" s="287" t="s">
        <v>709</v>
      </c>
      <c r="K2023" s="288"/>
      <c r="L2023" s="289"/>
      <c r="M2023" s="289"/>
      <c r="N2023" s="253"/>
      <c r="O2023" s="290"/>
      <c r="P2023" s="233"/>
    </row>
    <row r="2024" spans="1:16" ht="13.5" hidden="1" customHeight="1" outlineLevel="2" x14ac:dyDescent="0.2">
      <c r="A2024" s="191">
        <v>0</v>
      </c>
      <c r="B2024" s="191">
        <v>15</v>
      </c>
      <c r="C2024" s="191">
        <v>14</v>
      </c>
      <c r="D2024" s="192">
        <v>1</v>
      </c>
      <c r="E2024" s="192">
        <v>0</v>
      </c>
      <c r="G2024" s="311"/>
      <c r="H2024" s="291" t="s">
        <v>182</v>
      </c>
      <c r="I2024" s="256" t="s">
        <v>3323</v>
      </c>
      <c r="J2024" s="293" t="s">
        <v>557</v>
      </c>
      <c r="K2024" s="294"/>
      <c r="L2024" s="295"/>
      <c r="M2024" s="295"/>
      <c r="N2024" s="260"/>
      <c r="O2024" s="296"/>
      <c r="P2024" s="234"/>
    </row>
    <row r="2025" spans="1:16" ht="13.5" hidden="1" customHeight="1" outlineLevel="3" x14ac:dyDescent="0.2">
      <c r="A2025" s="191">
        <v>0</v>
      </c>
      <c r="B2025" s="191">
        <v>15</v>
      </c>
      <c r="C2025" s="191">
        <v>14</v>
      </c>
      <c r="D2025" s="192">
        <v>1</v>
      </c>
      <c r="E2025" s="192">
        <v>1</v>
      </c>
      <c r="G2025" s="312" t="s">
        <v>42</v>
      </c>
      <c r="H2025" s="297" t="s">
        <v>183</v>
      </c>
      <c r="I2025" s="264" t="s">
        <v>3324</v>
      </c>
      <c r="J2025" s="299" t="s">
        <v>106</v>
      </c>
      <c r="K2025" s="300" t="s">
        <v>119</v>
      </c>
      <c r="L2025" s="301" t="e">
        <v>#REF!</v>
      </c>
      <c r="M2025" s="301">
        <v>5.1029166666666663</v>
      </c>
      <c r="N2025" s="268"/>
      <c r="O2025" s="302"/>
      <c r="P2025" s="235" t="s">
        <v>4710</v>
      </c>
    </row>
    <row r="2026" spans="1:16" ht="13.5" hidden="1" customHeight="1" outlineLevel="2" x14ac:dyDescent="0.2">
      <c r="A2026" s="191">
        <v>0</v>
      </c>
      <c r="B2026" s="191">
        <v>15</v>
      </c>
      <c r="C2026" s="191">
        <v>14</v>
      </c>
      <c r="D2026" s="192">
        <v>2</v>
      </c>
      <c r="E2026" s="192">
        <v>0</v>
      </c>
      <c r="G2026" s="311"/>
      <c r="H2026" s="291" t="s">
        <v>182</v>
      </c>
      <c r="I2026" s="256" t="s">
        <v>3325</v>
      </c>
      <c r="J2026" s="293" t="s">
        <v>556</v>
      </c>
      <c r="K2026" s="294"/>
      <c r="L2026" s="295"/>
      <c r="M2026" s="295"/>
      <c r="N2026" s="260"/>
      <c r="O2026" s="296"/>
      <c r="P2026" s="234"/>
    </row>
    <row r="2027" spans="1:16" ht="12.75" hidden="1" outlineLevel="3" x14ac:dyDescent="0.2">
      <c r="A2027" s="191">
        <v>0</v>
      </c>
      <c r="B2027" s="191">
        <v>15</v>
      </c>
      <c r="C2027" s="191">
        <v>14</v>
      </c>
      <c r="D2027" s="192">
        <v>2</v>
      </c>
      <c r="E2027" s="192">
        <v>1</v>
      </c>
      <c r="G2027" s="312" t="s">
        <v>45</v>
      </c>
      <c r="H2027" s="297" t="s">
        <v>183</v>
      </c>
      <c r="I2027" s="264" t="s">
        <v>3326</v>
      </c>
      <c r="J2027" s="299" t="s">
        <v>108</v>
      </c>
      <c r="K2027" s="300" t="s">
        <v>119</v>
      </c>
      <c r="L2027" s="301" t="e">
        <v>#REF!</v>
      </c>
      <c r="M2027" s="301">
        <v>137.29</v>
      </c>
      <c r="N2027" s="268"/>
      <c r="O2027" s="302"/>
      <c r="P2027" s="235" t="s">
        <v>4710</v>
      </c>
    </row>
    <row r="2028" spans="1:16" ht="13.5" hidden="1" customHeight="1" outlineLevel="3" x14ac:dyDescent="0.2">
      <c r="A2028" s="191">
        <v>0</v>
      </c>
      <c r="B2028" s="191">
        <v>15</v>
      </c>
      <c r="C2028" s="191">
        <v>14</v>
      </c>
      <c r="D2028" s="192">
        <v>2</v>
      </c>
      <c r="E2028" s="192">
        <v>2</v>
      </c>
      <c r="G2028" s="312" t="s">
        <v>45</v>
      </c>
      <c r="H2028" s="297" t="s">
        <v>183</v>
      </c>
      <c r="I2028" s="264" t="s">
        <v>3327</v>
      </c>
      <c r="J2028" s="299" t="s">
        <v>109</v>
      </c>
      <c r="K2028" s="300" t="s">
        <v>136</v>
      </c>
      <c r="L2028" s="301" t="e">
        <v>#REF!</v>
      </c>
      <c r="M2028" s="301">
        <v>49.424399999999999</v>
      </c>
      <c r="N2028" s="268"/>
      <c r="O2028" s="302"/>
      <c r="P2028" s="235" t="s">
        <v>4710</v>
      </c>
    </row>
    <row r="2029" spans="1:16" ht="13.5" hidden="1" customHeight="1" outlineLevel="2" x14ac:dyDescent="0.2">
      <c r="A2029" s="191">
        <v>0</v>
      </c>
      <c r="B2029" s="191">
        <v>15</v>
      </c>
      <c r="C2029" s="191">
        <v>14</v>
      </c>
      <c r="D2029" s="192">
        <v>3</v>
      </c>
      <c r="E2029" s="192">
        <v>0</v>
      </c>
      <c r="G2029" s="311"/>
      <c r="H2029" s="291" t="s">
        <v>182</v>
      </c>
      <c r="I2029" s="256" t="s">
        <v>3328</v>
      </c>
      <c r="J2029" s="293" t="s">
        <v>11</v>
      </c>
      <c r="K2029" s="294"/>
      <c r="L2029" s="295"/>
      <c r="M2029" s="295"/>
      <c r="N2029" s="260"/>
      <c r="O2029" s="296"/>
      <c r="P2029" s="234"/>
    </row>
    <row r="2030" spans="1:16" ht="13.5" hidden="1" customHeight="1" outlineLevel="3" x14ac:dyDescent="0.2">
      <c r="A2030" s="191">
        <v>0</v>
      </c>
      <c r="B2030" s="191">
        <v>15</v>
      </c>
      <c r="C2030" s="191">
        <v>14</v>
      </c>
      <c r="D2030" s="192">
        <v>3</v>
      </c>
      <c r="E2030" s="192">
        <v>1</v>
      </c>
      <c r="G2030" s="312" t="s">
        <v>42</v>
      </c>
      <c r="H2030" s="297" t="s">
        <v>183</v>
      </c>
      <c r="I2030" s="264" t="s">
        <v>3329</v>
      </c>
      <c r="J2030" s="299" t="s">
        <v>112</v>
      </c>
      <c r="K2030" s="300" t="s">
        <v>119</v>
      </c>
      <c r="L2030" s="301" t="e">
        <v>#REF!</v>
      </c>
      <c r="M2030" s="301">
        <v>25</v>
      </c>
      <c r="N2030" s="268"/>
      <c r="O2030" s="302"/>
      <c r="P2030" s="235" t="s">
        <v>4710</v>
      </c>
    </row>
    <row r="2031" spans="1:16" ht="13.5" customHeight="1" collapsed="1" x14ac:dyDescent="0.2">
      <c r="A2031" s="191">
        <v>0</v>
      </c>
      <c r="B2031" s="191">
        <v>16</v>
      </c>
      <c r="C2031" s="191">
        <v>0</v>
      </c>
      <c r="D2031" s="192">
        <v>3</v>
      </c>
      <c r="E2031" s="192">
        <v>1</v>
      </c>
      <c r="F2031" s="193"/>
      <c r="G2031" s="308"/>
      <c r="H2031" s="280" t="s">
        <v>181</v>
      </c>
      <c r="I2031" s="242" t="s">
        <v>3330</v>
      </c>
      <c r="J2031" s="309" t="s">
        <v>113</v>
      </c>
      <c r="K2031" s="282"/>
      <c r="L2031" s="283"/>
      <c r="M2031" s="283"/>
      <c r="N2031" s="246"/>
      <c r="O2031" s="284"/>
      <c r="P2031" s="232"/>
    </row>
    <row r="2032" spans="1:16" ht="12.75" hidden="1" customHeight="1" outlineLevel="1" x14ac:dyDescent="0.2">
      <c r="A2032" s="191">
        <v>0</v>
      </c>
      <c r="B2032" s="191">
        <v>16</v>
      </c>
      <c r="C2032" s="191">
        <v>1</v>
      </c>
      <c r="D2032" s="192">
        <v>0</v>
      </c>
      <c r="E2032" s="192">
        <v>1</v>
      </c>
      <c r="G2032" s="310"/>
      <c r="H2032" s="285" t="s">
        <v>34</v>
      </c>
      <c r="I2032" s="249" t="s">
        <v>3331</v>
      </c>
      <c r="J2032" s="287" t="s">
        <v>748</v>
      </c>
      <c r="K2032" s="288"/>
      <c r="L2032" s="289"/>
      <c r="M2032" s="289"/>
      <c r="N2032" s="253"/>
      <c r="O2032" s="290"/>
      <c r="P2032" s="233"/>
    </row>
    <row r="2033" spans="1:16" ht="12.75" hidden="1" customHeight="1" outlineLevel="2" x14ac:dyDescent="0.2">
      <c r="A2033" s="191">
        <v>0</v>
      </c>
      <c r="B2033" s="191">
        <v>16</v>
      </c>
      <c r="C2033" s="191">
        <v>1</v>
      </c>
      <c r="D2033" s="192">
        <v>1</v>
      </c>
      <c r="E2033" s="192">
        <v>0</v>
      </c>
      <c r="G2033" s="311"/>
      <c r="H2033" s="291" t="s">
        <v>182</v>
      </c>
      <c r="I2033" s="256" t="s">
        <v>3332</v>
      </c>
      <c r="J2033" s="293" t="s">
        <v>19</v>
      </c>
      <c r="K2033" s="294"/>
      <c r="L2033" s="295"/>
      <c r="M2033" s="295"/>
      <c r="N2033" s="260"/>
      <c r="O2033" s="296"/>
      <c r="P2033" s="234"/>
    </row>
    <row r="2034" spans="1:16" ht="12.75" hidden="1" customHeight="1" outlineLevel="3" x14ac:dyDescent="0.2">
      <c r="A2034" s="191">
        <v>0</v>
      </c>
      <c r="B2034" s="191">
        <v>16</v>
      </c>
      <c r="C2034" s="191">
        <v>1</v>
      </c>
      <c r="D2034" s="192">
        <v>1</v>
      </c>
      <c r="E2034" s="192">
        <v>1</v>
      </c>
      <c r="G2034" s="312" t="s">
        <v>40</v>
      </c>
      <c r="H2034" s="297" t="s">
        <v>183</v>
      </c>
      <c r="I2034" s="264" t="s">
        <v>3333</v>
      </c>
      <c r="J2034" s="299" t="s">
        <v>710</v>
      </c>
      <c r="K2034" s="300" t="s">
        <v>119</v>
      </c>
      <c r="L2034" s="301" t="e">
        <v>#REF!</v>
      </c>
      <c r="M2034" s="301">
        <v>44.585233333333335</v>
      </c>
      <c r="N2034" s="268"/>
      <c r="O2034" s="275" t="s">
        <v>1086</v>
      </c>
      <c r="P2034" s="235" t="s">
        <v>4710</v>
      </c>
    </row>
    <row r="2035" spans="1:16" ht="12.75" hidden="1" customHeight="1" outlineLevel="2" x14ac:dyDescent="0.2">
      <c r="A2035" s="191">
        <v>0</v>
      </c>
      <c r="B2035" s="191">
        <v>16</v>
      </c>
      <c r="C2035" s="191">
        <v>1</v>
      </c>
      <c r="D2035" s="192">
        <v>2</v>
      </c>
      <c r="E2035" s="192">
        <v>0</v>
      </c>
      <c r="G2035" s="311"/>
      <c r="H2035" s="291" t="s">
        <v>182</v>
      </c>
      <c r="I2035" s="256" t="s">
        <v>3334</v>
      </c>
      <c r="J2035" s="293" t="s">
        <v>613</v>
      </c>
      <c r="K2035" s="294"/>
      <c r="L2035" s="295"/>
      <c r="M2035" s="295"/>
      <c r="N2035" s="260"/>
      <c r="O2035" s="296"/>
      <c r="P2035" s="234"/>
    </row>
    <row r="2036" spans="1:16" ht="12.75" hidden="1" customHeight="1" outlineLevel="3" x14ac:dyDescent="0.2">
      <c r="A2036" s="191">
        <v>0</v>
      </c>
      <c r="B2036" s="191">
        <v>16</v>
      </c>
      <c r="C2036" s="191">
        <v>1</v>
      </c>
      <c r="D2036" s="192">
        <v>2</v>
      </c>
      <c r="E2036" s="192">
        <v>1</v>
      </c>
      <c r="G2036" s="312" t="s">
        <v>40</v>
      </c>
      <c r="H2036" s="297" t="s">
        <v>183</v>
      </c>
      <c r="I2036" s="264" t="s">
        <v>3335</v>
      </c>
      <c r="J2036" s="299" t="s">
        <v>269</v>
      </c>
      <c r="K2036" s="300" t="s">
        <v>119</v>
      </c>
      <c r="L2036" s="301" t="e">
        <v>#REF!</v>
      </c>
      <c r="M2036" s="301">
        <v>77.366820666666669</v>
      </c>
      <c r="N2036" s="268"/>
      <c r="O2036" s="302" t="s">
        <v>712</v>
      </c>
      <c r="P2036" s="235" t="s">
        <v>4710</v>
      </c>
    </row>
    <row r="2037" spans="1:16" ht="12.75" hidden="1" customHeight="1" outlineLevel="2" x14ac:dyDescent="0.2">
      <c r="A2037" s="191">
        <v>0</v>
      </c>
      <c r="B2037" s="191">
        <v>16</v>
      </c>
      <c r="C2037" s="191">
        <v>1</v>
      </c>
      <c r="D2037" s="192">
        <v>3</v>
      </c>
      <c r="E2037" s="192">
        <v>0</v>
      </c>
      <c r="G2037" s="311"/>
      <c r="H2037" s="291" t="s">
        <v>182</v>
      </c>
      <c r="I2037" s="256" t="s">
        <v>3336</v>
      </c>
      <c r="J2037" s="293" t="s">
        <v>558</v>
      </c>
      <c r="K2037" s="294"/>
      <c r="L2037" s="295"/>
      <c r="M2037" s="295"/>
      <c r="N2037" s="260"/>
      <c r="O2037" s="296"/>
      <c r="P2037" s="234"/>
    </row>
    <row r="2038" spans="1:16" ht="12.75" hidden="1" customHeight="1" outlineLevel="3" x14ac:dyDescent="0.2">
      <c r="A2038" s="191">
        <v>0</v>
      </c>
      <c r="B2038" s="191">
        <v>16</v>
      </c>
      <c r="C2038" s="191">
        <v>1</v>
      </c>
      <c r="D2038" s="192">
        <v>3</v>
      </c>
      <c r="E2038" s="192">
        <v>1</v>
      </c>
      <c r="G2038" s="312" t="s">
        <v>44</v>
      </c>
      <c r="H2038" s="297" t="s">
        <v>183</v>
      </c>
      <c r="I2038" s="264" t="s">
        <v>3337</v>
      </c>
      <c r="J2038" s="299" t="s">
        <v>717</v>
      </c>
      <c r="K2038" s="300" t="s">
        <v>119</v>
      </c>
      <c r="L2038" s="301" t="e">
        <v>#REF!</v>
      </c>
      <c r="M2038" s="301">
        <v>61.838600000000007</v>
      </c>
      <c r="N2038" s="268"/>
      <c r="O2038" s="302"/>
      <c r="P2038" s="235" t="s">
        <v>4710</v>
      </c>
    </row>
    <row r="2039" spans="1:16" ht="12.75" hidden="1" customHeight="1" outlineLevel="3" x14ac:dyDescent="0.2">
      <c r="A2039" s="191">
        <v>0</v>
      </c>
      <c r="B2039" s="191">
        <v>16</v>
      </c>
      <c r="C2039" s="191">
        <v>1</v>
      </c>
      <c r="D2039" s="192">
        <v>3</v>
      </c>
      <c r="E2039" s="192">
        <v>2</v>
      </c>
      <c r="G2039" s="312" t="s">
        <v>44</v>
      </c>
      <c r="H2039" s="297" t="s">
        <v>183</v>
      </c>
      <c r="I2039" s="264" t="s">
        <v>3338</v>
      </c>
      <c r="J2039" s="299" t="s">
        <v>270</v>
      </c>
      <c r="K2039" s="300" t="s">
        <v>119</v>
      </c>
      <c r="L2039" s="301" t="e">
        <v>#REF!</v>
      </c>
      <c r="M2039" s="301">
        <v>58.073</v>
      </c>
      <c r="N2039" s="268"/>
      <c r="O2039" s="302"/>
      <c r="P2039" s="235" t="s">
        <v>4710</v>
      </c>
    </row>
    <row r="2040" spans="1:16" ht="12.75" hidden="1" customHeight="1" outlineLevel="3" x14ac:dyDescent="0.2">
      <c r="A2040" s="191">
        <v>0</v>
      </c>
      <c r="B2040" s="191">
        <v>16</v>
      </c>
      <c r="C2040" s="191">
        <v>1</v>
      </c>
      <c r="D2040" s="192">
        <v>3</v>
      </c>
      <c r="E2040" s="192">
        <v>3</v>
      </c>
      <c r="G2040" s="312" t="s">
        <v>44</v>
      </c>
      <c r="H2040" s="297" t="s">
        <v>183</v>
      </c>
      <c r="I2040" s="264" t="s">
        <v>3339</v>
      </c>
      <c r="J2040" s="299" t="s">
        <v>715</v>
      </c>
      <c r="K2040" s="300" t="s">
        <v>119</v>
      </c>
      <c r="L2040" s="301" t="e">
        <v>#REF!</v>
      </c>
      <c r="M2040" s="301">
        <v>229.82760000000005</v>
      </c>
      <c r="N2040" s="268"/>
      <c r="O2040" s="302"/>
      <c r="P2040" s="235" t="s">
        <v>4710</v>
      </c>
    </row>
    <row r="2041" spans="1:16" ht="12.75" hidden="1" customHeight="1" outlineLevel="3" x14ac:dyDescent="0.2">
      <c r="A2041" s="191">
        <v>0</v>
      </c>
      <c r="B2041" s="191">
        <v>16</v>
      </c>
      <c r="C2041" s="191">
        <v>1</v>
      </c>
      <c r="D2041" s="192">
        <v>3</v>
      </c>
      <c r="E2041" s="192">
        <v>4</v>
      </c>
      <c r="G2041" s="312" t="s">
        <v>44</v>
      </c>
      <c r="H2041" s="297" t="s">
        <v>183</v>
      </c>
      <c r="I2041" s="264" t="s">
        <v>3340</v>
      </c>
      <c r="J2041" s="299" t="s">
        <v>716</v>
      </c>
      <c r="K2041" s="300" t="s">
        <v>119</v>
      </c>
      <c r="L2041" s="301" t="e">
        <v>#REF!</v>
      </c>
      <c r="M2041" s="301">
        <v>141.82760000000002</v>
      </c>
      <c r="N2041" s="268"/>
      <c r="O2041" s="275" t="s">
        <v>1087</v>
      </c>
      <c r="P2041" s="235" t="s">
        <v>4710</v>
      </c>
    </row>
    <row r="2042" spans="1:16" ht="12.75" hidden="1" customHeight="1" outlineLevel="3" x14ac:dyDescent="0.2">
      <c r="A2042" s="191">
        <v>0</v>
      </c>
      <c r="B2042" s="191">
        <v>16</v>
      </c>
      <c r="C2042" s="191">
        <v>1</v>
      </c>
      <c r="D2042" s="192">
        <v>3</v>
      </c>
      <c r="E2042" s="192">
        <v>5</v>
      </c>
      <c r="G2042" s="312" t="s">
        <v>44</v>
      </c>
      <c r="H2042" s="297" t="s">
        <v>183</v>
      </c>
      <c r="I2042" s="264" t="s">
        <v>3341</v>
      </c>
      <c r="J2042" s="299" t="s">
        <v>718</v>
      </c>
      <c r="K2042" s="300" t="s">
        <v>119</v>
      </c>
      <c r="L2042" s="301" t="e">
        <v>#REF!</v>
      </c>
      <c r="M2042" s="301">
        <v>102.7886</v>
      </c>
      <c r="N2042" s="268"/>
      <c r="O2042" s="302"/>
      <c r="P2042" s="235" t="s">
        <v>4710</v>
      </c>
    </row>
    <row r="2043" spans="1:16" ht="12.75" hidden="1" customHeight="1" outlineLevel="2" x14ac:dyDescent="0.2">
      <c r="A2043" s="191">
        <v>0</v>
      </c>
      <c r="B2043" s="191">
        <v>16</v>
      </c>
      <c r="C2043" s="191">
        <v>1</v>
      </c>
      <c r="D2043" s="192">
        <v>4</v>
      </c>
      <c r="E2043" s="192">
        <v>0</v>
      </c>
      <c r="G2043" s="311"/>
      <c r="H2043" s="291" t="s">
        <v>182</v>
      </c>
      <c r="I2043" s="256" t="s">
        <v>3342</v>
      </c>
      <c r="J2043" s="293" t="s">
        <v>614</v>
      </c>
      <c r="K2043" s="294"/>
      <c r="L2043" s="295"/>
      <c r="M2043" s="295"/>
      <c r="N2043" s="260"/>
      <c r="O2043" s="296"/>
      <c r="P2043" s="234"/>
    </row>
    <row r="2044" spans="1:16" ht="12.75" hidden="1" customHeight="1" outlineLevel="3" x14ac:dyDescent="0.2">
      <c r="A2044" s="191">
        <v>0</v>
      </c>
      <c r="B2044" s="191">
        <v>16</v>
      </c>
      <c r="C2044" s="191">
        <v>1</v>
      </c>
      <c r="D2044" s="192">
        <v>4</v>
      </c>
      <c r="E2044" s="192">
        <v>1</v>
      </c>
      <c r="G2044" s="312" t="s">
        <v>44</v>
      </c>
      <c r="H2044" s="297" t="s">
        <v>183</v>
      </c>
      <c r="I2044" s="264" t="s">
        <v>3343</v>
      </c>
      <c r="J2044" s="299" t="s">
        <v>729</v>
      </c>
      <c r="K2044" s="300" t="s">
        <v>119</v>
      </c>
      <c r="L2044" s="301" t="e">
        <v>#REF!</v>
      </c>
      <c r="M2044" s="301">
        <v>898.24550000000011</v>
      </c>
      <c r="N2044" s="268"/>
      <c r="O2044" s="302"/>
      <c r="P2044" s="235" t="s">
        <v>4710</v>
      </c>
    </row>
    <row r="2045" spans="1:16" ht="12.75" hidden="1" customHeight="1" outlineLevel="3" x14ac:dyDescent="0.2">
      <c r="A2045" s="191">
        <v>0</v>
      </c>
      <c r="B2045" s="191">
        <v>16</v>
      </c>
      <c r="C2045" s="191">
        <v>1</v>
      </c>
      <c r="D2045" s="192">
        <v>4</v>
      </c>
      <c r="E2045" s="192">
        <v>2</v>
      </c>
      <c r="G2045" s="312" t="s">
        <v>44</v>
      </c>
      <c r="H2045" s="297" t="s">
        <v>183</v>
      </c>
      <c r="I2045" s="264" t="s">
        <v>3344</v>
      </c>
      <c r="J2045" s="299" t="s">
        <v>730</v>
      </c>
      <c r="K2045" s="300" t="s">
        <v>119</v>
      </c>
      <c r="L2045" s="301" t="e">
        <v>#REF!</v>
      </c>
      <c r="M2045" s="301">
        <v>1448.2455000000002</v>
      </c>
      <c r="N2045" s="268"/>
      <c r="O2045" s="302"/>
      <c r="P2045" s="235" t="s">
        <v>4710</v>
      </c>
    </row>
    <row r="2046" spans="1:16" ht="12.75" hidden="1" customHeight="1" outlineLevel="3" x14ac:dyDescent="0.2">
      <c r="A2046" s="191">
        <v>0</v>
      </c>
      <c r="B2046" s="191">
        <v>16</v>
      </c>
      <c r="C2046" s="191">
        <v>1</v>
      </c>
      <c r="D2046" s="192">
        <v>4</v>
      </c>
      <c r="E2046" s="192">
        <v>3</v>
      </c>
      <c r="G2046" s="312" t="s">
        <v>44</v>
      </c>
      <c r="H2046" s="297" t="s">
        <v>183</v>
      </c>
      <c r="I2046" s="264" t="s">
        <v>3345</v>
      </c>
      <c r="J2046" s="299" t="s">
        <v>731</v>
      </c>
      <c r="K2046" s="300" t="s">
        <v>119</v>
      </c>
      <c r="L2046" s="301" t="e">
        <v>#REF!</v>
      </c>
      <c r="M2046" s="301">
        <v>3538.2455000000004</v>
      </c>
      <c r="N2046" s="268"/>
      <c r="O2046" s="302"/>
      <c r="P2046" s="235" t="s">
        <v>4710</v>
      </c>
    </row>
    <row r="2047" spans="1:16" ht="12.75" hidden="1" customHeight="1" outlineLevel="2" x14ac:dyDescent="0.2">
      <c r="A2047" s="191">
        <v>0</v>
      </c>
      <c r="B2047" s="191">
        <v>16</v>
      </c>
      <c r="C2047" s="191">
        <v>1</v>
      </c>
      <c r="D2047" s="192">
        <v>5</v>
      </c>
      <c r="E2047" s="192">
        <v>0</v>
      </c>
      <c r="G2047" s="311"/>
      <c r="H2047" s="291" t="s">
        <v>182</v>
      </c>
      <c r="I2047" s="256" t="s">
        <v>3346</v>
      </c>
      <c r="J2047" s="293" t="s">
        <v>611</v>
      </c>
      <c r="K2047" s="294"/>
      <c r="L2047" s="295"/>
      <c r="M2047" s="295"/>
      <c r="N2047" s="260"/>
      <c r="O2047" s="296"/>
      <c r="P2047" s="234"/>
    </row>
    <row r="2048" spans="1:16" ht="12.75" hidden="1" customHeight="1" outlineLevel="3" x14ac:dyDescent="0.2">
      <c r="A2048" s="191">
        <v>0</v>
      </c>
      <c r="B2048" s="191">
        <v>16</v>
      </c>
      <c r="C2048" s="191">
        <v>1</v>
      </c>
      <c r="D2048" s="192">
        <v>5</v>
      </c>
      <c r="E2048" s="192">
        <v>1</v>
      </c>
      <c r="G2048" s="312" t="s">
        <v>44</v>
      </c>
      <c r="H2048" s="297" t="s">
        <v>183</v>
      </c>
      <c r="I2048" s="264" t="s">
        <v>3347</v>
      </c>
      <c r="J2048" s="265" t="s">
        <v>725</v>
      </c>
      <c r="K2048" s="300" t="s">
        <v>119</v>
      </c>
      <c r="L2048" s="301" t="e">
        <v>#REF!</v>
      </c>
      <c r="M2048" s="301">
        <v>859</v>
      </c>
      <c r="N2048" s="268"/>
      <c r="O2048" s="302" t="s">
        <v>822</v>
      </c>
      <c r="P2048" s="235" t="s">
        <v>4710</v>
      </c>
    </row>
    <row r="2049" spans="1:16" ht="12.75" hidden="1" customHeight="1" outlineLevel="3" x14ac:dyDescent="0.2">
      <c r="A2049" s="191">
        <v>0</v>
      </c>
      <c r="B2049" s="191">
        <v>16</v>
      </c>
      <c r="C2049" s="191">
        <v>1</v>
      </c>
      <c r="D2049" s="192">
        <v>5</v>
      </c>
      <c r="E2049" s="192">
        <v>2</v>
      </c>
      <c r="G2049" s="312" t="s">
        <v>44</v>
      </c>
      <c r="H2049" s="297" t="s">
        <v>183</v>
      </c>
      <c r="I2049" s="264" t="s">
        <v>3348</v>
      </c>
      <c r="J2049" s="265" t="s">
        <v>726</v>
      </c>
      <c r="K2049" s="300" t="s">
        <v>119</v>
      </c>
      <c r="L2049" s="301" t="e">
        <v>#REF!</v>
      </c>
      <c r="M2049" s="301">
        <v>859</v>
      </c>
      <c r="N2049" s="268"/>
      <c r="O2049" s="302" t="s">
        <v>823</v>
      </c>
      <c r="P2049" s="235" t="s">
        <v>4710</v>
      </c>
    </row>
    <row r="2050" spans="1:16" ht="12.75" hidden="1" customHeight="1" outlineLevel="3" x14ac:dyDescent="0.2">
      <c r="A2050" s="191">
        <v>0</v>
      </c>
      <c r="B2050" s="191">
        <v>16</v>
      </c>
      <c r="C2050" s="191">
        <v>1</v>
      </c>
      <c r="D2050" s="192">
        <v>5</v>
      </c>
      <c r="E2050" s="192">
        <v>3</v>
      </c>
      <c r="G2050" s="312" t="s">
        <v>44</v>
      </c>
      <c r="H2050" s="297" t="s">
        <v>183</v>
      </c>
      <c r="I2050" s="264" t="s">
        <v>3349</v>
      </c>
      <c r="J2050" s="299" t="s">
        <v>743</v>
      </c>
      <c r="K2050" s="300" t="s">
        <v>136</v>
      </c>
      <c r="L2050" s="301" t="e">
        <v>#REF!</v>
      </c>
      <c r="M2050" s="301">
        <v>150</v>
      </c>
      <c r="N2050" s="268"/>
      <c r="O2050" s="302"/>
      <c r="P2050" s="235" t="s">
        <v>4710</v>
      </c>
    </row>
    <row r="2051" spans="1:16" ht="12.75" hidden="1" customHeight="1" outlineLevel="2" x14ac:dyDescent="0.2">
      <c r="A2051" s="191">
        <v>0</v>
      </c>
      <c r="B2051" s="191">
        <v>16</v>
      </c>
      <c r="C2051" s="191">
        <v>1</v>
      </c>
      <c r="D2051" s="192">
        <v>6</v>
      </c>
      <c r="E2051" s="192">
        <v>0</v>
      </c>
      <c r="G2051" s="311"/>
      <c r="H2051" s="291" t="s">
        <v>182</v>
      </c>
      <c r="I2051" s="256" t="s">
        <v>3350</v>
      </c>
      <c r="J2051" s="293" t="s">
        <v>615</v>
      </c>
      <c r="K2051" s="294"/>
      <c r="L2051" s="295"/>
      <c r="M2051" s="295"/>
      <c r="N2051" s="260"/>
      <c r="O2051" s="296"/>
      <c r="P2051" s="234"/>
    </row>
    <row r="2052" spans="1:16" ht="12.75" hidden="1" customHeight="1" outlineLevel="3" x14ac:dyDescent="0.2">
      <c r="A2052" s="191">
        <v>0</v>
      </c>
      <c r="B2052" s="191">
        <v>16</v>
      </c>
      <c r="C2052" s="191">
        <v>1</v>
      </c>
      <c r="D2052" s="192">
        <v>6</v>
      </c>
      <c r="E2052" s="192">
        <v>1</v>
      </c>
      <c r="G2052" s="312" t="s">
        <v>44</v>
      </c>
      <c r="H2052" s="297" t="s">
        <v>183</v>
      </c>
      <c r="I2052" s="264" t="s">
        <v>3351</v>
      </c>
      <c r="J2052" s="299" t="s">
        <v>240</v>
      </c>
      <c r="K2052" s="300" t="s">
        <v>136</v>
      </c>
      <c r="L2052" s="301" t="e">
        <v>#REF!</v>
      </c>
      <c r="M2052" s="301">
        <v>10.114274999999999</v>
      </c>
      <c r="N2052" s="268"/>
      <c r="O2052" s="302"/>
      <c r="P2052" s="235" t="s">
        <v>4710</v>
      </c>
    </row>
    <row r="2053" spans="1:16" ht="12.75" hidden="1" customHeight="1" outlineLevel="3" x14ac:dyDescent="0.2">
      <c r="A2053" s="191">
        <v>0</v>
      </c>
      <c r="B2053" s="191">
        <v>16</v>
      </c>
      <c r="C2053" s="191">
        <v>1</v>
      </c>
      <c r="D2053" s="192">
        <v>6</v>
      </c>
      <c r="E2053" s="192">
        <v>2</v>
      </c>
      <c r="G2053" s="312" t="s">
        <v>44</v>
      </c>
      <c r="H2053" s="297" t="s">
        <v>183</v>
      </c>
      <c r="I2053" s="264" t="s">
        <v>3352</v>
      </c>
      <c r="J2053" s="299" t="s">
        <v>120</v>
      </c>
      <c r="K2053" s="300" t="s">
        <v>136</v>
      </c>
      <c r="L2053" s="301" t="e">
        <v>#REF!</v>
      </c>
      <c r="M2053" s="301">
        <v>43.820583333333332</v>
      </c>
      <c r="N2053" s="268"/>
      <c r="O2053" s="302"/>
      <c r="P2053" s="235" t="s">
        <v>4710</v>
      </c>
    </row>
    <row r="2054" spans="1:16" ht="12.75" hidden="1" customHeight="1" outlineLevel="3" x14ac:dyDescent="0.2">
      <c r="A2054" s="191">
        <v>0</v>
      </c>
      <c r="B2054" s="191">
        <v>16</v>
      </c>
      <c r="C2054" s="191">
        <v>1</v>
      </c>
      <c r="D2054" s="192">
        <v>6</v>
      </c>
      <c r="E2054" s="192">
        <v>3</v>
      </c>
      <c r="G2054" s="312" t="s">
        <v>44</v>
      </c>
      <c r="H2054" s="297" t="s">
        <v>183</v>
      </c>
      <c r="I2054" s="264" t="s">
        <v>3353</v>
      </c>
      <c r="J2054" s="299" t="s">
        <v>740</v>
      </c>
      <c r="K2054" s="300" t="s">
        <v>136</v>
      </c>
      <c r="L2054" s="301" t="e">
        <v>#REF!</v>
      </c>
      <c r="M2054" s="301">
        <v>22.121324999999999</v>
      </c>
      <c r="N2054" s="268"/>
      <c r="O2054" s="302"/>
      <c r="P2054" s="235" t="s">
        <v>4710</v>
      </c>
    </row>
    <row r="2055" spans="1:16" ht="12.75" hidden="1" customHeight="1" outlineLevel="2" x14ac:dyDescent="0.2">
      <c r="A2055" s="191">
        <v>0</v>
      </c>
      <c r="B2055" s="191">
        <v>16</v>
      </c>
      <c r="C2055" s="191">
        <v>1</v>
      </c>
      <c r="D2055" s="192">
        <v>7</v>
      </c>
      <c r="E2055" s="192">
        <v>0</v>
      </c>
      <c r="G2055" s="311"/>
      <c r="H2055" s="291" t="s">
        <v>182</v>
      </c>
      <c r="I2055" s="256" t="s">
        <v>3354</v>
      </c>
      <c r="J2055" s="293" t="s">
        <v>207</v>
      </c>
      <c r="K2055" s="294"/>
      <c r="L2055" s="295"/>
      <c r="M2055" s="295"/>
      <c r="N2055" s="260"/>
      <c r="O2055" s="296"/>
      <c r="P2055" s="234"/>
    </row>
    <row r="2056" spans="1:16" ht="12.75" hidden="1" customHeight="1" outlineLevel="3" x14ac:dyDescent="0.2">
      <c r="A2056" s="191">
        <v>0</v>
      </c>
      <c r="B2056" s="191">
        <v>16</v>
      </c>
      <c r="C2056" s="191">
        <v>1</v>
      </c>
      <c r="D2056" s="192">
        <v>7</v>
      </c>
      <c r="E2056" s="192">
        <v>1</v>
      </c>
      <c r="G2056" s="312" t="s">
        <v>40</v>
      </c>
      <c r="H2056" s="297" t="s">
        <v>183</v>
      </c>
      <c r="I2056" s="264" t="s">
        <v>3355</v>
      </c>
      <c r="J2056" s="299" t="s">
        <v>122</v>
      </c>
      <c r="K2056" s="300" t="s">
        <v>119</v>
      </c>
      <c r="L2056" s="301" t="e">
        <v>#REF!</v>
      </c>
      <c r="M2056" s="301">
        <v>40</v>
      </c>
      <c r="N2056" s="268"/>
      <c r="O2056" s="302"/>
      <c r="P2056" s="235" t="s">
        <v>4710</v>
      </c>
    </row>
    <row r="2057" spans="1:16" ht="12.75" hidden="1" customHeight="1" outlineLevel="3" x14ac:dyDescent="0.2">
      <c r="A2057" s="191">
        <v>0</v>
      </c>
      <c r="B2057" s="191">
        <v>16</v>
      </c>
      <c r="C2057" s="191">
        <v>1</v>
      </c>
      <c r="D2057" s="192">
        <v>7</v>
      </c>
      <c r="E2057" s="192">
        <v>2</v>
      </c>
      <c r="G2057" s="312" t="s">
        <v>40</v>
      </c>
      <c r="H2057" s="297" t="s">
        <v>183</v>
      </c>
      <c r="I2057" s="264" t="s">
        <v>3356</v>
      </c>
      <c r="J2057" s="299" t="s">
        <v>125</v>
      </c>
      <c r="K2057" s="300" t="s">
        <v>119</v>
      </c>
      <c r="L2057" s="301" t="e">
        <v>#REF!</v>
      </c>
      <c r="M2057" s="301">
        <v>25</v>
      </c>
      <c r="N2057" s="268"/>
      <c r="O2057" s="302"/>
      <c r="P2057" s="235" t="s">
        <v>4710</v>
      </c>
    </row>
    <row r="2058" spans="1:16" ht="12.75" hidden="1" customHeight="1" outlineLevel="3" x14ac:dyDescent="0.2">
      <c r="A2058" s="191">
        <v>0</v>
      </c>
      <c r="B2058" s="191">
        <v>16</v>
      </c>
      <c r="C2058" s="191">
        <v>1</v>
      </c>
      <c r="D2058" s="192">
        <v>7</v>
      </c>
      <c r="E2058" s="192">
        <v>3</v>
      </c>
      <c r="G2058" s="312" t="s">
        <v>44</v>
      </c>
      <c r="H2058" s="297" t="s">
        <v>183</v>
      </c>
      <c r="I2058" s="264" t="s">
        <v>3357</v>
      </c>
      <c r="J2058" s="299" t="s">
        <v>124</v>
      </c>
      <c r="K2058" s="300" t="s">
        <v>119</v>
      </c>
      <c r="L2058" s="301" t="e">
        <v>#REF!</v>
      </c>
      <c r="M2058" s="301">
        <v>75</v>
      </c>
      <c r="N2058" s="268"/>
      <c r="O2058" s="302"/>
      <c r="P2058" s="235" t="s">
        <v>4710</v>
      </c>
    </row>
    <row r="2059" spans="1:16" ht="12.75" hidden="1" customHeight="1" outlineLevel="3" x14ac:dyDescent="0.2">
      <c r="A2059" s="191">
        <v>0</v>
      </c>
      <c r="B2059" s="191">
        <v>16</v>
      </c>
      <c r="C2059" s="191">
        <v>1</v>
      </c>
      <c r="D2059" s="192">
        <v>7</v>
      </c>
      <c r="E2059" s="192">
        <v>4</v>
      </c>
      <c r="G2059" s="312" t="s">
        <v>44</v>
      </c>
      <c r="H2059" s="297" t="s">
        <v>183</v>
      </c>
      <c r="I2059" s="264" t="s">
        <v>3358</v>
      </c>
      <c r="J2059" s="299" t="s">
        <v>747</v>
      </c>
      <c r="K2059" s="300" t="s">
        <v>119</v>
      </c>
      <c r="L2059" s="301" t="e">
        <v>#REF!</v>
      </c>
      <c r="M2059" s="301">
        <v>85</v>
      </c>
      <c r="N2059" s="268"/>
      <c r="O2059" s="302"/>
      <c r="P2059" s="235" t="s">
        <v>4710</v>
      </c>
    </row>
    <row r="2060" spans="1:16" ht="12.75" hidden="1" customHeight="1" outlineLevel="3" x14ac:dyDescent="0.2">
      <c r="A2060" s="191">
        <v>0</v>
      </c>
      <c r="B2060" s="191">
        <v>16</v>
      </c>
      <c r="C2060" s="191">
        <v>1</v>
      </c>
      <c r="D2060" s="192">
        <v>7</v>
      </c>
      <c r="E2060" s="192">
        <v>5</v>
      </c>
      <c r="G2060" s="312" t="s">
        <v>44</v>
      </c>
      <c r="H2060" s="297" t="s">
        <v>183</v>
      </c>
      <c r="I2060" s="264" t="s">
        <v>3359</v>
      </c>
      <c r="J2060" s="299" t="s">
        <v>746</v>
      </c>
      <c r="K2060" s="300" t="s">
        <v>119</v>
      </c>
      <c r="L2060" s="301" t="e">
        <v>#REF!</v>
      </c>
      <c r="M2060" s="301">
        <v>85</v>
      </c>
      <c r="N2060" s="268"/>
      <c r="O2060" s="302"/>
      <c r="P2060" s="235" t="s">
        <v>4710</v>
      </c>
    </row>
    <row r="2061" spans="1:16" ht="12.75" hidden="1" customHeight="1" outlineLevel="3" x14ac:dyDescent="0.2">
      <c r="A2061" s="191">
        <v>0</v>
      </c>
      <c r="B2061" s="191">
        <v>16</v>
      </c>
      <c r="C2061" s="191">
        <v>1</v>
      </c>
      <c r="D2061" s="192">
        <v>7</v>
      </c>
      <c r="E2061" s="192">
        <v>6</v>
      </c>
      <c r="G2061" s="312" t="s">
        <v>44</v>
      </c>
      <c r="H2061" s="297" t="s">
        <v>183</v>
      </c>
      <c r="I2061" s="264" t="s">
        <v>3360</v>
      </c>
      <c r="J2061" s="299" t="s">
        <v>126</v>
      </c>
      <c r="K2061" s="300" t="s">
        <v>136</v>
      </c>
      <c r="L2061" s="301" t="e">
        <v>#REF!</v>
      </c>
      <c r="M2061" s="301">
        <v>28</v>
      </c>
      <c r="N2061" s="268"/>
      <c r="O2061" s="302"/>
      <c r="P2061" s="235" t="s">
        <v>4710</v>
      </c>
    </row>
    <row r="2062" spans="1:16" ht="12.75" hidden="1" customHeight="1" outlineLevel="3" x14ac:dyDescent="0.2">
      <c r="A2062" s="191">
        <v>0</v>
      </c>
      <c r="B2062" s="191">
        <v>16</v>
      </c>
      <c r="C2062" s="191">
        <v>1</v>
      </c>
      <c r="D2062" s="192">
        <v>7</v>
      </c>
      <c r="E2062" s="192">
        <v>7</v>
      </c>
      <c r="G2062" s="312" t="s">
        <v>44</v>
      </c>
      <c r="H2062" s="297" t="s">
        <v>183</v>
      </c>
      <c r="I2062" s="264" t="s">
        <v>3361</v>
      </c>
      <c r="J2062" s="299" t="s">
        <v>127</v>
      </c>
      <c r="K2062" s="300" t="s">
        <v>136</v>
      </c>
      <c r="L2062" s="301" t="e">
        <v>#REF!</v>
      </c>
      <c r="M2062" s="301">
        <v>24</v>
      </c>
      <c r="N2062" s="268"/>
      <c r="O2062" s="302"/>
      <c r="P2062" s="235" t="s">
        <v>4710</v>
      </c>
    </row>
    <row r="2063" spans="1:16" ht="12.75" hidden="1" customHeight="1" outlineLevel="1" x14ac:dyDescent="0.2">
      <c r="A2063" s="191">
        <v>0</v>
      </c>
      <c r="B2063" s="191">
        <v>16</v>
      </c>
      <c r="C2063" s="191">
        <v>2</v>
      </c>
      <c r="D2063" s="192">
        <v>0</v>
      </c>
      <c r="E2063" s="192">
        <v>7</v>
      </c>
      <c r="G2063" s="310"/>
      <c r="H2063" s="285" t="s">
        <v>34</v>
      </c>
      <c r="I2063" s="249" t="s">
        <v>3362</v>
      </c>
      <c r="J2063" s="287" t="s">
        <v>749</v>
      </c>
      <c r="K2063" s="288"/>
      <c r="L2063" s="289"/>
      <c r="M2063" s="289"/>
      <c r="N2063" s="253"/>
      <c r="O2063" s="290"/>
      <c r="P2063" s="233"/>
    </row>
    <row r="2064" spans="1:16" ht="12.75" hidden="1" customHeight="1" outlineLevel="2" x14ac:dyDescent="0.2">
      <c r="A2064" s="191">
        <v>0</v>
      </c>
      <c r="B2064" s="191">
        <v>16</v>
      </c>
      <c r="C2064" s="191">
        <v>2</v>
      </c>
      <c r="D2064" s="192">
        <v>1</v>
      </c>
      <c r="E2064" s="192">
        <v>0</v>
      </c>
      <c r="G2064" s="311"/>
      <c r="H2064" s="291" t="s">
        <v>182</v>
      </c>
      <c r="I2064" s="256" t="s">
        <v>3363</v>
      </c>
      <c r="J2064" s="293" t="s">
        <v>19</v>
      </c>
      <c r="K2064" s="294"/>
      <c r="L2064" s="295"/>
      <c r="M2064" s="295"/>
      <c r="N2064" s="260"/>
      <c r="O2064" s="296"/>
      <c r="P2064" s="234"/>
    </row>
    <row r="2065" spans="1:16" ht="12.75" hidden="1" customHeight="1" outlineLevel="3" x14ac:dyDescent="0.2">
      <c r="A2065" s="191">
        <v>0</v>
      </c>
      <c r="B2065" s="191">
        <v>16</v>
      </c>
      <c r="C2065" s="191">
        <v>2</v>
      </c>
      <c r="D2065" s="192">
        <v>1</v>
      </c>
      <c r="E2065" s="192">
        <v>1</v>
      </c>
      <c r="G2065" s="312" t="s">
        <v>40</v>
      </c>
      <c r="H2065" s="297" t="s">
        <v>183</v>
      </c>
      <c r="I2065" s="264" t="s">
        <v>3364</v>
      </c>
      <c r="J2065" s="299" t="s">
        <v>710</v>
      </c>
      <c r="K2065" s="300" t="s">
        <v>119</v>
      </c>
      <c r="L2065" s="301" t="e">
        <v>#REF!</v>
      </c>
      <c r="M2065" s="301">
        <v>44.585233333333335</v>
      </c>
      <c r="N2065" s="268"/>
      <c r="O2065" s="302"/>
      <c r="P2065" s="235" t="s">
        <v>4710</v>
      </c>
    </row>
    <row r="2066" spans="1:16" ht="12.75" hidden="1" customHeight="1" outlineLevel="2" x14ac:dyDescent="0.2">
      <c r="A2066" s="191">
        <v>0</v>
      </c>
      <c r="B2066" s="191">
        <v>16</v>
      </c>
      <c r="C2066" s="191">
        <v>2</v>
      </c>
      <c r="D2066" s="192">
        <v>2</v>
      </c>
      <c r="E2066" s="192">
        <v>0</v>
      </c>
      <c r="G2066" s="311"/>
      <c r="H2066" s="291" t="s">
        <v>182</v>
      </c>
      <c r="I2066" s="256" t="s">
        <v>3365</v>
      </c>
      <c r="J2066" s="293" t="s">
        <v>613</v>
      </c>
      <c r="K2066" s="294"/>
      <c r="L2066" s="295"/>
      <c r="M2066" s="295"/>
      <c r="N2066" s="260"/>
      <c r="O2066" s="296"/>
      <c r="P2066" s="234"/>
    </row>
    <row r="2067" spans="1:16" ht="12.75" hidden="1" customHeight="1" outlineLevel="3" x14ac:dyDescent="0.2">
      <c r="A2067" s="191">
        <v>0</v>
      </c>
      <c r="B2067" s="191">
        <v>16</v>
      </c>
      <c r="C2067" s="191">
        <v>2</v>
      </c>
      <c r="D2067" s="192">
        <v>2</v>
      </c>
      <c r="E2067" s="192">
        <v>1</v>
      </c>
      <c r="G2067" s="312" t="s">
        <v>40</v>
      </c>
      <c r="H2067" s="297" t="s">
        <v>183</v>
      </c>
      <c r="I2067" s="264" t="s">
        <v>3366</v>
      </c>
      <c r="J2067" s="299" t="s">
        <v>117</v>
      </c>
      <c r="K2067" s="300" t="s">
        <v>119</v>
      </c>
      <c r="L2067" s="301" t="e">
        <v>#REF!</v>
      </c>
      <c r="M2067" s="301">
        <v>61.444938999999998</v>
      </c>
      <c r="N2067" s="268"/>
      <c r="O2067" s="302" t="s">
        <v>404</v>
      </c>
      <c r="P2067" s="235" t="s">
        <v>4710</v>
      </c>
    </row>
    <row r="2068" spans="1:16" ht="12.75" hidden="1" customHeight="1" outlineLevel="3" x14ac:dyDescent="0.2">
      <c r="A2068" s="191">
        <v>0</v>
      </c>
      <c r="B2068" s="191">
        <v>16</v>
      </c>
      <c r="C2068" s="191">
        <v>2</v>
      </c>
      <c r="D2068" s="192">
        <v>2</v>
      </c>
      <c r="E2068" s="192">
        <v>2</v>
      </c>
      <c r="G2068" s="312" t="s">
        <v>40</v>
      </c>
      <c r="H2068" s="297" t="s">
        <v>183</v>
      </c>
      <c r="I2068" s="264" t="s">
        <v>3367</v>
      </c>
      <c r="J2068" s="299" t="s">
        <v>118</v>
      </c>
      <c r="K2068" s="300" t="s">
        <v>119</v>
      </c>
      <c r="L2068" s="301" t="e">
        <v>#REF!</v>
      </c>
      <c r="M2068" s="301">
        <v>12.624093333333334</v>
      </c>
      <c r="N2068" s="268"/>
      <c r="O2068" s="302" t="s">
        <v>714</v>
      </c>
      <c r="P2068" s="235" t="s">
        <v>4710</v>
      </c>
    </row>
    <row r="2069" spans="1:16" ht="12.75" hidden="1" customHeight="1" outlineLevel="2" x14ac:dyDescent="0.2">
      <c r="A2069" s="191">
        <v>0</v>
      </c>
      <c r="B2069" s="191">
        <v>16</v>
      </c>
      <c r="C2069" s="191">
        <v>2</v>
      </c>
      <c r="D2069" s="192">
        <v>3</v>
      </c>
      <c r="E2069" s="192">
        <v>0</v>
      </c>
      <c r="G2069" s="311"/>
      <c r="H2069" s="291" t="s">
        <v>182</v>
      </c>
      <c r="I2069" s="256" t="s">
        <v>3368</v>
      </c>
      <c r="J2069" s="293" t="s">
        <v>558</v>
      </c>
      <c r="K2069" s="294"/>
      <c r="L2069" s="295"/>
      <c r="M2069" s="295"/>
      <c r="N2069" s="260"/>
      <c r="O2069" s="296"/>
      <c r="P2069" s="234"/>
    </row>
    <row r="2070" spans="1:16" ht="12.75" hidden="1" customHeight="1" outlineLevel="3" x14ac:dyDescent="0.2">
      <c r="A2070" s="191">
        <v>0</v>
      </c>
      <c r="B2070" s="191">
        <v>16</v>
      </c>
      <c r="C2070" s="191">
        <v>2</v>
      </c>
      <c r="D2070" s="192">
        <v>3</v>
      </c>
      <c r="E2070" s="192">
        <v>1</v>
      </c>
      <c r="G2070" s="312" t="s">
        <v>44</v>
      </c>
      <c r="H2070" s="297" t="s">
        <v>183</v>
      </c>
      <c r="I2070" s="264" t="s">
        <v>3369</v>
      </c>
      <c r="J2070" s="299" t="s">
        <v>270</v>
      </c>
      <c r="K2070" s="300" t="s">
        <v>119</v>
      </c>
      <c r="L2070" s="301" t="e">
        <v>#REF!</v>
      </c>
      <c r="M2070" s="301">
        <v>58.073</v>
      </c>
      <c r="N2070" s="268"/>
      <c r="O2070" s="302"/>
      <c r="P2070" s="235" t="s">
        <v>4710</v>
      </c>
    </row>
    <row r="2071" spans="1:16" ht="12.75" hidden="1" customHeight="1" outlineLevel="3" x14ac:dyDescent="0.2">
      <c r="A2071" s="191">
        <v>0</v>
      </c>
      <c r="B2071" s="191">
        <v>16</v>
      </c>
      <c r="C2071" s="191">
        <v>2</v>
      </c>
      <c r="D2071" s="192">
        <v>3</v>
      </c>
      <c r="E2071" s="192">
        <v>2</v>
      </c>
      <c r="G2071" s="312" t="s">
        <v>44</v>
      </c>
      <c r="H2071" s="297" t="s">
        <v>183</v>
      </c>
      <c r="I2071" s="264" t="s">
        <v>3370</v>
      </c>
      <c r="J2071" s="299" t="s">
        <v>715</v>
      </c>
      <c r="K2071" s="300" t="s">
        <v>119</v>
      </c>
      <c r="L2071" s="301" t="e">
        <v>#REF!</v>
      </c>
      <c r="M2071" s="301">
        <v>229.82760000000005</v>
      </c>
      <c r="N2071" s="268"/>
      <c r="O2071" s="302"/>
      <c r="P2071" s="235" t="s">
        <v>4710</v>
      </c>
    </row>
    <row r="2072" spans="1:16" ht="12.75" hidden="1" customHeight="1" outlineLevel="3" x14ac:dyDescent="0.2">
      <c r="A2072" s="191">
        <v>0</v>
      </c>
      <c r="B2072" s="191">
        <v>16</v>
      </c>
      <c r="C2072" s="191">
        <v>2</v>
      </c>
      <c r="D2072" s="192">
        <v>3</v>
      </c>
      <c r="E2072" s="192">
        <v>3</v>
      </c>
      <c r="G2072" s="312" t="s">
        <v>44</v>
      </c>
      <c r="H2072" s="297" t="s">
        <v>183</v>
      </c>
      <c r="I2072" s="264" t="s">
        <v>3371</v>
      </c>
      <c r="J2072" s="299" t="s">
        <v>716</v>
      </c>
      <c r="K2072" s="300" t="s">
        <v>119</v>
      </c>
      <c r="L2072" s="301" t="e">
        <v>#REF!</v>
      </c>
      <c r="M2072" s="301">
        <v>141.82760000000002</v>
      </c>
      <c r="N2072" s="268"/>
      <c r="O2072" s="302"/>
      <c r="P2072" s="235" t="s">
        <v>4710</v>
      </c>
    </row>
    <row r="2073" spans="1:16" ht="12.75" hidden="1" customHeight="1" outlineLevel="2" x14ac:dyDescent="0.2">
      <c r="A2073" s="191">
        <v>0</v>
      </c>
      <c r="B2073" s="191">
        <v>16</v>
      </c>
      <c r="C2073" s="191">
        <v>2</v>
      </c>
      <c r="D2073" s="192">
        <v>4</v>
      </c>
      <c r="E2073" s="192">
        <v>0</v>
      </c>
      <c r="G2073" s="311"/>
      <c r="H2073" s="291" t="s">
        <v>182</v>
      </c>
      <c r="I2073" s="256" t="s">
        <v>3372</v>
      </c>
      <c r="J2073" s="293" t="s">
        <v>615</v>
      </c>
      <c r="K2073" s="294"/>
      <c r="L2073" s="295"/>
      <c r="M2073" s="295"/>
      <c r="N2073" s="260"/>
      <c r="O2073" s="296"/>
      <c r="P2073" s="234"/>
    </row>
    <row r="2074" spans="1:16" ht="12.75" hidden="1" customHeight="1" outlineLevel="3" x14ac:dyDescent="0.2">
      <c r="A2074" s="191">
        <v>0</v>
      </c>
      <c r="B2074" s="191">
        <v>16</v>
      </c>
      <c r="C2074" s="191">
        <v>2</v>
      </c>
      <c r="D2074" s="192">
        <v>4</v>
      </c>
      <c r="E2074" s="192">
        <v>1</v>
      </c>
      <c r="G2074" s="312" t="s">
        <v>44</v>
      </c>
      <c r="H2074" s="297" t="s">
        <v>183</v>
      </c>
      <c r="I2074" s="264" t="s">
        <v>3373</v>
      </c>
      <c r="J2074" s="299" t="s">
        <v>240</v>
      </c>
      <c r="K2074" s="300" t="s">
        <v>136</v>
      </c>
      <c r="L2074" s="301" t="e">
        <v>#REF!</v>
      </c>
      <c r="M2074" s="301">
        <v>10.114274999999999</v>
      </c>
      <c r="N2074" s="268"/>
      <c r="O2074" s="302"/>
      <c r="P2074" s="235" t="s">
        <v>4710</v>
      </c>
    </row>
    <row r="2075" spans="1:16" ht="12.75" hidden="1" customHeight="1" outlineLevel="3" x14ac:dyDescent="0.2">
      <c r="A2075" s="191">
        <v>0</v>
      </c>
      <c r="B2075" s="191">
        <v>16</v>
      </c>
      <c r="C2075" s="191">
        <v>2</v>
      </c>
      <c r="D2075" s="192">
        <v>4</v>
      </c>
      <c r="E2075" s="192">
        <v>2</v>
      </c>
      <c r="G2075" s="312" t="s">
        <v>44</v>
      </c>
      <c r="H2075" s="297" t="s">
        <v>183</v>
      </c>
      <c r="I2075" s="264" t="s">
        <v>3374</v>
      </c>
      <c r="J2075" s="299" t="s">
        <v>120</v>
      </c>
      <c r="K2075" s="300" t="s">
        <v>136</v>
      </c>
      <c r="L2075" s="301" t="e">
        <v>#REF!</v>
      </c>
      <c r="M2075" s="301">
        <v>43.820583333333332</v>
      </c>
      <c r="N2075" s="268"/>
      <c r="O2075" s="302"/>
      <c r="P2075" s="235" t="s">
        <v>4710</v>
      </c>
    </row>
    <row r="2076" spans="1:16" ht="12.75" hidden="1" customHeight="1" outlineLevel="3" x14ac:dyDescent="0.2">
      <c r="A2076" s="191">
        <v>0</v>
      </c>
      <c r="B2076" s="191">
        <v>16</v>
      </c>
      <c r="C2076" s="191">
        <v>2</v>
      </c>
      <c r="D2076" s="192">
        <v>4</v>
      </c>
      <c r="E2076" s="192">
        <v>3</v>
      </c>
      <c r="G2076" s="312" t="s">
        <v>44</v>
      </c>
      <c r="H2076" s="297" t="s">
        <v>183</v>
      </c>
      <c r="I2076" s="264" t="s">
        <v>3375</v>
      </c>
      <c r="J2076" s="299" t="s">
        <v>740</v>
      </c>
      <c r="K2076" s="300" t="s">
        <v>136</v>
      </c>
      <c r="L2076" s="301" t="e">
        <v>#REF!</v>
      </c>
      <c r="M2076" s="301">
        <v>22.121324999999999</v>
      </c>
      <c r="N2076" s="268"/>
      <c r="O2076" s="302"/>
      <c r="P2076" s="235" t="s">
        <v>4710</v>
      </c>
    </row>
    <row r="2077" spans="1:16" ht="12.75" hidden="1" customHeight="1" outlineLevel="2" x14ac:dyDescent="0.2">
      <c r="A2077" s="191">
        <v>0</v>
      </c>
      <c r="B2077" s="191">
        <v>16</v>
      </c>
      <c r="C2077" s="191">
        <v>2</v>
      </c>
      <c r="D2077" s="192">
        <v>5</v>
      </c>
      <c r="E2077" s="192">
        <v>0</v>
      </c>
      <c r="G2077" s="311"/>
      <c r="H2077" s="291" t="s">
        <v>182</v>
      </c>
      <c r="I2077" s="256" t="s">
        <v>3376</v>
      </c>
      <c r="J2077" s="293" t="s">
        <v>207</v>
      </c>
      <c r="K2077" s="294"/>
      <c r="L2077" s="295"/>
      <c r="M2077" s="295"/>
      <c r="N2077" s="260"/>
      <c r="O2077" s="296"/>
      <c r="P2077" s="234"/>
    </row>
    <row r="2078" spans="1:16" ht="12.75" hidden="1" customHeight="1" outlineLevel="3" x14ac:dyDescent="0.2">
      <c r="A2078" s="191">
        <v>0</v>
      </c>
      <c r="B2078" s="191">
        <v>16</v>
      </c>
      <c r="C2078" s="191">
        <v>2</v>
      </c>
      <c r="D2078" s="192">
        <v>5</v>
      </c>
      <c r="E2078" s="192">
        <v>1</v>
      </c>
      <c r="G2078" s="312" t="s">
        <v>40</v>
      </c>
      <c r="H2078" s="297" t="s">
        <v>183</v>
      </c>
      <c r="I2078" s="264" t="s">
        <v>3377</v>
      </c>
      <c r="J2078" s="299" t="s">
        <v>122</v>
      </c>
      <c r="K2078" s="300" t="s">
        <v>119</v>
      </c>
      <c r="L2078" s="301" t="e">
        <v>#REF!</v>
      </c>
      <c r="M2078" s="301">
        <v>40</v>
      </c>
      <c r="N2078" s="268"/>
      <c r="O2078" s="302"/>
      <c r="P2078" s="235" t="s">
        <v>4710</v>
      </c>
    </row>
    <row r="2079" spans="1:16" ht="12.75" hidden="1" customHeight="1" outlineLevel="3" x14ac:dyDescent="0.2">
      <c r="A2079" s="191">
        <v>0</v>
      </c>
      <c r="B2079" s="191">
        <v>16</v>
      </c>
      <c r="C2079" s="191">
        <v>2</v>
      </c>
      <c r="D2079" s="192">
        <v>5</v>
      </c>
      <c r="E2079" s="192">
        <v>2</v>
      </c>
      <c r="G2079" s="312" t="s">
        <v>40</v>
      </c>
      <c r="H2079" s="297" t="s">
        <v>183</v>
      </c>
      <c r="I2079" s="264" t="s">
        <v>3378</v>
      </c>
      <c r="J2079" s="299" t="s">
        <v>123</v>
      </c>
      <c r="K2079" s="300" t="s">
        <v>119</v>
      </c>
      <c r="L2079" s="301" t="e">
        <v>#REF!</v>
      </c>
      <c r="M2079" s="301">
        <v>40</v>
      </c>
      <c r="N2079" s="268"/>
      <c r="O2079" s="302"/>
      <c r="P2079" s="235" t="s">
        <v>4710</v>
      </c>
    </row>
    <row r="2080" spans="1:16" ht="12.75" hidden="1" customHeight="1" outlineLevel="3" x14ac:dyDescent="0.2">
      <c r="A2080" s="191">
        <v>0</v>
      </c>
      <c r="B2080" s="191">
        <v>16</v>
      </c>
      <c r="C2080" s="191">
        <v>2</v>
      </c>
      <c r="D2080" s="192">
        <v>5</v>
      </c>
      <c r="E2080" s="192">
        <v>3</v>
      </c>
      <c r="G2080" s="312" t="s">
        <v>40</v>
      </c>
      <c r="H2080" s="297" t="s">
        <v>183</v>
      </c>
      <c r="I2080" s="264" t="s">
        <v>3379</v>
      </c>
      <c r="J2080" s="299" t="s">
        <v>125</v>
      </c>
      <c r="K2080" s="300" t="s">
        <v>119</v>
      </c>
      <c r="L2080" s="301" t="e">
        <v>#REF!</v>
      </c>
      <c r="M2080" s="301">
        <v>25</v>
      </c>
      <c r="N2080" s="268"/>
      <c r="O2080" s="302"/>
      <c r="P2080" s="235" t="s">
        <v>4710</v>
      </c>
    </row>
    <row r="2081" spans="1:16" ht="12.75" hidden="1" customHeight="1" outlineLevel="3" x14ac:dyDescent="0.2">
      <c r="A2081" s="191">
        <v>0</v>
      </c>
      <c r="B2081" s="191">
        <v>16</v>
      </c>
      <c r="C2081" s="191">
        <v>2</v>
      </c>
      <c r="D2081" s="192">
        <v>5</v>
      </c>
      <c r="E2081" s="192">
        <v>4</v>
      </c>
      <c r="G2081" s="312" t="s">
        <v>44</v>
      </c>
      <c r="H2081" s="297" t="s">
        <v>183</v>
      </c>
      <c r="I2081" s="264" t="s">
        <v>3380</v>
      </c>
      <c r="J2081" s="299" t="s">
        <v>124</v>
      </c>
      <c r="K2081" s="300" t="s">
        <v>119</v>
      </c>
      <c r="L2081" s="301" t="e">
        <v>#REF!</v>
      </c>
      <c r="M2081" s="301">
        <v>75</v>
      </c>
      <c r="N2081" s="268"/>
      <c r="O2081" s="302"/>
      <c r="P2081" s="235" t="s">
        <v>4710</v>
      </c>
    </row>
    <row r="2082" spans="1:16" ht="12.75" hidden="1" customHeight="1" outlineLevel="3" x14ac:dyDescent="0.2">
      <c r="A2082" s="191">
        <v>0</v>
      </c>
      <c r="B2082" s="191">
        <v>16</v>
      </c>
      <c r="C2082" s="191">
        <v>2</v>
      </c>
      <c r="D2082" s="192">
        <v>5</v>
      </c>
      <c r="E2082" s="192">
        <v>5</v>
      </c>
      <c r="G2082" s="312" t="s">
        <v>44</v>
      </c>
      <c r="H2082" s="297" t="s">
        <v>183</v>
      </c>
      <c r="I2082" s="264" t="s">
        <v>3381</v>
      </c>
      <c r="J2082" s="299" t="s">
        <v>126</v>
      </c>
      <c r="K2082" s="300" t="s">
        <v>136</v>
      </c>
      <c r="L2082" s="301" t="e">
        <v>#REF!</v>
      </c>
      <c r="M2082" s="301">
        <v>28</v>
      </c>
      <c r="N2082" s="268"/>
      <c r="O2082" s="302"/>
      <c r="P2082" s="235" t="s">
        <v>4710</v>
      </c>
    </row>
    <row r="2083" spans="1:16" ht="12.75" hidden="1" customHeight="1" outlineLevel="3" x14ac:dyDescent="0.2">
      <c r="A2083" s="191">
        <v>0</v>
      </c>
      <c r="B2083" s="191">
        <v>16</v>
      </c>
      <c r="C2083" s="191">
        <v>2</v>
      </c>
      <c r="D2083" s="192">
        <v>5</v>
      </c>
      <c r="E2083" s="192">
        <v>6</v>
      </c>
      <c r="G2083" s="312" t="s">
        <v>44</v>
      </c>
      <c r="H2083" s="297" t="s">
        <v>183</v>
      </c>
      <c r="I2083" s="264" t="s">
        <v>3382</v>
      </c>
      <c r="J2083" s="299" t="s">
        <v>127</v>
      </c>
      <c r="K2083" s="300" t="s">
        <v>136</v>
      </c>
      <c r="L2083" s="301" t="e">
        <v>#REF!</v>
      </c>
      <c r="M2083" s="301">
        <v>24</v>
      </c>
      <c r="N2083" s="268"/>
      <c r="O2083" s="302"/>
      <c r="P2083" s="235" t="s">
        <v>4710</v>
      </c>
    </row>
    <row r="2084" spans="1:16" ht="12.75" hidden="1" customHeight="1" outlineLevel="1" x14ac:dyDescent="0.2">
      <c r="A2084" s="191">
        <v>0</v>
      </c>
      <c r="B2084" s="191">
        <v>16</v>
      </c>
      <c r="C2084" s="191">
        <v>3</v>
      </c>
      <c r="D2084" s="192">
        <v>0</v>
      </c>
      <c r="E2084" s="192">
        <v>6</v>
      </c>
      <c r="G2084" s="310"/>
      <c r="H2084" s="285" t="s">
        <v>34</v>
      </c>
      <c r="I2084" s="249" t="s">
        <v>3383</v>
      </c>
      <c r="J2084" s="287" t="s">
        <v>750</v>
      </c>
      <c r="K2084" s="288"/>
      <c r="L2084" s="289"/>
      <c r="M2084" s="289"/>
      <c r="N2084" s="253"/>
      <c r="O2084" s="290"/>
      <c r="P2084" s="233"/>
    </row>
    <row r="2085" spans="1:16" ht="12.75" hidden="1" customHeight="1" outlineLevel="2" x14ac:dyDescent="0.2">
      <c r="A2085" s="191">
        <v>0</v>
      </c>
      <c r="B2085" s="191">
        <v>16</v>
      </c>
      <c r="C2085" s="191">
        <v>3</v>
      </c>
      <c r="D2085" s="192">
        <v>1</v>
      </c>
      <c r="E2085" s="192">
        <v>0</v>
      </c>
      <c r="G2085" s="311"/>
      <c r="H2085" s="291" t="s">
        <v>182</v>
      </c>
      <c r="I2085" s="256" t="s">
        <v>3384</v>
      </c>
      <c r="J2085" s="293" t="s">
        <v>19</v>
      </c>
      <c r="K2085" s="294"/>
      <c r="L2085" s="295"/>
      <c r="M2085" s="295"/>
      <c r="N2085" s="260"/>
      <c r="O2085" s="296"/>
      <c r="P2085" s="234"/>
    </row>
    <row r="2086" spans="1:16" ht="12.75" hidden="1" customHeight="1" outlineLevel="3" x14ac:dyDescent="0.2">
      <c r="A2086" s="191">
        <v>0</v>
      </c>
      <c r="B2086" s="191">
        <v>16</v>
      </c>
      <c r="C2086" s="191">
        <v>3</v>
      </c>
      <c r="D2086" s="192">
        <v>1</v>
      </c>
      <c r="E2086" s="192">
        <v>1</v>
      </c>
      <c r="G2086" s="312" t="s">
        <v>40</v>
      </c>
      <c r="H2086" s="297" t="s">
        <v>183</v>
      </c>
      <c r="I2086" s="264" t="s">
        <v>3385</v>
      </c>
      <c r="J2086" s="299" t="s">
        <v>710</v>
      </c>
      <c r="K2086" s="300" t="s">
        <v>119</v>
      </c>
      <c r="L2086" s="301" t="e">
        <v>#REF!</v>
      </c>
      <c r="M2086" s="301">
        <v>44.585233333333335</v>
      </c>
      <c r="N2086" s="268"/>
      <c r="O2086" s="302"/>
      <c r="P2086" s="235" t="s">
        <v>4710</v>
      </c>
    </row>
    <row r="2087" spans="1:16" ht="12.75" hidden="1" customHeight="1" outlineLevel="2" x14ac:dyDescent="0.2">
      <c r="A2087" s="191">
        <v>0</v>
      </c>
      <c r="B2087" s="191">
        <v>16</v>
      </c>
      <c r="C2087" s="191">
        <v>3</v>
      </c>
      <c r="D2087" s="192">
        <v>2</v>
      </c>
      <c r="E2087" s="192">
        <v>0</v>
      </c>
      <c r="G2087" s="311"/>
      <c r="H2087" s="291" t="s">
        <v>182</v>
      </c>
      <c r="I2087" s="256" t="s">
        <v>3386</v>
      </c>
      <c r="J2087" s="293" t="s">
        <v>613</v>
      </c>
      <c r="K2087" s="294"/>
      <c r="L2087" s="295"/>
      <c r="M2087" s="295"/>
      <c r="N2087" s="260"/>
      <c r="O2087" s="296"/>
      <c r="P2087" s="234"/>
    </row>
    <row r="2088" spans="1:16" ht="12.75" hidden="1" customHeight="1" outlineLevel="3" x14ac:dyDescent="0.2">
      <c r="A2088" s="191">
        <v>0</v>
      </c>
      <c r="B2088" s="191">
        <v>16</v>
      </c>
      <c r="C2088" s="191">
        <v>3</v>
      </c>
      <c r="D2088" s="192">
        <v>2</v>
      </c>
      <c r="E2088" s="192">
        <v>1</v>
      </c>
      <c r="G2088" s="312" t="s">
        <v>40</v>
      </c>
      <c r="H2088" s="297" t="s">
        <v>183</v>
      </c>
      <c r="I2088" s="264" t="s">
        <v>3387</v>
      </c>
      <c r="J2088" s="299" t="s">
        <v>117</v>
      </c>
      <c r="K2088" s="300" t="s">
        <v>119</v>
      </c>
      <c r="L2088" s="301" t="e">
        <v>#REF!</v>
      </c>
      <c r="M2088" s="301">
        <v>61.444938999999998</v>
      </c>
      <c r="N2088" s="268"/>
      <c r="O2088" s="302" t="s">
        <v>404</v>
      </c>
      <c r="P2088" s="235" t="s">
        <v>4710</v>
      </c>
    </row>
    <row r="2089" spans="1:16" ht="12.75" hidden="1" customHeight="1" outlineLevel="2" x14ac:dyDescent="0.2">
      <c r="A2089" s="191">
        <v>0</v>
      </c>
      <c r="B2089" s="191">
        <v>16</v>
      </c>
      <c r="C2089" s="191">
        <v>3</v>
      </c>
      <c r="D2089" s="192">
        <v>3</v>
      </c>
      <c r="E2089" s="192">
        <v>0</v>
      </c>
      <c r="G2089" s="311"/>
      <c r="H2089" s="291" t="s">
        <v>182</v>
      </c>
      <c r="I2089" s="256" t="s">
        <v>3388</v>
      </c>
      <c r="J2089" s="293" t="s">
        <v>558</v>
      </c>
      <c r="K2089" s="294"/>
      <c r="L2089" s="295"/>
      <c r="M2089" s="295"/>
      <c r="N2089" s="260"/>
      <c r="O2089" s="296"/>
      <c r="P2089" s="234"/>
    </row>
    <row r="2090" spans="1:16" ht="12.75" hidden="1" customHeight="1" outlineLevel="3" x14ac:dyDescent="0.2">
      <c r="A2090" s="191">
        <v>0</v>
      </c>
      <c r="B2090" s="191">
        <v>16</v>
      </c>
      <c r="C2090" s="191">
        <v>3</v>
      </c>
      <c r="D2090" s="192">
        <v>3</v>
      </c>
      <c r="E2090" s="192">
        <v>1</v>
      </c>
      <c r="G2090" s="312" t="s">
        <v>44</v>
      </c>
      <c r="H2090" s="297" t="s">
        <v>183</v>
      </c>
      <c r="I2090" s="264" t="s">
        <v>3389</v>
      </c>
      <c r="J2090" s="299" t="s">
        <v>270</v>
      </c>
      <c r="K2090" s="300" t="s">
        <v>119</v>
      </c>
      <c r="L2090" s="301" t="e">
        <v>#REF!</v>
      </c>
      <c r="M2090" s="301">
        <v>58.073</v>
      </c>
      <c r="N2090" s="268"/>
      <c r="O2090" s="302"/>
      <c r="P2090" s="235" t="s">
        <v>4710</v>
      </c>
    </row>
    <row r="2091" spans="1:16" ht="12.75" hidden="1" customHeight="1" outlineLevel="3" x14ac:dyDescent="0.2">
      <c r="A2091" s="191">
        <v>0</v>
      </c>
      <c r="B2091" s="191">
        <v>16</v>
      </c>
      <c r="C2091" s="191">
        <v>3</v>
      </c>
      <c r="D2091" s="192">
        <v>3</v>
      </c>
      <c r="E2091" s="192">
        <v>2</v>
      </c>
      <c r="G2091" s="312" t="s">
        <v>44</v>
      </c>
      <c r="H2091" s="297" t="s">
        <v>183</v>
      </c>
      <c r="I2091" s="264" t="s">
        <v>3390</v>
      </c>
      <c r="J2091" s="299" t="s">
        <v>715</v>
      </c>
      <c r="K2091" s="300" t="s">
        <v>119</v>
      </c>
      <c r="L2091" s="301" t="e">
        <v>#REF!</v>
      </c>
      <c r="M2091" s="301">
        <v>229.82760000000005</v>
      </c>
      <c r="N2091" s="268"/>
      <c r="O2091" s="302"/>
      <c r="P2091" s="235" t="s">
        <v>4710</v>
      </c>
    </row>
    <row r="2092" spans="1:16" ht="12.75" hidden="1" customHeight="1" outlineLevel="3" x14ac:dyDescent="0.2">
      <c r="A2092" s="191">
        <v>0</v>
      </c>
      <c r="B2092" s="191">
        <v>16</v>
      </c>
      <c r="C2092" s="191">
        <v>3</v>
      </c>
      <c r="D2092" s="192">
        <v>3</v>
      </c>
      <c r="E2092" s="192">
        <v>3</v>
      </c>
      <c r="G2092" s="312" t="s">
        <v>44</v>
      </c>
      <c r="H2092" s="297" t="s">
        <v>183</v>
      </c>
      <c r="I2092" s="264" t="s">
        <v>3391</v>
      </c>
      <c r="J2092" s="299" t="s">
        <v>716</v>
      </c>
      <c r="K2092" s="300" t="s">
        <v>119</v>
      </c>
      <c r="L2092" s="301" t="e">
        <v>#REF!</v>
      </c>
      <c r="M2092" s="301">
        <v>141.82760000000002</v>
      </c>
      <c r="N2092" s="268"/>
      <c r="O2092" s="302"/>
      <c r="P2092" s="235" t="s">
        <v>4710</v>
      </c>
    </row>
    <row r="2093" spans="1:16" ht="12.75" hidden="1" customHeight="1" outlineLevel="2" x14ac:dyDescent="0.2">
      <c r="A2093" s="191">
        <v>0</v>
      </c>
      <c r="B2093" s="191">
        <v>16</v>
      </c>
      <c r="C2093" s="191">
        <v>3</v>
      </c>
      <c r="D2093" s="192">
        <v>4</v>
      </c>
      <c r="E2093" s="192">
        <v>0</v>
      </c>
      <c r="G2093" s="311"/>
      <c r="H2093" s="291" t="s">
        <v>182</v>
      </c>
      <c r="I2093" s="256" t="s">
        <v>3392</v>
      </c>
      <c r="J2093" s="293" t="s">
        <v>615</v>
      </c>
      <c r="K2093" s="294"/>
      <c r="L2093" s="295"/>
      <c r="M2093" s="295"/>
      <c r="N2093" s="260"/>
      <c r="O2093" s="296"/>
      <c r="P2093" s="234"/>
    </row>
    <row r="2094" spans="1:16" ht="12.75" hidden="1" customHeight="1" outlineLevel="3" x14ac:dyDescent="0.2">
      <c r="A2094" s="191">
        <v>0</v>
      </c>
      <c r="B2094" s="191">
        <v>16</v>
      </c>
      <c r="C2094" s="191">
        <v>3</v>
      </c>
      <c r="D2094" s="192">
        <v>4</v>
      </c>
      <c r="E2094" s="192">
        <v>1</v>
      </c>
      <c r="G2094" s="312" t="s">
        <v>44</v>
      </c>
      <c r="H2094" s="297" t="s">
        <v>183</v>
      </c>
      <c r="I2094" s="264" t="s">
        <v>3393</v>
      </c>
      <c r="J2094" s="299" t="s">
        <v>240</v>
      </c>
      <c r="K2094" s="300" t="s">
        <v>136</v>
      </c>
      <c r="L2094" s="301" t="e">
        <v>#REF!</v>
      </c>
      <c r="M2094" s="301">
        <v>10.114274999999999</v>
      </c>
      <c r="N2094" s="268"/>
      <c r="O2094" s="302"/>
      <c r="P2094" s="235" t="s">
        <v>4710</v>
      </c>
    </row>
    <row r="2095" spans="1:16" ht="12.75" hidden="1" customHeight="1" outlineLevel="3" x14ac:dyDescent="0.2">
      <c r="A2095" s="191">
        <v>0</v>
      </c>
      <c r="B2095" s="191">
        <v>16</v>
      </c>
      <c r="C2095" s="191">
        <v>3</v>
      </c>
      <c r="D2095" s="192">
        <v>4</v>
      </c>
      <c r="E2095" s="192">
        <v>2</v>
      </c>
      <c r="G2095" s="312" t="s">
        <v>44</v>
      </c>
      <c r="H2095" s="297" t="s">
        <v>183</v>
      </c>
      <c r="I2095" s="264" t="s">
        <v>3394</v>
      </c>
      <c r="J2095" s="299" t="s">
        <v>740</v>
      </c>
      <c r="K2095" s="300" t="s">
        <v>136</v>
      </c>
      <c r="L2095" s="301" t="e">
        <v>#REF!</v>
      </c>
      <c r="M2095" s="301">
        <v>22.121324999999999</v>
      </c>
      <c r="N2095" s="268"/>
      <c r="O2095" s="302"/>
      <c r="P2095" s="235" t="s">
        <v>4710</v>
      </c>
    </row>
    <row r="2096" spans="1:16" ht="12.75" hidden="1" customHeight="1" outlineLevel="2" x14ac:dyDescent="0.2">
      <c r="A2096" s="191">
        <v>0</v>
      </c>
      <c r="B2096" s="191">
        <v>16</v>
      </c>
      <c r="C2096" s="191">
        <v>3</v>
      </c>
      <c r="D2096" s="192">
        <v>5</v>
      </c>
      <c r="E2096" s="192">
        <v>0</v>
      </c>
      <c r="G2096" s="311"/>
      <c r="H2096" s="291" t="s">
        <v>182</v>
      </c>
      <c r="I2096" s="256" t="s">
        <v>3395</v>
      </c>
      <c r="J2096" s="293" t="s">
        <v>207</v>
      </c>
      <c r="K2096" s="294"/>
      <c r="L2096" s="295"/>
      <c r="M2096" s="295"/>
      <c r="N2096" s="260"/>
      <c r="O2096" s="296"/>
      <c r="P2096" s="234"/>
    </row>
    <row r="2097" spans="1:16" ht="12.75" hidden="1" customHeight="1" outlineLevel="3" x14ac:dyDescent="0.2">
      <c r="A2097" s="191">
        <v>0</v>
      </c>
      <c r="B2097" s="191">
        <v>16</v>
      </c>
      <c r="C2097" s="191">
        <v>3</v>
      </c>
      <c r="D2097" s="192">
        <v>5</v>
      </c>
      <c r="E2097" s="192">
        <v>1</v>
      </c>
      <c r="G2097" s="312" t="s">
        <v>40</v>
      </c>
      <c r="H2097" s="297" t="s">
        <v>183</v>
      </c>
      <c r="I2097" s="264" t="s">
        <v>3396</v>
      </c>
      <c r="J2097" s="299" t="s">
        <v>122</v>
      </c>
      <c r="K2097" s="300" t="s">
        <v>119</v>
      </c>
      <c r="L2097" s="301" t="e">
        <v>#REF!</v>
      </c>
      <c r="M2097" s="301">
        <v>40</v>
      </c>
      <c r="N2097" s="268"/>
      <c r="O2097" s="302"/>
      <c r="P2097" s="235" t="s">
        <v>4710</v>
      </c>
    </row>
    <row r="2098" spans="1:16" ht="12.75" hidden="1" customHeight="1" outlineLevel="3" x14ac:dyDescent="0.2">
      <c r="A2098" s="191">
        <v>0</v>
      </c>
      <c r="B2098" s="191">
        <v>16</v>
      </c>
      <c r="C2098" s="191">
        <v>3</v>
      </c>
      <c r="D2098" s="192">
        <v>5</v>
      </c>
      <c r="E2098" s="192">
        <v>2</v>
      </c>
      <c r="G2098" s="312" t="s">
        <v>40</v>
      </c>
      <c r="H2098" s="297" t="s">
        <v>183</v>
      </c>
      <c r="I2098" s="264" t="s">
        <v>3397</v>
      </c>
      <c r="J2098" s="299" t="s">
        <v>123</v>
      </c>
      <c r="K2098" s="300" t="s">
        <v>119</v>
      </c>
      <c r="L2098" s="301" t="e">
        <v>#REF!</v>
      </c>
      <c r="M2098" s="301">
        <v>40</v>
      </c>
      <c r="N2098" s="268"/>
      <c r="O2098" s="302"/>
      <c r="P2098" s="235" t="s">
        <v>4710</v>
      </c>
    </row>
    <row r="2099" spans="1:16" ht="12.75" hidden="1" customHeight="1" outlineLevel="3" x14ac:dyDescent="0.2">
      <c r="A2099" s="191">
        <v>0</v>
      </c>
      <c r="B2099" s="191">
        <v>16</v>
      </c>
      <c r="C2099" s="191">
        <v>3</v>
      </c>
      <c r="D2099" s="192">
        <v>5</v>
      </c>
      <c r="E2099" s="192">
        <v>3</v>
      </c>
      <c r="G2099" s="312" t="s">
        <v>44</v>
      </c>
      <c r="H2099" s="297" t="s">
        <v>183</v>
      </c>
      <c r="I2099" s="264" t="s">
        <v>3398</v>
      </c>
      <c r="J2099" s="299" t="s">
        <v>124</v>
      </c>
      <c r="K2099" s="300" t="s">
        <v>119</v>
      </c>
      <c r="L2099" s="301" t="e">
        <v>#REF!</v>
      </c>
      <c r="M2099" s="301">
        <v>75</v>
      </c>
      <c r="N2099" s="268"/>
      <c r="O2099" s="302"/>
      <c r="P2099" s="235" t="s">
        <v>4710</v>
      </c>
    </row>
    <row r="2100" spans="1:16" ht="12.75" hidden="1" customHeight="1" outlineLevel="3" x14ac:dyDescent="0.2">
      <c r="A2100" s="191">
        <v>0</v>
      </c>
      <c r="B2100" s="191">
        <v>16</v>
      </c>
      <c r="C2100" s="191">
        <v>3</v>
      </c>
      <c r="D2100" s="192">
        <v>5</v>
      </c>
      <c r="E2100" s="192">
        <v>4</v>
      </c>
      <c r="G2100" s="312" t="s">
        <v>44</v>
      </c>
      <c r="H2100" s="297" t="s">
        <v>183</v>
      </c>
      <c r="I2100" s="264" t="s">
        <v>3399</v>
      </c>
      <c r="J2100" s="299" t="s">
        <v>127</v>
      </c>
      <c r="K2100" s="300" t="s">
        <v>136</v>
      </c>
      <c r="L2100" s="301" t="e">
        <v>#REF!</v>
      </c>
      <c r="M2100" s="301">
        <v>24</v>
      </c>
      <c r="N2100" s="268"/>
      <c r="O2100" s="302"/>
      <c r="P2100" s="235" t="s">
        <v>4710</v>
      </c>
    </row>
    <row r="2101" spans="1:16" ht="12.75" hidden="1" customHeight="1" outlineLevel="1" x14ac:dyDescent="0.2">
      <c r="A2101" s="191">
        <v>0</v>
      </c>
      <c r="B2101" s="191">
        <v>16</v>
      </c>
      <c r="C2101" s="191">
        <v>4</v>
      </c>
      <c r="D2101" s="192">
        <v>0</v>
      </c>
      <c r="E2101" s="192">
        <v>4</v>
      </c>
      <c r="G2101" s="310"/>
      <c r="H2101" s="285" t="s">
        <v>34</v>
      </c>
      <c r="I2101" s="249" t="s">
        <v>3400</v>
      </c>
      <c r="J2101" s="287" t="s">
        <v>752</v>
      </c>
      <c r="K2101" s="288"/>
      <c r="L2101" s="289"/>
      <c r="M2101" s="289"/>
      <c r="N2101" s="253"/>
      <c r="O2101" s="290"/>
      <c r="P2101" s="233"/>
    </row>
    <row r="2102" spans="1:16" ht="12.75" hidden="1" customHeight="1" outlineLevel="2" x14ac:dyDescent="0.2">
      <c r="A2102" s="191">
        <v>0</v>
      </c>
      <c r="B2102" s="191">
        <v>16</v>
      </c>
      <c r="C2102" s="191">
        <v>4</v>
      </c>
      <c r="D2102" s="192">
        <v>1</v>
      </c>
      <c r="E2102" s="192">
        <v>0</v>
      </c>
      <c r="G2102" s="311"/>
      <c r="H2102" s="291" t="s">
        <v>182</v>
      </c>
      <c r="I2102" s="256" t="s">
        <v>3401</v>
      </c>
      <c r="J2102" s="293" t="s">
        <v>19</v>
      </c>
      <c r="K2102" s="294"/>
      <c r="L2102" s="295"/>
      <c r="M2102" s="295"/>
      <c r="N2102" s="260"/>
      <c r="O2102" s="296"/>
      <c r="P2102" s="234"/>
    </row>
    <row r="2103" spans="1:16" ht="12.75" hidden="1" customHeight="1" outlineLevel="3" x14ac:dyDescent="0.2">
      <c r="A2103" s="191">
        <v>0</v>
      </c>
      <c r="B2103" s="191">
        <v>16</v>
      </c>
      <c r="C2103" s="191">
        <v>4</v>
      </c>
      <c r="D2103" s="192">
        <v>1</v>
      </c>
      <c r="E2103" s="192">
        <v>1</v>
      </c>
      <c r="G2103" s="312" t="s">
        <v>40</v>
      </c>
      <c r="H2103" s="297" t="s">
        <v>183</v>
      </c>
      <c r="I2103" s="264" t="s">
        <v>3402</v>
      </c>
      <c r="J2103" s="299" t="s">
        <v>710</v>
      </c>
      <c r="K2103" s="300" t="s">
        <v>119</v>
      </c>
      <c r="L2103" s="301" t="e">
        <v>#REF!</v>
      </c>
      <c r="M2103" s="301">
        <v>44.585233333333335</v>
      </c>
      <c r="N2103" s="268"/>
      <c r="O2103" s="302"/>
      <c r="P2103" s="235" t="s">
        <v>4710</v>
      </c>
    </row>
    <row r="2104" spans="1:16" ht="12.75" hidden="1" customHeight="1" outlineLevel="2" x14ac:dyDescent="0.2">
      <c r="A2104" s="191">
        <v>0</v>
      </c>
      <c r="B2104" s="191">
        <v>16</v>
      </c>
      <c r="C2104" s="191">
        <v>4</v>
      </c>
      <c r="D2104" s="192">
        <v>2</v>
      </c>
      <c r="E2104" s="192">
        <v>0</v>
      </c>
      <c r="G2104" s="311"/>
      <c r="H2104" s="291" t="s">
        <v>182</v>
      </c>
      <c r="I2104" s="256" t="s">
        <v>3403</v>
      </c>
      <c r="J2104" s="293" t="s">
        <v>613</v>
      </c>
      <c r="K2104" s="294"/>
      <c r="L2104" s="295"/>
      <c r="M2104" s="295"/>
      <c r="N2104" s="260"/>
      <c r="O2104" s="296"/>
      <c r="P2104" s="234"/>
    </row>
    <row r="2105" spans="1:16" ht="12.75" hidden="1" customHeight="1" outlineLevel="3" x14ac:dyDescent="0.2">
      <c r="A2105" s="191">
        <v>0</v>
      </c>
      <c r="B2105" s="191">
        <v>16</v>
      </c>
      <c r="C2105" s="191">
        <v>4</v>
      </c>
      <c r="D2105" s="192">
        <v>2</v>
      </c>
      <c r="E2105" s="192">
        <v>1</v>
      </c>
      <c r="G2105" s="312" t="s">
        <v>40</v>
      </c>
      <c r="H2105" s="297" t="s">
        <v>183</v>
      </c>
      <c r="I2105" s="264" t="s">
        <v>3404</v>
      </c>
      <c r="J2105" s="299" t="s">
        <v>117</v>
      </c>
      <c r="K2105" s="300" t="s">
        <v>119</v>
      </c>
      <c r="L2105" s="301" t="e">
        <v>#REF!</v>
      </c>
      <c r="M2105" s="301">
        <v>61.444938999999998</v>
      </c>
      <c r="N2105" s="268"/>
      <c r="O2105" s="302" t="s">
        <v>404</v>
      </c>
      <c r="P2105" s="235" t="s">
        <v>4710</v>
      </c>
    </row>
    <row r="2106" spans="1:16" ht="12.75" hidden="1" customHeight="1" outlineLevel="2" x14ac:dyDescent="0.2">
      <c r="A2106" s="191">
        <v>0</v>
      </c>
      <c r="B2106" s="191">
        <v>16</v>
      </c>
      <c r="C2106" s="191">
        <v>4</v>
      </c>
      <c r="D2106" s="192">
        <v>3</v>
      </c>
      <c r="E2106" s="192">
        <v>0</v>
      </c>
      <c r="G2106" s="311"/>
      <c r="H2106" s="291" t="s">
        <v>182</v>
      </c>
      <c r="I2106" s="256" t="s">
        <v>3405</v>
      </c>
      <c r="J2106" s="293" t="s">
        <v>558</v>
      </c>
      <c r="K2106" s="294"/>
      <c r="L2106" s="295"/>
      <c r="M2106" s="295"/>
      <c r="N2106" s="260"/>
      <c r="O2106" s="296"/>
      <c r="P2106" s="234"/>
    </row>
    <row r="2107" spans="1:16" ht="12.75" hidden="1" customHeight="1" outlineLevel="3" x14ac:dyDescent="0.2">
      <c r="A2107" s="191">
        <v>0</v>
      </c>
      <c r="B2107" s="191">
        <v>16</v>
      </c>
      <c r="C2107" s="191">
        <v>4</v>
      </c>
      <c r="D2107" s="192">
        <v>3</v>
      </c>
      <c r="E2107" s="192">
        <v>1</v>
      </c>
      <c r="G2107" s="312" t="s">
        <v>44</v>
      </c>
      <c r="H2107" s="297" t="s">
        <v>183</v>
      </c>
      <c r="I2107" s="264" t="s">
        <v>3406</v>
      </c>
      <c r="J2107" s="299" t="s">
        <v>270</v>
      </c>
      <c r="K2107" s="300" t="s">
        <v>119</v>
      </c>
      <c r="L2107" s="301" t="e">
        <v>#REF!</v>
      </c>
      <c r="M2107" s="301">
        <v>58.073</v>
      </c>
      <c r="N2107" s="268"/>
      <c r="O2107" s="302"/>
      <c r="P2107" s="235" t="s">
        <v>4710</v>
      </c>
    </row>
    <row r="2108" spans="1:16" ht="12.75" hidden="1" customHeight="1" outlineLevel="3" x14ac:dyDescent="0.2">
      <c r="A2108" s="191">
        <v>0</v>
      </c>
      <c r="B2108" s="191">
        <v>16</v>
      </c>
      <c r="C2108" s="191">
        <v>4</v>
      </c>
      <c r="D2108" s="192">
        <v>3</v>
      </c>
      <c r="E2108" s="192">
        <v>2</v>
      </c>
      <c r="G2108" s="312" t="s">
        <v>44</v>
      </c>
      <c r="H2108" s="297" t="s">
        <v>183</v>
      </c>
      <c r="I2108" s="264" t="s">
        <v>3407</v>
      </c>
      <c r="J2108" s="299" t="s">
        <v>715</v>
      </c>
      <c r="K2108" s="300" t="s">
        <v>119</v>
      </c>
      <c r="L2108" s="301" t="e">
        <v>#REF!</v>
      </c>
      <c r="M2108" s="301">
        <v>229.82760000000005</v>
      </c>
      <c r="N2108" s="268"/>
      <c r="O2108" s="302"/>
      <c r="P2108" s="235" t="s">
        <v>4710</v>
      </c>
    </row>
    <row r="2109" spans="1:16" ht="12.75" hidden="1" customHeight="1" outlineLevel="2" x14ac:dyDescent="0.2">
      <c r="A2109" s="191">
        <v>0</v>
      </c>
      <c r="B2109" s="191">
        <v>16</v>
      </c>
      <c r="C2109" s="191">
        <v>4</v>
      </c>
      <c r="D2109" s="192">
        <v>4</v>
      </c>
      <c r="E2109" s="192">
        <v>0</v>
      </c>
      <c r="G2109" s="311"/>
      <c r="H2109" s="291" t="s">
        <v>182</v>
      </c>
      <c r="I2109" s="256" t="s">
        <v>3408</v>
      </c>
      <c r="J2109" s="293" t="s">
        <v>615</v>
      </c>
      <c r="K2109" s="294"/>
      <c r="L2109" s="295"/>
      <c r="M2109" s="295"/>
      <c r="N2109" s="260"/>
      <c r="O2109" s="296"/>
      <c r="P2109" s="234"/>
    </row>
    <row r="2110" spans="1:16" ht="12.75" hidden="1" customHeight="1" outlineLevel="3" x14ac:dyDescent="0.2">
      <c r="A2110" s="191">
        <v>0</v>
      </c>
      <c r="B2110" s="191">
        <v>16</v>
      </c>
      <c r="C2110" s="191">
        <v>4</v>
      </c>
      <c r="D2110" s="192">
        <v>4</v>
      </c>
      <c r="E2110" s="192">
        <v>1</v>
      </c>
      <c r="G2110" s="312" t="s">
        <v>44</v>
      </c>
      <c r="H2110" s="297" t="s">
        <v>183</v>
      </c>
      <c r="I2110" s="264" t="s">
        <v>3409</v>
      </c>
      <c r="J2110" s="299" t="s">
        <v>240</v>
      </c>
      <c r="K2110" s="300" t="s">
        <v>136</v>
      </c>
      <c r="L2110" s="301" t="e">
        <v>#REF!</v>
      </c>
      <c r="M2110" s="301">
        <v>10.114274999999999</v>
      </c>
      <c r="N2110" s="268"/>
      <c r="O2110" s="302"/>
      <c r="P2110" s="235" t="s">
        <v>4710</v>
      </c>
    </row>
    <row r="2111" spans="1:16" ht="12.75" hidden="1" customHeight="1" outlineLevel="3" x14ac:dyDescent="0.2">
      <c r="A2111" s="191">
        <v>0</v>
      </c>
      <c r="B2111" s="191">
        <v>16</v>
      </c>
      <c r="C2111" s="191">
        <v>4</v>
      </c>
      <c r="D2111" s="192">
        <v>4</v>
      </c>
      <c r="E2111" s="192">
        <v>2</v>
      </c>
      <c r="G2111" s="312" t="s">
        <v>44</v>
      </c>
      <c r="H2111" s="297" t="s">
        <v>183</v>
      </c>
      <c r="I2111" s="264" t="s">
        <v>3410</v>
      </c>
      <c r="J2111" s="299" t="s">
        <v>740</v>
      </c>
      <c r="K2111" s="300" t="s">
        <v>136</v>
      </c>
      <c r="L2111" s="301" t="e">
        <v>#REF!</v>
      </c>
      <c r="M2111" s="301">
        <v>22.121324999999999</v>
      </c>
      <c r="N2111" s="268"/>
      <c r="O2111" s="302"/>
      <c r="P2111" s="235" t="s">
        <v>4710</v>
      </c>
    </row>
    <row r="2112" spans="1:16" ht="12.75" hidden="1" customHeight="1" outlineLevel="2" x14ac:dyDescent="0.2">
      <c r="A2112" s="191">
        <v>0</v>
      </c>
      <c r="B2112" s="191">
        <v>16</v>
      </c>
      <c r="C2112" s="191">
        <v>4</v>
      </c>
      <c r="D2112" s="192">
        <v>5</v>
      </c>
      <c r="E2112" s="192">
        <v>0</v>
      </c>
      <c r="G2112" s="311"/>
      <c r="H2112" s="291" t="s">
        <v>182</v>
      </c>
      <c r="I2112" s="256" t="s">
        <v>3411</v>
      </c>
      <c r="J2112" s="293" t="s">
        <v>207</v>
      </c>
      <c r="K2112" s="294"/>
      <c r="L2112" s="295"/>
      <c r="M2112" s="295"/>
      <c r="N2112" s="260"/>
      <c r="O2112" s="296"/>
      <c r="P2112" s="234"/>
    </row>
    <row r="2113" spans="1:16" ht="12.75" hidden="1" customHeight="1" outlineLevel="3" x14ac:dyDescent="0.2">
      <c r="A2113" s="191">
        <v>0</v>
      </c>
      <c r="B2113" s="191">
        <v>16</v>
      </c>
      <c r="C2113" s="191">
        <v>4</v>
      </c>
      <c r="D2113" s="192">
        <v>5</v>
      </c>
      <c r="E2113" s="192">
        <v>1</v>
      </c>
      <c r="G2113" s="312" t="s">
        <v>40</v>
      </c>
      <c r="H2113" s="297" t="s">
        <v>183</v>
      </c>
      <c r="I2113" s="264" t="s">
        <v>3412</v>
      </c>
      <c r="J2113" s="299" t="s">
        <v>122</v>
      </c>
      <c r="K2113" s="300" t="s">
        <v>119</v>
      </c>
      <c r="L2113" s="301" t="e">
        <v>#REF!</v>
      </c>
      <c r="M2113" s="301">
        <v>40</v>
      </c>
      <c r="N2113" s="268"/>
      <c r="O2113" s="302"/>
      <c r="P2113" s="235" t="s">
        <v>4710</v>
      </c>
    </row>
    <row r="2114" spans="1:16" ht="12.75" hidden="1" customHeight="1" outlineLevel="3" x14ac:dyDescent="0.2">
      <c r="A2114" s="191">
        <v>0</v>
      </c>
      <c r="B2114" s="191">
        <v>16</v>
      </c>
      <c r="C2114" s="191">
        <v>4</v>
      </c>
      <c r="D2114" s="192">
        <v>5</v>
      </c>
      <c r="E2114" s="192">
        <v>2</v>
      </c>
      <c r="G2114" s="312" t="s">
        <v>40</v>
      </c>
      <c r="H2114" s="297" t="s">
        <v>183</v>
      </c>
      <c r="I2114" s="264" t="s">
        <v>3413</v>
      </c>
      <c r="J2114" s="299" t="s">
        <v>123</v>
      </c>
      <c r="K2114" s="300" t="s">
        <v>119</v>
      </c>
      <c r="L2114" s="301" t="e">
        <v>#REF!</v>
      </c>
      <c r="M2114" s="301">
        <v>40</v>
      </c>
      <c r="N2114" s="268"/>
      <c r="O2114" s="302"/>
      <c r="P2114" s="235" t="s">
        <v>4710</v>
      </c>
    </row>
    <row r="2115" spans="1:16" ht="12.75" hidden="1" customHeight="1" outlineLevel="3" x14ac:dyDescent="0.2">
      <c r="A2115" s="191">
        <v>0</v>
      </c>
      <c r="B2115" s="191">
        <v>16</v>
      </c>
      <c r="C2115" s="191">
        <v>4</v>
      </c>
      <c r="D2115" s="192">
        <v>5</v>
      </c>
      <c r="E2115" s="192">
        <v>3</v>
      </c>
      <c r="G2115" s="312" t="s">
        <v>44</v>
      </c>
      <c r="H2115" s="297" t="s">
        <v>183</v>
      </c>
      <c r="I2115" s="264" t="s">
        <v>3414</v>
      </c>
      <c r="J2115" s="299" t="s">
        <v>124</v>
      </c>
      <c r="K2115" s="300" t="s">
        <v>119</v>
      </c>
      <c r="L2115" s="301" t="e">
        <v>#REF!</v>
      </c>
      <c r="M2115" s="301">
        <v>75</v>
      </c>
      <c r="N2115" s="268"/>
      <c r="O2115" s="302"/>
      <c r="P2115" s="235" t="s">
        <v>4710</v>
      </c>
    </row>
    <row r="2116" spans="1:16" ht="12.75" hidden="1" customHeight="1" outlineLevel="3" x14ac:dyDescent="0.2">
      <c r="A2116" s="191">
        <v>0</v>
      </c>
      <c r="B2116" s="191">
        <v>16</v>
      </c>
      <c r="C2116" s="191">
        <v>4</v>
      </c>
      <c r="D2116" s="192">
        <v>5</v>
      </c>
      <c r="E2116" s="192">
        <v>4</v>
      </c>
      <c r="G2116" s="312" t="s">
        <v>44</v>
      </c>
      <c r="H2116" s="297" t="s">
        <v>183</v>
      </c>
      <c r="I2116" s="264" t="s">
        <v>3415</v>
      </c>
      <c r="J2116" s="299" t="s">
        <v>127</v>
      </c>
      <c r="K2116" s="300" t="s">
        <v>136</v>
      </c>
      <c r="L2116" s="301" t="e">
        <v>#REF!</v>
      </c>
      <c r="M2116" s="301">
        <v>24</v>
      </c>
      <c r="N2116" s="268"/>
      <c r="O2116" s="302"/>
      <c r="P2116" s="235" t="s">
        <v>4710</v>
      </c>
    </row>
    <row r="2117" spans="1:16" ht="12.75" hidden="1" customHeight="1" outlineLevel="1" x14ac:dyDescent="0.2">
      <c r="A2117" s="191">
        <v>0</v>
      </c>
      <c r="B2117" s="191">
        <v>16</v>
      </c>
      <c r="C2117" s="191">
        <v>5</v>
      </c>
      <c r="D2117" s="192">
        <v>0</v>
      </c>
      <c r="E2117" s="192">
        <v>4</v>
      </c>
      <c r="G2117" s="310"/>
      <c r="H2117" s="285" t="s">
        <v>34</v>
      </c>
      <c r="I2117" s="249" t="s">
        <v>3416</v>
      </c>
      <c r="J2117" s="287" t="s">
        <v>751</v>
      </c>
      <c r="K2117" s="288"/>
      <c r="L2117" s="289"/>
      <c r="M2117" s="289"/>
      <c r="N2117" s="253"/>
      <c r="O2117" s="290"/>
      <c r="P2117" s="233"/>
    </row>
    <row r="2118" spans="1:16" ht="12.75" hidden="1" customHeight="1" outlineLevel="2" x14ac:dyDescent="0.2">
      <c r="A2118" s="191">
        <v>0</v>
      </c>
      <c r="B2118" s="191">
        <v>16</v>
      </c>
      <c r="C2118" s="191">
        <v>5</v>
      </c>
      <c r="D2118" s="192">
        <v>1</v>
      </c>
      <c r="E2118" s="192">
        <v>0</v>
      </c>
      <c r="G2118" s="311"/>
      <c r="H2118" s="291" t="s">
        <v>182</v>
      </c>
      <c r="I2118" s="256" t="s">
        <v>3417</v>
      </c>
      <c r="J2118" s="293" t="s">
        <v>19</v>
      </c>
      <c r="K2118" s="294"/>
      <c r="L2118" s="295"/>
      <c r="M2118" s="295"/>
      <c r="N2118" s="260"/>
      <c r="O2118" s="296"/>
      <c r="P2118" s="234"/>
    </row>
    <row r="2119" spans="1:16" ht="12.75" hidden="1" customHeight="1" outlineLevel="3" x14ac:dyDescent="0.2">
      <c r="A2119" s="191">
        <v>0</v>
      </c>
      <c r="B2119" s="191">
        <v>16</v>
      </c>
      <c r="C2119" s="191">
        <v>5</v>
      </c>
      <c r="D2119" s="192">
        <v>1</v>
      </c>
      <c r="E2119" s="192">
        <v>1</v>
      </c>
      <c r="G2119" s="312" t="s">
        <v>40</v>
      </c>
      <c r="H2119" s="297" t="s">
        <v>183</v>
      </c>
      <c r="I2119" s="264" t="s">
        <v>3418</v>
      </c>
      <c r="J2119" s="299" t="s">
        <v>710</v>
      </c>
      <c r="K2119" s="300" t="s">
        <v>119</v>
      </c>
      <c r="L2119" s="301" t="e">
        <v>#REF!</v>
      </c>
      <c r="M2119" s="301">
        <v>44.585233333333335</v>
      </c>
      <c r="N2119" s="268"/>
      <c r="O2119" s="302"/>
      <c r="P2119" s="235" t="s">
        <v>4710</v>
      </c>
    </row>
    <row r="2120" spans="1:16" ht="12.75" hidden="1" customHeight="1" outlineLevel="2" x14ac:dyDescent="0.2">
      <c r="A2120" s="191">
        <v>0</v>
      </c>
      <c r="B2120" s="191">
        <v>16</v>
      </c>
      <c r="C2120" s="191">
        <v>5</v>
      </c>
      <c r="D2120" s="192">
        <v>2</v>
      </c>
      <c r="E2120" s="192">
        <v>0</v>
      </c>
      <c r="G2120" s="311"/>
      <c r="H2120" s="291" t="s">
        <v>182</v>
      </c>
      <c r="I2120" s="256" t="s">
        <v>3419</v>
      </c>
      <c r="J2120" s="293" t="s">
        <v>613</v>
      </c>
      <c r="K2120" s="294"/>
      <c r="L2120" s="295"/>
      <c r="M2120" s="295"/>
      <c r="N2120" s="260"/>
      <c r="O2120" s="296"/>
      <c r="P2120" s="234"/>
    </row>
    <row r="2121" spans="1:16" ht="12.75" hidden="1" customHeight="1" outlineLevel="3" x14ac:dyDescent="0.2">
      <c r="A2121" s="191">
        <v>0</v>
      </c>
      <c r="B2121" s="191">
        <v>16</v>
      </c>
      <c r="C2121" s="191">
        <v>5</v>
      </c>
      <c r="D2121" s="192">
        <v>2</v>
      </c>
      <c r="E2121" s="192">
        <v>1</v>
      </c>
      <c r="G2121" s="312" t="s">
        <v>40</v>
      </c>
      <c r="H2121" s="297" t="s">
        <v>183</v>
      </c>
      <c r="I2121" s="264" t="s">
        <v>3420</v>
      </c>
      <c r="J2121" s="299" t="s">
        <v>117</v>
      </c>
      <c r="K2121" s="300" t="s">
        <v>119</v>
      </c>
      <c r="L2121" s="301" t="e">
        <v>#REF!</v>
      </c>
      <c r="M2121" s="301">
        <v>61.444938999999998</v>
      </c>
      <c r="N2121" s="268"/>
      <c r="O2121" s="302" t="s">
        <v>404</v>
      </c>
      <c r="P2121" s="235" t="s">
        <v>4710</v>
      </c>
    </row>
    <row r="2122" spans="1:16" ht="12.75" hidden="1" customHeight="1" outlineLevel="2" x14ac:dyDescent="0.2">
      <c r="A2122" s="191">
        <v>0</v>
      </c>
      <c r="B2122" s="191">
        <v>16</v>
      </c>
      <c r="C2122" s="191">
        <v>5</v>
      </c>
      <c r="D2122" s="192">
        <v>3</v>
      </c>
      <c r="E2122" s="192">
        <v>0</v>
      </c>
      <c r="G2122" s="311"/>
      <c r="H2122" s="291" t="s">
        <v>182</v>
      </c>
      <c r="I2122" s="256" t="s">
        <v>3421</v>
      </c>
      <c r="J2122" s="293" t="s">
        <v>558</v>
      </c>
      <c r="K2122" s="294"/>
      <c r="L2122" s="295"/>
      <c r="M2122" s="295"/>
      <c r="N2122" s="260"/>
      <c r="O2122" s="296"/>
      <c r="P2122" s="234"/>
    </row>
    <row r="2123" spans="1:16" ht="12.75" hidden="1" customHeight="1" outlineLevel="3" x14ac:dyDescent="0.2">
      <c r="A2123" s="191">
        <v>0</v>
      </c>
      <c r="B2123" s="191">
        <v>16</v>
      </c>
      <c r="C2123" s="191">
        <v>5</v>
      </c>
      <c r="D2123" s="192">
        <v>3</v>
      </c>
      <c r="E2123" s="192">
        <v>1</v>
      </c>
      <c r="G2123" s="312" t="s">
        <v>44</v>
      </c>
      <c r="H2123" s="297" t="s">
        <v>183</v>
      </c>
      <c r="I2123" s="264" t="s">
        <v>3422</v>
      </c>
      <c r="J2123" s="299" t="s">
        <v>270</v>
      </c>
      <c r="K2123" s="300" t="s">
        <v>119</v>
      </c>
      <c r="L2123" s="301" t="e">
        <v>#REF!</v>
      </c>
      <c r="M2123" s="301">
        <v>58.073</v>
      </c>
      <c r="N2123" s="268"/>
      <c r="O2123" s="302"/>
      <c r="P2123" s="235" t="s">
        <v>4710</v>
      </c>
    </row>
    <row r="2124" spans="1:16" ht="12.75" hidden="1" customHeight="1" outlineLevel="3" x14ac:dyDescent="0.2">
      <c r="A2124" s="191">
        <v>0</v>
      </c>
      <c r="B2124" s="191">
        <v>16</v>
      </c>
      <c r="C2124" s="191">
        <v>5</v>
      </c>
      <c r="D2124" s="192">
        <v>3</v>
      </c>
      <c r="E2124" s="192">
        <v>2</v>
      </c>
      <c r="G2124" s="312" t="s">
        <v>44</v>
      </c>
      <c r="H2124" s="297" t="s">
        <v>183</v>
      </c>
      <c r="I2124" s="264" t="s">
        <v>3423</v>
      </c>
      <c r="J2124" s="299" t="s">
        <v>715</v>
      </c>
      <c r="K2124" s="300" t="s">
        <v>119</v>
      </c>
      <c r="L2124" s="301" t="e">
        <v>#REF!</v>
      </c>
      <c r="M2124" s="301">
        <v>229.82760000000005</v>
      </c>
      <c r="N2124" s="268"/>
      <c r="O2124" s="302"/>
      <c r="P2124" s="235" t="s">
        <v>4710</v>
      </c>
    </row>
    <row r="2125" spans="1:16" ht="12.75" hidden="1" customHeight="1" outlineLevel="3" x14ac:dyDescent="0.2">
      <c r="A2125" s="191">
        <v>0</v>
      </c>
      <c r="B2125" s="191">
        <v>16</v>
      </c>
      <c r="C2125" s="191">
        <v>5</v>
      </c>
      <c r="D2125" s="192">
        <v>3</v>
      </c>
      <c r="E2125" s="192">
        <v>3</v>
      </c>
      <c r="G2125" s="312" t="s">
        <v>44</v>
      </c>
      <c r="H2125" s="297" t="s">
        <v>183</v>
      </c>
      <c r="I2125" s="264" t="s">
        <v>3424</v>
      </c>
      <c r="J2125" s="299" t="s">
        <v>716</v>
      </c>
      <c r="K2125" s="300" t="s">
        <v>119</v>
      </c>
      <c r="L2125" s="301" t="e">
        <v>#REF!</v>
      </c>
      <c r="M2125" s="301">
        <v>141.82760000000002</v>
      </c>
      <c r="N2125" s="268"/>
      <c r="O2125" s="302"/>
      <c r="P2125" s="235" t="s">
        <v>4710</v>
      </c>
    </row>
    <row r="2126" spans="1:16" ht="12.75" hidden="1" customHeight="1" outlineLevel="2" x14ac:dyDescent="0.2">
      <c r="A2126" s="191">
        <v>0</v>
      </c>
      <c r="B2126" s="191">
        <v>16</v>
      </c>
      <c r="C2126" s="191">
        <v>5</v>
      </c>
      <c r="D2126" s="192">
        <v>4</v>
      </c>
      <c r="E2126" s="192">
        <v>0</v>
      </c>
      <c r="G2126" s="311"/>
      <c r="H2126" s="291" t="s">
        <v>182</v>
      </c>
      <c r="I2126" s="256" t="s">
        <v>3425</v>
      </c>
      <c r="J2126" s="293" t="s">
        <v>615</v>
      </c>
      <c r="K2126" s="294"/>
      <c r="L2126" s="295"/>
      <c r="M2126" s="295"/>
      <c r="N2126" s="260"/>
      <c r="O2126" s="296"/>
      <c r="P2126" s="234"/>
    </row>
    <row r="2127" spans="1:16" ht="12.75" hidden="1" customHeight="1" outlineLevel="3" x14ac:dyDescent="0.2">
      <c r="A2127" s="191">
        <v>0</v>
      </c>
      <c r="B2127" s="191">
        <v>16</v>
      </c>
      <c r="C2127" s="191">
        <v>5</v>
      </c>
      <c r="D2127" s="192">
        <v>4</v>
      </c>
      <c r="E2127" s="192">
        <v>1</v>
      </c>
      <c r="G2127" s="312" t="s">
        <v>44</v>
      </c>
      <c r="H2127" s="297" t="s">
        <v>183</v>
      </c>
      <c r="I2127" s="264" t="s">
        <v>3426</v>
      </c>
      <c r="J2127" s="299" t="s">
        <v>240</v>
      </c>
      <c r="K2127" s="300" t="s">
        <v>136</v>
      </c>
      <c r="L2127" s="301" t="e">
        <v>#REF!</v>
      </c>
      <c r="M2127" s="301">
        <v>10.114274999999999</v>
      </c>
      <c r="N2127" s="268"/>
      <c r="O2127" s="302"/>
      <c r="P2127" s="235" t="s">
        <v>4710</v>
      </c>
    </row>
    <row r="2128" spans="1:16" ht="12.75" hidden="1" customHeight="1" outlineLevel="3" x14ac:dyDescent="0.2">
      <c r="A2128" s="191">
        <v>0</v>
      </c>
      <c r="B2128" s="191">
        <v>16</v>
      </c>
      <c r="C2128" s="191">
        <v>5</v>
      </c>
      <c r="D2128" s="192">
        <v>4</v>
      </c>
      <c r="E2128" s="192">
        <v>2</v>
      </c>
      <c r="G2128" s="312" t="s">
        <v>44</v>
      </c>
      <c r="H2128" s="297" t="s">
        <v>183</v>
      </c>
      <c r="I2128" s="264" t="s">
        <v>3427</v>
      </c>
      <c r="J2128" s="299" t="s">
        <v>740</v>
      </c>
      <c r="K2128" s="300" t="s">
        <v>136</v>
      </c>
      <c r="L2128" s="301" t="e">
        <v>#REF!</v>
      </c>
      <c r="M2128" s="301">
        <v>22.121324999999999</v>
      </c>
      <c r="N2128" s="268"/>
      <c r="O2128" s="302"/>
      <c r="P2128" s="235" t="s">
        <v>4710</v>
      </c>
    </row>
    <row r="2129" spans="1:16" ht="12.75" hidden="1" customHeight="1" outlineLevel="2" x14ac:dyDescent="0.2">
      <c r="A2129" s="191">
        <v>0</v>
      </c>
      <c r="B2129" s="191">
        <v>16</v>
      </c>
      <c r="C2129" s="191">
        <v>5</v>
      </c>
      <c r="D2129" s="192">
        <v>5</v>
      </c>
      <c r="E2129" s="192">
        <v>0</v>
      </c>
      <c r="G2129" s="311"/>
      <c r="H2129" s="291" t="s">
        <v>182</v>
      </c>
      <c r="I2129" s="256" t="s">
        <v>3428</v>
      </c>
      <c r="J2129" s="293" t="s">
        <v>207</v>
      </c>
      <c r="K2129" s="294"/>
      <c r="L2129" s="295"/>
      <c r="M2129" s="295"/>
      <c r="N2129" s="260"/>
      <c r="O2129" s="296"/>
      <c r="P2129" s="234"/>
    </row>
    <row r="2130" spans="1:16" ht="12.75" hidden="1" customHeight="1" outlineLevel="3" x14ac:dyDescent="0.2">
      <c r="A2130" s="191">
        <v>0</v>
      </c>
      <c r="B2130" s="191">
        <v>16</v>
      </c>
      <c r="C2130" s="191">
        <v>5</v>
      </c>
      <c r="D2130" s="192">
        <v>5</v>
      </c>
      <c r="E2130" s="192">
        <v>1</v>
      </c>
      <c r="G2130" s="312" t="s">
        <v>40</v>
      </c>
      <c r="H2130" s="297" t="s">
        <v>183</v>
      </c>
      <c r="I2130" s="264" t="s">
        <v>3429</v>
      </c>
      <c r="J2130" s="299" t="s">
        <v>122</v>
      </c>
      <c r="K2130" s="300" t="s">
        <v>119</v>
      </c>
      <c r="L2130" s="301" t="e">
        <v>#REF!</v>
      </c>
      <c r="M2130" s="301">
        <v>40</v>
      </c>
      <c r="N2130" s="268"/>
      <c r="O2130" s="302"/>
      <c r="P2130" s="235" t="s">
        <v>4710</v>
      </c>
    </row>
    <row r="2131" spans="1:16" ht="12.75" hidden="1" customHeight="1" outlineLevel="3" x14ac:dyDescent="0.2">
      <c r="A2131" s="191">
        <v>0</v>
      </c>
      <c r="B2131" s="191">
        <v>16</v>
      </c>
      <c r="C2131" s="191">
        <v>5</v>
      </c>
      <c r="D2131" s="192">
        <v>5</v>
      </c>
      <c r="E2131" s="192">
        <v>2</v>
      </c>
      <c r="G2131" s="312" t="s">
        <v>40</v>
      </c>
      <c r="H2131" s="297" t="s">
        <v>183</v>
      </c>
      <c r="I2131" s="264" t="s">
        <v>3430</v>
      </c>
      <c r="J2131" s="299" t="s">
        <v>123</v>
      </c>
      <c r="K2131" s="300" t="s">
        <v>119</v>
      </c>
      <c r="L2131" s="301" t="e">
        <v>#REF!</v>
      </c>
      <c r="M2131" s="301">
        <v>40</v>
      </c>
      <c r="N2131" s="268"/>
      <c r="O2131" s="302"/>
      <c r="P2131" s="235" t="s">
        <v>4710</v>
      </c>
    </row>
    <row r="2132" spans="1:16" ht="12.75" hidden="1" customHeight="1" outlineLevel="3" x14ac:dyDescent="0.2">
      <c r="A2132" s="191">
        <v>0</v>
      </c>
      <c r="B2132" s="191">
        <v>16</v>
      </c>
      <c r="C2132" s="191">
        <v>5</v>
      </c>
      <c r="D2132" s="192">
        <v>5</v>
      </c>
      <c r="E2132" s="192">
        <v>3</v>
      </c>
      <c r="G2132" s="312" t="s">
        <v>44</v>
      </c>
      <c r="H2132" s="297" t="s">
        <v>183</v>
      </c>
      <c r="I2132" s="264" t="s">
        <v>3431</v>
      </c>
      <c r="J2132" s="299" t="s">
        <v>124</v>
      </c>
      <c r="K2132" s="300" t="s">
        <v>119</v>
      </c>
      <c r="L2132" s="301" t="e">
        <v>#REF!</v>
      </c>
      <c r="M2132" s="301">
        <v>75</v>
      </c>
      <c r="N2132" s="268"/>
      <c r="O2132" s="302"/>
      <c r="P2132" s="235" t="s">
        <v>4710</v>
      </c>
    </row>
    <row r="2133" spans="1:16" ht="12.75" hidden="1" customHeight="1" outlineLevel="3" x14ac:dyDescent="0.2">
      <c r="A2133" s="191">
        <v>0</v>
      </c>
      <c r="B2133" s="191">
        <v>16</v>
      </c>
      <c r="C2133" s="191">
        <v>5</v>
      </c>
      <c r="D2133" s="192">
        <v>5</v>
      </c>
      <c r="E2133" s="192">
        <v>4</v>
      </c>
      <c r="G2133" s="312" t="s">
        <v>44</v>
      </c>
      <c r="H2133" s="297" t="s">
        <v>183</v>
      </c>
      <c r="I2133" s="264" t="s">
        <v>3432</v>
      </c>
      <c r="J2133" s="299" t="s">
        <v>127</v>
      </c>
      <c r="K2133" s="300" t="s">
        <v>136</v>
      </c>
      <c r="L2133" s="301" t="e">
        <v>#REF!</v>
      </c>
      <c r="M2133" s="301">
        <v>24</v>
      </c>
      <c r="N2133" s="268"/>
      <c r="O2133" s="302"/>
      <c r="P2133" s="235" t="s">
        <v>4710</v>
      </c>
    </row>
    <row r="2134" spans="1:16" ht="12.75" hidden="1" customHeight="1" outlineLevel="1" x14ac:dyDescent="0.2">
      <c r="A2134" s="191">
        <v>0</v>
      </c>
      <c r="B2134" s="191">
        <v>16</v>
      </c>
      <c r="C2134" s="191">
        <v>6</v>
      </c>
      <c r="D2134" s="192">
        <v>0</v>
      </c>
      <c r="E2134" s="192">
        <v>4</v>
      </c>
      <c r="G2134" s="310"/>
      <c r="H2134" s="285" t="s">
        <v>34</v>
      </c>
      <c r="I2134" s="249" t="s">
        <v>3433</v>
      </c>
      <c r="J2134" s="287" t="s">
        <v>753</v>
      </c>
      <c r="K2134" s="288"/>
      <c r="L2134" s="289"/>
      <c r="M2134" s="289"/>
      <c r="N2134" s="253"/>
      <c r="O2134" s="290"/>
      <c r="P2134" s="233"/>
    </row>
    <row r="2135" spans="1:16" ht="12.75" hidden="1" customHeight="1" outlineLevel="2" x14ac:dyDescent="0.2">
      <c r="A2135" s="191">
        <v>0</v>
      </c>
      <c r="B2135" s="191">
        <v>16</v>
      </c>
      <c r="C2135" s="191">
        <v>6</v>
      </c>
      <c r="D2135" s="192">
        <v>1</v>
      </c>
      <c r="E2135" s="192">
        <v>0</v>
      </c>
      <c r="G2135" s="311"/>
      <c r="H2135" s="291" t="s">
        <v>182</v>
      </c>
      <c r="I2135" s="256" t="s">
        <v>3434</v>
      </c>
      <c r="J2135" s="293" t="s">
        <v>19</v>
      </c>
      <c r="K2135" s="294"/>
      <c r="L2135" s="295"/>
      <c r="M2135" s="295"/>
      <c r="N2135" s="260"/>
      <c r="O2135" s="296"/>
      <c r="P2135" s="234"/>
    </row>
    <row r="2136" spans="1:16" ht="12.75" hidden="1" customHeight="1" outlineLevel="3" x14ac:dyDescent="0.2">
      <c r="A2136" s="191">
        <v>0</v>
      </c>
      <c r="B2136" s="191">
        <v>16</v>
      </c>
      <c r="C2136" s="191">
        <v>6</v>
      </c>
      <c r="D2136" s="192">
        <v>1</v>
      </c>
      <c r="E2136" s="192">
        <v>1</v>
      </c>
      <c r="G2136" s="312" t="s">
        <v>40</v>
      </c>
      <c r="H2136" s="297" t="s">
        <v>183</v>
      </c>
      <c r="I2136" s="264" t="s">
        <v>3435</v>
      </c>
      <c r="J2136" s="299" t="s">
        <v>710</v>
      </c>
      <c r="K2136" s="300" t="s">
        <v>119</v>
      </c>
      <c r="L2136" s="301" t="e">
        <v>#REF!</v>
      </c>
      <c r="M2136" s="301">
        <v>44.585233333333335</v>
      </c>
      <c r="N2136" s="268"/>
      <c r="O2136" s="302"/>
      <c r="P2136" s="235" t="s">
        <v>4710</v>
      </c>
    </row>
    <row r="2137" spans="1:16" ht="12.75" hidden="1" customHeight="1" outlineLevel="2" x14ac:dyDescent="0.2">
      <c r="A2137" s="191">
        <v>0</v>
      </c>
      <c r="B2137" s="191">
        <v>16</v>
      </c>
      <c r="C2137" s="191">
        <v>6</v>
      </c>
      <c r="D2137" s="192">
        <v>2</v>
      </c>
      <c r="E2137" s="192">
        <v>0</v>
      </c>
      <c r="G2137" s="311"/>
      <c r="H2137" s="291" t="s">
        <v>182</v>
      </c>
      <c r="I2137" s="256" t="s">
        <v>3436</v>
      </c>
      <c r="J2137" s="293" t="s">
        <v>613</v>
      </c>
      <c r="K2137" s="294"/>
      <c r="L2137" s="295"/>
      <c r="M2137" s="295"/>
      <c r="N2137" s="260"/>
      <c r="O2137" s="296"/>
      <c r="P2137" s="234"/>
    </row>
    <row r="2138" spans="1:16" ht="12.75" hidden="1" customHeight="1" outlineLevel="3" x14ac:dyDescent="0.2">
      <c r="A2138" s="191">
        <v>0</v>
      </c>
      <c r="B2138" s="191">
        <v>16</v>
      </c>
      <c r="C2138" s="191">
        <v>6</v>
      </c>
      <c r="D2138" s="192">
        <v>2</v>
      </c>
      <c r="E2138" s="192">
        <v>1</v>
      </c>
      <c r="G2138" s="312" t="s">
        <v>40</v>
      </c>
      <c r="H2138" s="297" t="s">
        <v>183</v>
      </c>
      <c r="I2138" s="264" t="s">
        <v>3437</v>
      </c>
      <c r="J2138" s="299" t="s">
        <v>117</v>
      </c>
      <c r="K2138" s="300" t="s">
        <v>119</v>
      </c>
      <c r="L2138" s="301" t="e">
        <v>#REF!</v>
      </c>
      <c r="M2138" s="301">
        <v>61.444938999999998</v>
      </c>
      <c r="N2138" s="268"/>
      <c r="O2138" s="302" t="s">
        <v>404</v>
      </c>
      <c r="P2138" s="235" t="s">
        <v>4710</v>
      </c>
    </row>
    <row r="2139" spans="1:16" ht="12.75" hidden="1" customHeight="1" outlineLevel="2" x14ac:dyDescent="0.2">
      <c r="A2139" s="191">
        <v>0</v>
      </c>
      <c r="B2139" s="191">
        <v>16</v>
      </c>
      <c r="C2139" s="191">
        <v>6</v>
      </c>
      <c r="D2139" s="192">
        <v>3</v>
      </c>
      <c r="E2139" s="192">
        <v>0</v>
      </c>
      <c r="G2139" s="311"/>
      <c r="H2139" s="291" t="s">
        <v>182</v>
      </c>
      <c r="I2139" s="256" t="s">
        <v>3438</v>
      </c>
      <c r="J2139" s="293" t="s">
        <v>558</v>
      </c>
      <c r="K2139" s="294"/>
      <c r="L2139" s="295"/>
      <c r="M2139" s="295"/>
      <c r="N2139" s="260"/>
      <c r="O2139" s="296"/>
      <c r="P2139" s="234"/>
    </row>
    <row r="2140" spans="1:16" ht="12.75" hidden="1" customHeight="1" outlineLevel="3" x14ac:dyDescent="0.2">
      <c r="A2140" s="191">
        <v>0</v>
      </c>
      <c r="B2140" s="191">
        <v>16</v>
      </c>
      <c r="C2140" s="191">
        <v>6</v>
      </c>
      <c r="D2140" s="192">
        <v>3</v>
      </c>
      <c r="E2140" s="192">
        <v>1</v>
      </c>
      <c r="G2140" s="312" t="s">
        <v>44</v>
      </c>
      <c r="H2140" s="297" t="s">
        <v>183</v>
      </c>
      <c r="I2140" s="264" t="s">
        <v>3439</v>
      </c>
      <c r="J2140" s="299" t="s">
        <v>717</v>
      </c>
      <c r="K2140" s="300" t="s">
        <v>119</v>
      </c>
      <c r="L2140" s="301" t="e">
        <v>#REF!</v>
      </c>
      <c r="M2140" s="301">
        <v>61.838600000000007</v>
      </c>
      <c r="N2140" s="268"/>
      <c r="O2140" s="302"/>
      <c r="P2140" s="235" t="s">
        <v>4710</v>
      </c>
    </row>
    <row r="2141" spans="1:16" ht="12.75" hidden="1" customHeight="1" outlineLevel="3" x14ac:dyDescent="0.2">
      <c r="A2141" s="191">
        <v>0</v>
      </c>
      <c r="B2141" s="191">
        <v>16</v>
      </c>
      <c r="C2141" s="191">
        <v>6</v>
      </c>
      <c r="D2141" s="192">
        <v>3</v>
      </c>
      <c r="E2141" s="192">
        <v>2</v>
      </c>
      <c r="G2141" s="312" t="s">
        <v>44</v>
      </c>
      <c r="H2141" s="297" t="s">
        <v>183</v>
      </c>
      <c r="I2141" s="264" t="s">
        <v>3440</v>
      </c>
      <c r="J2141" s="299" t="s">
        <v>270</v>
      </c>
      <c r="K2141" s="300" t="s">
        <v>119</v>
      </c>
      <c r="L2141" s="301" t="e">
        <v>#REF!</v>
      </c>
      <c r="M2141" s="301">
        <v>58.073</v>
      </c>
      <c r="N2141" s="268"/>
      <c r="O2141" s="302"/>
      <c r="P2141" s="235" t="s">
        <v>4710</v>
      </c>
    </row>
    <row r="2142" spans="1:16" ht="12.75" hidden="1" customHeight="1" outlineLevel="3" x14ac:dyDescent="0.2">
      <c r="A2142" s="191">
        <v>0</v>
      </c>
      <c r="B2142" s="191">
        <v>16</v>
      </c>
      <c r="C2142" s="191">
        <v>6</v>
      </c>
      <c r="D2142" s="192">
        <v>3</v>
      </c>
      <c r="E2142" s="192">
        <v>3</v>
      </c>
      <c r="G2142" s="312" t="s">
        <v>44</v>
      </c>
      <c r="H2142" s="297" t="s">
        <v>183</v>
      </c>
      <c r="I2142" s="264" t="s">
        <v>3441</v>
      </c>
      <c r="J2142" s="299" t="s">
        <v>715</v>
      </c>
      <c r="K2142" s="300" t="s">
        <v>119</v>
      </c>
      <c r="L2142" s="301" t="e">
        <v>#REF!</v>
      </c>
      <c r="M2142" s="301">
        <v>229.82760000000005</v>
      </c>
      <c r="N2142" s="268"/>
      <c r="O2142" s="302"/>
      <c r="P2142" s="235" t="s">
        <v>4710</v>
      </c>
    </row>
    <row r="2143" spans="1:16" ht="12.75" hidden="1" customHeight="1" outlineLevel="3" x14ac:dyDescent="0.2">
      <c r="A2143" s="191">
        <v>0</v>
      </c>
      <c r="B2143" s="191">
        <v>16</v>
      </c>
      <c r="C2143" s="191">
        <v>6</v>
      </c>
      <c r="D2143" s="192">
        <v>3</v>
      </c>
      <c r="E2143" s="192">
        <v>4</v>
      </c>
      <c r="G2143" s="312" t="s">
        <v>44</v>
      </c>
      <c r="H2143" s="297" t="s">
        <v>183</v>
      </c>
      <c r="I2143" s="264" t="s">
        <v>3442</v>
      </c>
      <c r="J2143" s="299" t="s">
        <v>716</v>
      </c>
      <c r="K2143" s="300" t="s">
        <v>119</v>
      </c>
      <c r="L2143" s="301" t="e">
        <v>#REF!</v>
      </c>
      <c r="M2143" s="301">
        <v>141.82760000000002</v>
      </c>
      <c r="N2143" s="268"/>
      <c r="O2143" s="302"/>
      <c r="P2143" s="235" t="s">
        <v>4710</v>
      </c>
    </row>
    <row r="2144" spans="1:16" ht="12.75" hidden="1" customHeight="1" outlineLevel="2" x14ac:dyDescent="0.2">
      <c r="A2144" s="191">
        <v>0</v>
      </c>
      <c r="B2144" s="191">
        <v>16</v>
      </c>
      <c r="C2144" s="191">
        <v>6</v>
      </c>
      <c r="D2144" s="192">
        <v>4</v>
      </c>
      <c r="E2144" s="192">
        <v>0</v>
      </c>
      <c r="G2144" s="311"/>
      <c r="H2144" s="291" t="s">
        <v>182</v>
      </c>
      <c r="I2144" s="256" t="s">
        <v>3443</v>
      </c>
      <c r="J2144" s="293" t="s">
        <v>615</v>
      </c>
      <c r="K2144" s="294"/>
      <c r="L2144" s="295"/>
      <c r="M2144" s="295"/>
      <c r="N2144" s="260"/>
      <c r="O2144" s="296"/>
      <c r="P2144" s="234"/>
    </row>
    <row r="2145" spans="1:16" ht="12.75" hidden="1" customHeight="1" outlineLevel="3" x14ac:dyDescent="0.2">
      <c r="A2145" s="191">
        <v>0</v>
      </c>
      <c r="B2145" s="191">
        <v>16</v>
      </c>
      <c r="C2145" s="191">
        <v>6</v>
      </c>
      <c r="D2145" s="192">
        <v>4</v>
      </c>
      <c r="E2145" s="192">
        <v>1</v>
      </c>
      <c r="G2145" s="312" t="s">
        <v>44</v>
      </c>
      <c r="H2145" s="297" t="s">
        <v>183</v>
      </c>
      <c r="I2145" s="264" t="s">
        <v>3444</v>
      </c>
      <c r="J2145" s="299" t="s">
        <v>240</v>
      </c>
      <c r="K2145" s="300" t="s">
        <v>136</v>
      </c>
      <c r="L2145" s="301" t="e">
        <v>#REF!</v>
      </c>
      <c r="M2145" s="301">
        <v>10.114274999999999</v>
      </c>
      <c r="N2145" s="268"/>
      <c r="O2145" s="302"/>
      <c r="P2145" s="235" t="s">
        <v>4710</v>
      </c>
    </row>
    <row r="2146" spans="1:16" ht="12.75" hidden="1" customHeight="1" outlineLevel="3" x14ac:dyDescent="0.2">
      <c r="A2146" s="191">
        <v>0</v>
      </c>
      <c r="B2146" s="191">
        <v>16</v>
      </c>
      <c r="C2146" s="191">
        <v>6</v>
      </c>
      <c r="D2146" s="192">
        <v>4</v>
      </c>
      <c r="E2146" s="192">
        <v>2</v>
      </c>
      <c r="G2146" s="312" t="s">
        <v>44</v>
      </c>
      <c r="H2146" s="297" t="s">
        <v>183</v>
      </c>
      <c r="I2146" s="264" t="s">
        <v>3445</v>
      </c>
      <c r="J2146" s="299" t="s">
        <v>740</v>
      </c>
      <c r="K2146" s="300" t="s">
        <v>136</v>
      </c>
      <c r="L2146" s="301" t="e">
        <v>#REF!</v>
      </c>
      <c r="M2146" s="301">
        <v>22.121324999999999</v>
      </c>
      <c r="N2146" s="268"/>
      <c r="O2146" s="302"/>
      <c r="P2146" s="235" t="s">
        <v>4710</v>
      </c>
    </row>
    <row r="2147" spans="1:16" ht="12.75" hidden="1" customHeight="1" outlineLevel="2" x14ac:dyDescent="0.2">
      <c r="A2147" s="191">
        <v>0</v>
      </c>
      <c r="B2147" s="191">
        <v>16</v>
      </c>
      <c r="C2147" s="191">
        <v>6</v>
      </c>
      <c r="D2147" s="192">
        <v>5</v>
      </c>
      <c r="E2147" s="192">
        <v>0</v>
      </c>
      <c r="G2147" s="311"/>
      <c r="H2147" s="291" t="s">
        <v>182</v>
      </c>
      <c r="I2147" s="256" t="s">
        <v>3446</v>
      </c>
      <c r="J2147" s="293" t="s">
        <v>207</v>
      </c>
      <c r="K2147" s="294"/>
      <c r="L2147" s="295"/>
      <c r="M2147" s="295"/>
      <c r="N2147" s="260"/>
      <c r="O2147" s="296"/>
      <c r="P2147" s="234"/>
    </row>
    <row r="2148" spans="1:16" ht="12.75" hidden="1" customHeight="1" outlineLevel="3" x14ac:dyDescent="0.2">
      <c r="A2148" s="191">
        <v>0</v>
      </c>
      <c r="B2148" s="191">
        <v>16</v>
      </c>
      <c r="C2148" s="191">
        <v>6</v>
      </c>
      <c r="D2148" s="192">
        <v>5</v>
      </c>
      <c r="E2148" s="192">
        <v>1</v>
      </c>
      <c r="G2148" s="312" t="s">
        <v>40</v>
      </c>
      <c r="H2148" s="297" t="s">
        <v>183</v>
      </c>
      <c r="I2148" s="264" t="s">
        <v>3447</v>
      </c>
      <c r="J2148" s="299" t="s">
        <v>122</v>
      </c>
      <c r="K2148" s="300" t="s">
        <v>119</v>
      </c>
      <c r="L2148" s="301" t="e">
        <v>#REF!</v>
      </c>
      <c r="M2148" s="301">
        <v>40</v>
      </c>
      <c r="N2148" s="268"/>
      <c r="O2148" s="302"/>
      <c r="P2148" s="235" t="s">
        <v>4710</v>
      </c>
    </row>
    <row r="2149" spans="1:16" ht="12.75" hidden="1" customHeight="1" outlineLevel="3" x14ac:dyDescent="0.2">
      <c r="A2149" s="191">
        <v>0</v>
      </c>
      <c r="B2149" s="191">
        <v>16</v>
      </c>
      <c r="C2149" s="191">
        <v>6</v>
      </c>
      <c r="D2149" s="192">
        <v>5</v>
      </c>
      <c r="E2149" s="192">
        <v>2</v>
      </c>
      <c r="G2149" s="312" t="s">
        <v>40</v>
      </c>
      <c r="H2149" s="297" t="s">
        <v>183</v>
      </c>
      <c r="I2149" s="264" t="s">
        <v>3448</v>
      </c>
      <c r="J2149" s="299" t="s">
        <v>123</v>
      </c>
      <c r="K2149" s="300" t="s">
        <v>119</v>
      </c>
      <c r="L2149" s="301" t="e">
        <v>#REF!</v>
      </c>
      <c r="M2149" s="301">
        <v>40</v>
      </c>
      <c r="N2149" s="268"/>
      <c r="O2149" s="302"/>
      <c r="P2149" s="235" t="s">
        <v>4710</v>
      </c>
    </row>
    <row r="2150" spans="1:16" ht="12.75" hidden="1" customHeight="1" outlineLevel="3" x14ac:dyDescent="0.2">
      <c r="A2150" s="191">
        <v>0</v>
      </c>
      <c r="B2150" s="191">
        <v>16</v>
      </c>
      <c r="C2150" s="191">
        <v>6</v>
      </c>
      <c r="D2150" s="192">
        <v>5</v>
      </c>
      <c r="E2150" s="192">
        <v>3</v>
      </c>
      <c r="G2150" s="312" t="s">
        <v>44</v>
      </c>
      <c r="H2150" s="297" t="s">
        <v>183</v>
      </c>
      <c r="I2150" s="264" t="s">
        <v>3449</v>
      </c>
      <c r="J2150" s="299" t="s">
        <v>124</v>
      </c>
      <c r="K2150" s="300" t="s">
        <v>119</v>
      </c>
      <c r="L2150" s="301" t="e">
        <v>#REF!</v>
      </c>
      <c r="M2150" s="301">
        <v>75</v>
      </c>
      <c r="N2150" s="268"/>
      <c r="O2150" s="302"/>
      <c r="P2150" s="235" t="s">
        <v>4710</v>
      </c>
    </row>
    <row r="2151" spans="1:16" ht="12.75" hidden="1" customHeight="1" outlineLevel="3" x14ac:dyDescent="0.2">
      <c r="A2151" s="191">
        <v>0</v>
      </c>
      <c r="B2151" s="191">
        <v>16</v>
      </c>
      <c r="C2151" s="191">
        <v>6</v>
      </c>
      <c r="D2151" s="192">
        <v>5</v>
      </c>
      <c r="E2151" s="192">
        <v>4</v>
      </c>
      <c r="G2151" s="312" t="s">
        <v>44</v>
      </c>
      <c r="H2151" s="297" t="s">
        <v>183</v>
      </c>
      <c r="I2151" s="264" t="s">
        <v>3450</v>
      </c>
      <c r="J2151" s="299" t="s">
        <v>127</v>
      </c>
      <c r="K2151" s="300" t="s">
        <v>136</v>
      </c>
      <c r="L2151" s="301" t="e">
        <v>#REF!</v>
      </c>
      <c r="M2151" s="301">
        <v>24</v>
      </c>
      <c r="N2151" s="268"/>
      <c r="O2151" s="302"/>
      <c r="P2151" s="235" t="s">
        <v>4710</v>
      </c>
    </row>
    <row r="2152" spans="1:16" ht="12.75" hidden="1" customHeight="1" outlineLevel="1" x14ac:dyDescent="0.2">
      <c r="A2152" s="191">
        <v>0</v>
      </c>
      <c r="B2152" s="191">
        <v>16</v>
      </c>
      <c r="C2152" s="191">
        <v>7</v>
      </c>
      <c r="D2152" s="192">
        <v>0</v>
      </c>
      <c r="E2152" s="192">
        <v>4</v>
      </c>
      <c r="G2152" s="310"/>
      <c r="H2152" s="285" t="s">
        <v>34</v>
      </c>
      <c r="I2152" s="249" t="s">
        <v>3451</v>
      </c>
      <c r="J2152" s="287" t="s">
        <v>754</v>
      </c>
      <c r="K2152" s="288"/>
      <c r="L2152" s="289"/>
      <c r="M2152" s="289"/>
      <c r="N2152" s="253"/>
      <c r="O2152" s="290"/>
      <c r="P2152" s="233"/>
    </row>
    <row r="2153" spans="1:16" ht="13.5" hidden="1" customHeight="1" outlineLevel="2" x14ac:dyDescent="0.2">
      <c r="A2153" s="191">
        <v>0</v>
      </c>
      <c r="B2153" s="191">
        <v>16</v>
      </c>
      <c r="C2153" s="191">
        <v>7</v>
      </c>
      <c r="D2153" s="192">
        <v>1</v>
      </c>
      <c r="E2153" s="192">
        <v>0</v>
      </c>
      <c r="G2153" s="311"/>
      <c r="H2153" s="291" t="s">
        <v>182</v>
      </c>
      <c r="I2153" s="256" t="s">
        <v>3452</v>
      </c>
      <c r="J2153" s="293" t="s">
        <v>19</v>
      </c>
      <c r="K2153" s="294"/>
      <c r="L2153" s="295"/>
      <c r="M2153" s="295"/>
      <c r="N2153" s="260"/>
      <c r="O2153" s="296"/>
      <c r="P2153" s="234"/>
    </row>
    <row r="2154" spans="1:16" ht="13.5" hidden="1" customHeight="1" outlineLevel="3" x14ac:dyDescent="0.2">
      <c r="A2154" s="191">
        <v>0</v>
      </c>
      <c r="B2154" s="191">
        <v>16</v>
      </c>
      <c r="C2154" s="191">
        <v>7</v>
      </c>
      <c r="D2154" s="192">
        <v>1</v>
      </c>
      <c r="E2154" s="192">
        <v>1</v>
      </c>
      <c r="G2154" s="312" t="s">
        <v>40</v>
      </c>
      <c r="H2154" s="297" t="s">
        <v>183</v>
      </c>
      <c r="I2154" s="264" t="s">
        <v>3453</v>
      </c>
      <c r="J2154" s="299" t="s">
        <v>710</v>
      </c>
      <c r="K2154" s="300" t="s">
        <v>119</v>
      </c>
      <c r="L2154" s="301" t="e">
        <v>#REF!</v>
      </c>
      <c r="M2154" s="301">
        <v>44.585233333333335</v>
      </c>
      <c r="N2154" s="268"/>
      <c r="O2154" s="302"/>
      <c r="P2154" s="235" t="s">
        <v>4710</v>
      </c>
    </row>
    <row r="2155" spans="1:16" ht="13.5" hidden="1" customHeight="1" outlineLevel="2" x14ac:dyDescent="0.2">
      <c r="A2155" s="191">
        <v>0</v>
      </c>
      <c r="B2155" s="191">
        <v>16</v>
      </c>
      <c r="C2155" s="191">
        <v>7</v>
      </c>
      <c r="D2155" s="192">
        <v>2</v>
      </c>
      <c r="E2155" s="192">
        <v>0</v>
      </c>
      <c r="G2155" s="311"/>
      <c r="H2155" s="291" t="s">
        <v>182</v>
      </c>
      <c r="I2155" s="256" t="s">
        <v>3454</v>
      </c>
      <c r="J2155" s="293" t="s">
        <v>613</v>
      </c>
      <c r="K2155" s="294"/>
      <c r="L2155" s="295"/>
      <c r="M2155" s="295"/>
      <c r="N2155" s="260"/>
      <c r="O2155" s="296"/>
      <c r="P2155" s="234"/>
    </row>
    <row r="2156" spans="1:16" ht="13.5" hidden="1" customHeight="1" outlineLevel="3" x14ac:dyDescent="0.2">
      <c r="A2156" s="191">
        <v>0</v>
      </c>
      <c r="B2156" s="191">
        <v>16</v>
      </c>
      <c r="C2156" s="191">
        <v>7</v>
      </c>
      <c r="D2156" s="192">
        <v>2</v>
      </c>
      <c r="E2156" s="192">
        <v>1</v>
      </c>
      <c r="G2156" s="312" t="s">
        <v>40</v>
      </c>
      <c r="H2156" s="297" t="s">
        <v>183</v>
      </c>
      <c r="I2156" s="264" t="s">
        <v>3455</v>
      </c>
      <c r="J2156" s="299" t="s">
        <v>117</v>
      </c>
      <c r="K2156" s="300" t="s">
        <v>119</v>
      </c>
      <c r="L2156" s="301" t="e">
        <v>#REF!</v>
      </c>
      <c r="M2156" s="301">
        <v>61.444938999999998</v>
      </c>
      <c r="N2156" s="268"/>
      <c r="O2156" s="302" t="s">
        <v>404</v>
      </c>
      <c r="P2156" s="235" t="s">
        <v>4710</v>
      </c>
    </row>
    <row r="2157" spans="1:16" ht="13.5" hidden="1" customHeight="1" outlineLevel="2" x14ac:dyDescent="0.2">
      <c r="A2157" s="191">
        <v>0</v>
      </c>
      <c r="B2157" s="191">
        <v>16</v>
      </c>
      <c r="C2157" s="191">
        <v>7</v>
      </c>
      <c r="D2157" s="192">
        <v>3</v>
      </c>
      <c r="E2157" s="192">
        <v>0</v>
      </c>
      <c r="G2157" s="311"/>
      <c r="H2157" s="291" t="s">
        <v>182</v>
      </c>
      <c r="I2157" s="256" t="s">
        <v>3456</v>
      </c>
      <c r="J2157" s="293" t="s">
        <v>558</v>
      </c>
      <c r="K2157" s="294"/>
      <c r="L2157" s="295"/>
      <c r="M2157" s="295"/>
      <c r="N2157" s="260"/>
      <c r="O2157" s="296"/>
      <c r="P2157" s="234"/>
    </row>
    <row r="2158" spans="1:16" ht="13.5" hidden="1" customHeight="1" outlineLevel="3" x14ac:dyDescent="0.2">
      <c r="A2158" s="191">
        <v>0</v>
      </c>
      <c r="B2158" s="191">
        <v>16</v>
      </c>
      <c r="C2158" s="191">
        <v>7</v>
      </c>
      <c r="D2158" s="192">
        <v>3</v>
      </c>
      <c r="E2158" s="192">
        <v>1</v>
      </c>
      <c r="G2158" s="312" t="s">
        <v>44</v>
      </c>
      <c r="H2158" s="297" t="s">
        <v>183</v>
      </c>
      <c r="I2158" s="264" t="s">
        <v>3457</v>
      </c>
      <c r="J2158" s="299" t="s">
        <v>270</v>
      </c>
      <c r="K2158" s="300" t="s">
        <v>119</v>
      </c>
      <c r="L2158" s="301" t="e">
        <v>#REF!</v>
      </c>
      <c r="M2158" s="301">
        <v>58.073</v>
      </c>
      <c r="N2158" s="268"/>
      <c r="O2158" s="302"/>
      <c r="P2158" s="235" t="s">
        <v>4710</v>
      </c>
    </row>
    <row r="2159" spans="1:16" ht="13.5" hidden="1" customHeight="1" outlineLevel="3" x14ac:dyDescent="0.2">
      <c r="A2159" s="191">
        <v>0</v>
      </c>
      <c r="B2159" s="191">
        <v>16</v>
      </c>
      <c r="C2159" s="191">
        <v>7</v>
      </c>
      <c r="D2159" s="192">
        <v>3</v>
      </c>
      <c r="E2159" s="192">
        <v>2</v>
      </c>
      <c r="G2159" s="312" t="s">
        <v>44</v>
      </c>
      <c r="H2159" s="297" t="s">
        <v>183</v>
      </c>
      <c r="I2159" s="264" t="s">
        <v>3458</v>
      </c>
      <c r="J2159" s="299" t="s">
        <v>715</v>
      </c>
      <c r="K2159" s="300" t="s">
        <v>119</v>
      </c>
      <c r="L2159" s="301" t="e">
        <v>#REF!</v>
      </c>
      <c r="M2159" s="301">
        <v>229.82760000000005</v>
      </c>
      <c r="N2159" s="268"/>
      <c r="O2159" s="302"/>
      <c r="P2159" s="235" t="s">
        <v>4710</v>
      </c>
    </row>
    <row r="2160" spans="1:16" ht="13.5" hidden="1" customHeight="1" outlineLevel="3" x14ac:dyDescent="0.2">
      <c r="A2160" s="191">
        <v>0</v>
      </c>
      <c r="B2160" s="191">
        <v>16</v>
      </c>
      <c r="C2160" s="191">
        <v>7</v>
      </c>
      <c r="D2160" s="192">
        <v>3</v>
      </c>
      <c r="E2160" s="192">
        <v>3</v>
      </c>
      <c r="G2160" s="312" t="s">
        <v>44</v>
      </c>
      <c r="H2160" s="297" t="s">
        <v>183</v>
      </c>
      <c r="I2160" s="264" t="s">
        <v>3459</v>
      </c>
      <c r="J2160" s="299" t="s">
        <v>716</v>
      </c>
      <c r="K2160" s="300" t="s">
        <v>119</v>
      </c>
      <c r="L2160" s="301" t="e">
        <v>#REF!</v>
      </c>
      <c r="M2160" s="301">
        <v>141.82760000000002</v>
      </c>
      <c r="N2160" s="268"/>
      <c r="O2160" s="302"/>
      <c r="P2160" s="235" t="s">
        <v>4710</v>
      </c>
    </row>
    <row r="2161" spans="1:16" ht="13.5" hidden="1" customHeight="1" outlineLevel="3" x14ac:dyDescent="0.2">
      <c r="A2161" s="191">
        <v>0</v>
      </c>
      <c r="B2161" s="191">
        <v>16</v>
      </c>
      <c r="C2161" s="191">
        <v>7</v>
      </c>
      <c r="D2161" s="192">
        <v>3</v>
      </c>
      <c r="E2161" s="192">
        <v>4</v>
      </c>
      <c r="G2161" s="312" t="s">
        <v>44</v>
      </c>
      <c r="H2161" s="297" t="s">
        <v>183</v>
      </c>
      <c r="I2161" s="264" t="s">
        <v>3460</v>
      </c>
      <c r="J2161" s="299" t="s">
        <v>721</v>
      </c>
      <c r="K2161" s="300" t="s">
        <v>119</v>
      </c>
      <c r="L2161" s="301" t="e">
        <v>#REF!</v>
      </c>
      <c r="M2161" s="301">
        <v>282.48927499999996</v>
      </c>
      <c r="N2161" s="268"/>
      <c r="O2161" s="302"/>
      <c r="P2161" s="235" t="s">
        <v>4710</v>
      </c>
    </row>
    <row r="2162" spans="1:16" ht="13.5" hidden="1" customHeight="1" outlineLevel="3" x14ac:dyDescent="0.2">
      <c r="A2162" s="191">
        <v>0</v>
      </c>
      <c r="B2162" s="191">
        <v>16</v>
      </c>
      <c r="C2162" s="191">
        <v>7</v>
      </c>
      <c r="D2162" s="192">
        <v>3</v>
      </c>
      <c r="E2162" s="192">
        <v>5</v>
      </c>
      <c r="G2162" s="312" t="s">
        <v>44</v>
      </c>
      <c r="H2162" s="297" t="s">
        <v>183</v>
      </c>
      <c r="I2162" s="264" t="s">
        <v>3461</v>
      </c>
      <c r="J2162" s="299" t="s">
        <v>722</v>
      </c>
      <c r="K2162" s="300" t="s">
        <v>119</v>
      </c>
      <c r="L2162" s="301" t="e">
        <v>#REF!</v>
      </c>
      <c r="M2162" s="301">
        <v>865.48927500000013</v>
      </c>
      <c r="N2162" s="268"/>
      <c r="O2162" s="302"/>
      <c r="P2162" s="235" t="s">
        <v>4710</v>
      </c>
    </row>
    <row r="2163" spans="1:16" ht="13.5" hidden="1" customHeight="1" outlineLevel="3" x14ac:dyDescent="0.2">
      <c r="A2163" s="191">
        <v>0</v>
      </c>
      <c r="B2163" s="191">
        <v>16</v>
      </c>
      <c r="C2163" s="191">
        <v>7</v>
      </c>
      <c r="D2163" s="192">
        <v>3</v>
      </c>
      <c r="E2163" s="192">
        <v>6</v>
      </c>
      <c r="G2163" s="312" t="s">
        <v>44</v>
      </c>
      <c r="H2163" s="297" t="s">
        <v>183</v>
      </c>
      <c r="I2163" s="264" t="s">
        <v>3462</v>
      </c>
      <c r="J2163" s="299" t="s">
        <v>645</v>
      </c>
      <c r="K2163" s="300" t="s">
        <v>119</v>
      </c>
      <c r="L2163" s="301" t="e">
        <v>#REF!</v>
      </c>
      <c r="M2163" s="301">
        <v>655.16927499999997</v>
      </c>
      <c r="N2163" s="268"/>
      <c r="O2163" s="302"/>
      <c r="P2163" s="235" t="s">
        <v>4710</v>
      </c>
    </row>
    <row r="2164" spans="1:16" ht="13.5" hidden="1" customHeight="1" outlineLevel="3" x14ac:dyDescent="0.2">
      <c r="A2164" s="191">
        <v>0</v>
      </c>
      <c r="B2164" s="191">
        <v>16</v>
      </c>
      <c r="C2164" s="191">
        <v>7</v>
      </c>
      <c r="D2164" s="192">
        <v>3</v>
      </c>
      <c r="E2164" s="192">
        <v>7</v>
      </c>
      <c r="G2164" s="312" t="s">
        <v>44</v>
      </c>
      <c r="H2164" s="297" t="s">
        <v>183</v>
      </c>
      <c r="I2164" s="264" t="s">
        <v>3463</v>
      </c>
      <c r="J2164" s="299" t="s">
        <v>647</v>
      </c>
      <c r="K2164" s="300" t="s">
        <v>119</v>
      </c>
      <c r="L2164" s="301" t="e">
        <v>#REF!</v>
      </c>
      <c r="M2164" s="301">
        <v>865.48927500000013</v>
      </c>
      <c r="N2164" s="268"/>
      <c r="O2164" s="302"/>
      <c r="P2164" s="235" t="s">
        <v>4710</v>
      </c>
    </row>
    <row r="2165" spans="1:16" ht="13.5" hidden="1" customHeight="1" outlineLevel="3" x14ac:dyDescent="0.2">
      <c r="A2165" s="191">
        <v>0</v>
      </c>
      <c r="B2165" s="191">
        <v>16</v>
      </c>
      <c r="C2165" s="191">
        <v>7</v>
      </c>
      <c r="D2165" s="192">
        <v>3</v>
      </c>
      <c r="E2165" s="192">
        <v>8</v>
      </c>
      <c r="G2165" s="312" t="s">
        <v>44</v>
      </c>
      <c r="H2165" s="297" t="s">
        <v>183</v>
      </c>
      <c r="I2165" s="264" t="s">
        <v>3464</v>
      </c>
      <c r="J2165" s="299" t="s">
        <v>723</v>
      </c>
      <c r="K2165" s="300" t="s">
        <v>119</v>
      </c>
      <c r="L2165" s="301" t="e">
        <v>#REF!</v>
      </c>
      <c r="M2165" s="301">
        <v>865.48927500000013</v>
      </c>
      <c r="N2165" s="268"/>
      <c r="O2165" s="302"/>
      <c r="P2165" s="235" t="s">
        <v>4710</v>
      </c>
    </row>
    <row r="2166" spans="1:16" ht="13.5" hidden="1" customHeight="1" outlineLevel="2" x14ac:dyDescent="0.2">
      <c r="A2166" s="191">
        <v>0</v>
      </c>
      <c r="B2166" s="191">
        <v>16</v>
      </c>
      <c r="C2166" s="191">
        <v>7</v>
      </c>
      <c r="D2166" s="192">
        <v>4</v>
      </c>
      <c r="E2166" s="192">
        <v>0</v>
      </c>
      <c r="G2166" s="311"/>
      <c r="H2166" s="291" t="s">
        <v>182</v>
      </c>
      <c r="I2166" s="256" t="s">
        <v>3465</v>
      </c>
      <c r="J2166" s="293" t="s">
        <v>611</v>
      </c>
      <c r="K2166" s="294"/>
      <c r="L2166" s="295"/>
      <c r="M2166" s="295"/>
      <c r="N2166" s="260"/>
      <c r="O2166" s="296"/>
      <c r="P2166" s="234"/>
    </row>
    <row r="2167" spans="1:16" ht="13.5" hidden="1" customHeight="1" outlineLevel="3" x14ac:dyDescent="0.2">
      <c r="A2167" s="191">
        <v>0</v>
      </c>
      <c r="B2167" s="191">
        <v>16</v>
      </c>
      <c r="C2167" s="191">
        <v>7</v>
      </c>
      <c r="D2167" s="192">
        <v>4</v>
      </c>
      <c r="E2167" s="192">
        <v>1</v>
      </c>
      <c r="G2167" s="312" t="s">
        <v>44</v>
      </c>
      <c r="H2167" s="297" t="s">
        <v>183</v>
      </c>
      <c r="I2167" s="264" t="s">
        <v>3466</v>
      </c>
      <c r="J2167" s="299" t="s">
        <v>743</v>
      </c>
      <c r="K2167" s="300" t="s">
        <v>136</v>
      </c>
      <c r="L2167" s="301" t="e">
        <v>#REF!</v>
      </c>
      <c r="M2167" s="301">
        <v>150</v>
      </c>
      <c r="N2167" s="268"/>
      <c r="O2167" s="302"/>
      <c r="P2167" s="235" t="s">
        <v>4710</v>
      </c>
    </row>
    <row r="2168" spans="1:16" ht="13.5" hidden="1" customHeight="1" outlineLevel="2" x14ac:dyDescent="0.2">
      <c r="A2168" s="191">
        <v>0</v>
      </c>
      <c r="B2168" s="191">
        <v>16</v>
      </c>
      <c r="C2168" s="191">
        <v>7</v>
      </c>
      <c r="D2168" s="192">
        <v>5</v>
      </c>
      <c r="E2168" s="192">
        <v>0</v>
      </c>
      <c r="G2168" s="311"/>
      <c r="H2168" s="291" t="s">
        <v>182</v>
      </c>
      <c r="I2168" s="256" t="s">
        <v>3467</v>
      </c>
      <c r="J2168" s="293" t="s">
        <v>615</v>
      </c>
      <c r="K2168" s="294"/>
      <c r="L2168" s="295"/>
      <c r="M2168" s="295"/>
      <c r="N2168" s="260"/>
      <c r="O2168" s="296"/>
      <c r="P2168" s="234"/>
    </row>
    <row r="2169" spans="1:16" ht="13.5" hidden="1" customHeight="1" outlineLevel="3" x14ac:dyDescent="0.2">
      <c r="A2169" s="191">
        <v>0</v>
      </c>
      <c r="B2169" s="191">
        <v>16</v>
      </c>
      <c r="C2169" s="191">
        <v>7</v>
      </c>
      <c r="D2169" s="192">
        <v>5</v>
      </c>
      <c r="E2169" s="192">
        <v>1</v>
      </c>
      <c r="G2169" s="312" t="s">
        <v>44</v>
      </c>
      <c r="H2169" s="297" t="s">
        <v>183</v>
      </c>
      <c r="I2169" s="264" t="s">
        <v>3468</v>
      </c>
      <c r="J2169" s="299" t="s">
        <v>240</v>
      </c>
      <c r="K2169" s="300" t="s">
        <v>136</v>
      </c>
      <c r="L2169" s="301" t="e">
        <v>#REF!</v>
      </c>
      <c r="M2169" s="301">
        <v>10.114274999999999</v>
      </c>
      <c r="N2169" s="268"/>
      <c r="O2169" s="302"/>
      <c r="P2169" s="235" t="s">
        <v>4710</v>
      </c>
    </row>
    <row r="2170" spans="1:16" ht="13.5" hidden="1" customHeight="1" outlineLevel="3" x14ac:dyDescent="0.2">
      <c r="A2170" s="191">
        <v>0</v>
      </c>
      <c r="B2170" s="191">
        <v>16</v>
      </c>
      <c r="C2170" s="191">
        <v>7</v>
      </c>
      <c r="D2170" s="192">
        <v>5</v>
      </c>
      <c r="E2170" s="192">
        <v>2</v>
      </c>
      <c r="G2170" s="312" t="s">
        <v>44</v>
      </c>
      <c r="H2170" s="297" t="s">
        <v>183</v>
      </c>
      <c r="I2170" s="264" t="s">
        <v>3469</v>
      </c>
      <c r="J2170" s="299" t="s">
        <v>120</v>
      </c>
      <c r="K2170" s="300" t="s">
        <v>136</v>
      </c>
      <c r="L2170" s="301" t="e">
        <v>#REF!</v>
      </c>
      <c r="M2170" s="301">
        <v>43.820583333333332</v>
      </c>
      <c r="N2170" s="268"/>
      <c r="O2170" s="302"/>
      <c r="P2170" s="235" t="s">
        <v>4710</v>
      </c>
    </row>
    <row r="2171" spans="1:16" ht="13.5" hidden="1" customHeight="1" outlineLevel="3" x14ac:dyDescent="0.2">
      <c r="A2171" s="191">
        <v>0</v>
      </c>
      <c r="B2171" s="191">
        <v>16</v>
      </c>
      <c r="C2171" s="191">
        <v>7</v>
      </c>
      <c r="D2171" s="192">
        <v>5</v>
      </c>
      <c r="E2171" s="192">
        <v>3</v>
      </c>
      <c r="G2171" s="312" t="s">
        <v>44</v>
      </c>
      <c r="H2171" s="297" t="s">
        <v>183</v>
      </c>
      <c r="I2171" s="264" t="s">
        <v>3470</v>
      </c>
      <c r="J2171" s="299" t="s">
        <v>740</v>
      </c>
      <c r="K2171" s="300" t="s">
        <v>136</v>
      </c>
      <c r="L2171" s="301" t="e">
        <v>#REF!</v>
      </c>
      <c r="M2171" s="301">
        <v>22.121324999999999</v>
      </c>
      <c r="N2171" s="268"/>
      <c r="O2171" s="302"/>
      <c r="P2171" s="235" t="s">
        <v>4710</v>
      </c>
    </row>
    <row r="2172" spans="1:16" ht="13.5" hidden="1" customHeight="1" outlineLevel="3" x14ac:dyDescent="0.2">
      <c r="A2172" s="191">
        <v>0</v>
      </c>
      <c r="B2172" s="191">
        <v>16</v>
      </c>
      <c r="C2172" s="191">
        <v>7</v>
      </c>
      <c r="D2172" s="192">
        <v>5</v>
      </c>
      <c r="E2172" s="192">
        <v>4</v>
      </c>
      <c r="G2172" s="312" t="s">
        <v>44</v>
      </c>
      <c r="H2172" s="297" t="s">
        <v>183</v>
      </c>
      <c r="I2172" s="264" t="s">
        <v>3471</v>
      </c>
      <c r="J2172" s="299" t="s">
        <v>741</v>
      </c>
      <c r="K2172" s="300" t="s">
        <v>136</v>
      </c>
      <c r="L2172" s="301" t="e">
        <v>#REF!</v>
      </c>
      <c r="M2172" s="301">
        <v>1768.6529249999999</v>
      </c>
      <c r="N2172" s="268"/>
      <c r="O2172" s="302"/>
      <c r="P2172" s="235" t="s">
        <v>4710</v>
      </c>
    </row>
    <row r="2173" spans="1:16" ht="13.5" hidden="1" customHeight="1" outlineLevel="2" x14ac:dyDescent="0.2">
      <c r="A2173" s="191">
        <v>0</v>
      </c>
      <c r="B2173" s="191">
        <v>16</v>
      </c>
      <c r="C2173" s="191">
        <v>7</v>
      </c>
      <c r="D2173" s="192">
        <v>6</v>
      </c>
      <c r="E2173" s="192">
        <v>0</v>
      </c>
      <c r="G2173" s="311"/>
      <c r="H2173" s="291" t="s">
        <v>182</v>
      </c>
      <c r="I2173" s="256" t="s">
        <v>3472</v>
      </c>
      <c r="J2173" s="293" t="s">
        <v>207</v>
      </c>
      <c r="K2173" s="294"/>
      <c r="L2173" s="295"/>
      <c r="M2173" s="295"/>
      <c r="N2173" s="260"/>
      <c r="O2173" s="296"/>
      <c r="P2173" s="234"/>
    </row>
    <row r="2174" spans="1:16" ht="13.5" hidden="1" customHeight="1" outlineLevel="3" x14ac:dyDescent="0.2">
      <c r="A2174" s="191">
        <v>0</v>
      </c>
      <c r="B2174" s="191">
        <v>16</v>
      </c>
      <c r="C2174" s="191">
        <v>7</v>
      </c>
      <c r="D2174" s="192">
        <v>6</v>
      </c>
      <c r="E2174" s="192">
        <v>1</v>
      </c>
      <c r="G2174" s="312" t="s">
        <v>40</v>
      </c>
      <c r="H2174" s="297" t="s">
        <v>183</v>
      </c>
      <c r="I2174" s="264" t="s">
        <v>3473</v>
      </c>
      <c r="J2174" s="299" t="s">
        <v>122</v>
      </c>
      <c r="K2174" s="300" t="s">
        <v>119</v>
      </c>
      <c r="L2174" s="301" t="e">
        <v>#REF!</v>
      </c>
      <c r="M2174" s="301">
        <v>40</v>
      </c>
      <c r="N2174" s="268"/>
      <c r="O2174" s="302"/>
      <c r="P2174" s="235" t="s">
        <v>4710</v>
      </c>
    </row>
    <row r="2175" spans="1:16" ht="13.5" hidden="1" customHeight="1" outlineLevel="3" x14ac:dyDescent="0.2">
      <c r="A2175" s="191">
        <v>0</v>
      </c>
      <c r="B2175" s="191">
        <v>16</v>
      </c>
      <c r="C2175" s="191">
        <v>7</v>
      </c>
      <c r="D2175" s="192">
        <v>6</v>
      </c>
      <c r="E2175" s="192">
        <v>2</v>
      </c>
      <c r="G2175" s="312" t="s">
        <v>40</v>
      </c>
      <c r="H2175" s="297" t="s">
        <v>183</v>
      </c>
      <c r="I2175" s="264" t="s">
        <v>3474</v>
      </c>
      <c r="J2175" s="299" t="s">
        <v>123</v>
      </c>
      <c r="K2175" s="300" t="s">
        <v>119</v>
      </c>
      <c r="L2175" s="301" t="e">
        <v>#REF!</v>
      </c>
      <c r="M2175" s="301">
        <v>40</v>
      </c>
      <c r="N2175" s="268"/>
      <c r="O2175" s="302"/>
      <c r="P2175" s="235" t="s">
        <v>4710</v>
      </c>
    </row>
    <row r="2176" spans="1:16" ht="13.5" hidden="1" customHeight="1" outlineLevel="3" x14ac:dyDescent="0.2">
      <c r="A2176" s="191">
        <v>0</v>
      </c>
      <c r="B2176" s="191">
        <v>16</v>
      </c>
      <c r="C2176" s="191">
        <v>7</v>
      </c>
      <c r="D2176" s="192">
        <v>6</v>
      </c>
      <c r="E2176" s="192">
        <v>3</v>
      </c>
      <c r="G2176" s="312" t="s">
        <v>44</v>
      </c>
      <c r="H2176" s="297" t="s">
        <v>183</v>
      </c>
      <c r="I2176" s="264" t="s">
        <v>3475</v>
      </c>
      <c r="J2176" s="299" t="s">
        <v>124</v>
      </c>
      <c r="K2176" s="300" t="s">
        <v>119</v>
      </c>
      <c r="L2176" s="301" t="e">
        <v>#REF!</v>
      </c>
      <c r="M2176" s="301">
        <v>75</v>
      </c>
      <c r="N2176" s="268"/>
      <c r="O2176" s="302"/>
      <c r="P2176" s="235" t="s">
        <v>4710</v>
      </c>
    </row>
    <row r="2177" spans="1:16" ht="13.5" hidden="1" customHeight="1" outlineLevel="3" x14ac:dyDescent="0.2">
      <c r="A2177" s="191">
        <v>0</v>
      </c>
      <c r="B2177" s="191">
        <v>16</v>
      </c>
      <c r="C2177" s="191">
        <v>7</v>
      </c>
      <c r="D2177" s="192">
        <v>6</v>
      </c>
      <c r="E2177" s="192">
        <v>4</v>
      </c>
      <c r="G2177" s="312" t="s">
        <v>44</v>
      </c>
      <c r="H2177" s="297" t="s">
        <v>183</v>
      </c>
      <c r="I2177" s="264" t="s">
        <v>3476</v>
      </c>
      <c r="J2177" s="299" t="s">
        <v>657</v>
      </c>
      <c r="K2177" s="300" t="s">
        <v>119</v>
      </c>
      <c r="L2177" s="301" t="e">
        <v>#REF!</v>
      </c>
      <c r="M2177" s="301">
        <v>75</v>
      </c>
      <c r="N2177" s="268"/>
      <c r="O2177" s="302"/>
      <c r="P2177" s="235" t="s">
        <v>4710</v>
      </c>
    </row>
    <row r="2178" spans="1:16" ht="13.5" hidden="1" customHeight="1" outlineLevel="3" x14ac:dyDescent="0.2">
      <c r="A2178" s="191">
        <v>0</v>
      </c>
      <c r="B2178" s="191">
        <v>16</v>
      </c>
      <c r="C2178" s="191">
        <v>7</v>
      </c>
      <c r="D2178" s="192">
        <v>6</v>
      </c>
      <c r="E2178" s="192">
        <v>5</v>
      </c>
      <c r="G2178" s="312" t="s">
        <v>44</v>
      </c>
      <c r="H2178" s="297" t="s">
        <v>183</v>
      </c>
      <c r="I2178" s="264" t="s">
        <v>3477</v>
      </c>
      <c r="J2178" s="299" t="s">
        <v>126</v>
      </c>
      <c r="K2178" s="300" t="s">
        <v>136</v>
      </c>
      <c r="L2178" s="301" t="e">
        <v>#REF!</v>
      </c>
      <c r="M2178" s="301">
        <v>28</v>
      </c>
      <c r="N2178" s="268"/>
      <c r="O2178" s="302"/>
      <c r="P2178" s="235" t="s">
        <v>4710</v>
      </c>
    </row>
    <row r="2179" spans="1:16" ht="13.5" hidden="1" customHeight="1" outlineLevel="3" x14ac:dyDescent="0.2">
      <c r="A2179" s="191">
        <v>0</v>
      </c>
      <c r="B2179" s="191">
        <v>16</v>
      </c>
      <c r="C2179" s="191">
        <v>7</v>
      </c>
      <c r="D2179" s="192">
        <v>6</v>
      </c>
      <c r="E2179" s="192">
        <v>6</v>
      </c>
      <c r="G2179" s="312" t="s">
        <v>44</v>
      </c>
      <c r="H2179" s="297" t="s">
        <v>183</v>
      </c>
      <c r="I2179" s="264" t="s">
        <v>3478</v>
      </c>
      <c r="J2179" s="299" t="s">
        <v>127</v>
      </c>
      <c r="K2179" s="300" t="s">
        <v>136</v>
      </c>
      <c r="L2179" s="301" t="e">
        <v>#REF!</v>
      </c>
      <c r="M2179" s="301">
        <v>24</v>
      </c>
      <c r="N2179" s="268"/>
      <c r="O2179" s="302"/>
      <c r="P2179" s="235" t="s">
        <v>4710</v>
      </c>
    </row>
    <row r="2180" spans="1:16" ht="13.5" hidden="1" customHeight="1" outlineLevel="3" x14ac:dyDescent="0.2">
      <c r="A2180" s="191">
        <v>0</v>
      </c>
      <c r="B2180" s="191">
        <v>16</v>
      </c>
      <c r="C2180" s="191">
        <v>7</v>
      </c>
      <c r="D2180" s="192">
        <v>6</v>
      </c>
      <c r="E2180" s="192">
        <v>7</v>
      </c>
      <c r="G2180" s="312" t="s">
        <v>44</v>
      </c>
      <c r="H2180" s="297" t="s">
        <v>183</v>
      </c>
      <c r="I2180" s="264" t="s">
        <v>3479</v>
      </c>
      <c r="J2180" s="299" t="s">
        <v>742</v>
      </c>
      <c r="K2180" s="300" t="s">
        <v>136</v>
      </c>
      <c r="L2180" s="301" t="e">
        <v>#REF!</v>
      </c>
      <c r="M2180" s="301">
        <v>24</v>
      </c>
      <c r="N2180" s="268"/>
      <c r="O2180" s="302"/>
      <c r="P2180" s="235" t="s">
        <v>4710</v>
      </c>
    </row>
    <row r="2181" spans="1:16" ht="13.5" hidden="1" customHeight="1" outlineLevel="1" x14ac:dyDescent="0.2">
      <c r="A2181" s="191">
        <v>0</v>
      </c>
      <c r="B2181" s="191">
        <v>16</v>
      </c>
      <c r="C2181" s="191">
        <v>8</v>
      </c>
      <c r="D2181" s="192">
        <v>0</v>
      </c>
      <c r="E2181" s="192">
        <v>7</v>
      </c>
      <c r="G2181" s="310"/>
      <c r="H2181" s="285" t="s">
        <v>34</v>
      </c>
      <c r="I2181" s="249" t="s">
        <v>3480</v>
      </c>
      <c r="J2181" s="287" t="s">
        <v>755</v>
      </c>
      <c r="K2181" s="288"/>
      <c r="L2181" s="289"/>
      <c r="M2181" s="289"/>
      <c r="N2181" s="253"/>
      <c r="O2181" s="290"/>
      <c r="P2181" s="233"/>
    </row>
    <row r="2182" spans="1:16" ht="13.5" hidden="1" customHeight="1" outlineLevel="2" x14ac:dyDescent="0.2">
      <c r="A2182" s="191">
        <v>0</v>
      </c>
      <c r="B2182" s="191">
        <v>16</v>
      </c>
      <c r="C2182" s="191">
        <v>8</v>
      </c>
      <c r="D2182" s="192">
        <v>1</v>
      </c>
      <c r="E2182" s="192">
        <v>0</v>
      </c>
      <c r="G2182" s="311"/>
      <c r="H2182" s="291" t="s">
        <v>182</v>
      </c>
      <c r="I2182" s="256" t="s">
        <v>3481</v>
      </c>
      <c r="J2182" s="293" t="s">
        <v>19</v>
      </c>
      <c r="K2182" s="294"/>
      <c r="L2182" s="295"/>
      <c r="M2182" s="295"/>
      <c r="N2182" s="260"/>
      <c r="O2182" s="296"/>
      <c r="P2182" s="234"/>
    </row>
    <row r="2183" spans="1:16" ht="13.5" hidden="1" customHeight="1" outlineLevel="3" x14ac:dyDescent="0.2">
      <c r="A2183" s="191">
        <v>0</v>
      </c>
      <c r="B2183" s="191">
        <v>16</v>
      </c>
      <c r="C2183" s="191">
        <v>8</v>
      </c>
      <c r="D2183" s="192">
        <v>1</v>
      </c>
      <c r="E2183" s="192">
        <v>1</v>
      </c>
      <c r="G2183" s="312" t="s">
        <v>40</v>
      </c>
      <c r="H2183" s="297" t="s">
        <v>183</v>
      </c>
      <c r="I2183" s="264" t="s">
        <v>3482</v>
      </c>
      <c r="J2183" s="299" t="s">
        <v>710</v>
      </c>
      <c r="K2183" s="300" t="s">
        <v>119</v>
      </c>
      <c r="L2183" s="301" t="e">
        <v>#REF!</v>
      </c>
      <c r="M2183" s="301">
        <v>44.585233333333335</v>
      </c>
      <c r="N2183" s="268"/>
      <c r="O2183" s="302"/>
      <c r="P2183" s="235" t="s">
        <v>4710</v>
      </c>
    </row>
    <row r="2184" spans="1:16" ht="13.5" hidden="1" customHeight="1" outlineLevel="2" x14ac:dyDescent="0.2">
      <c r="A2184" s="191">
        <v>0</v>
      </c>
      <c r="B2184" s="191">
        <v>16</v>
      </c>
      <c r="C2184" s="191">
        <v>8</v>
      </c>
      <c r="D2184" s="192">
        <v>2</v>
      </c>
      <c r="E2184" s="192">
        <v>0</v>
      </c>
      <c r="G2184" s="311"/>
      <c r="H2184" s="291" t="s">
        <v>182</v>
      </c>
      <c r="I2184" s="256" t="s">
        <v>3483</v>
      </c>
      <c r="J2184" s="293" t="s">
        <v>558</v>
      </c>
      <c r="K2184" s="294"/>
      <c r="L2184" s="295"/>
      <c r="M2184" s="295"/>
      <c r="N2184" s="260"/>
      <c r="O2184" s="296"/>
      <c r="P2184" s="234"/>
    </row>
    <row r="2185" spans="1:16" ht="13.5" hidden="1" customHeight="1" outlineLevel="3" x14ac:dyDescent="0.2">
      <c r="A2185" s="191">
        <v>0</v>
      </c>
      <c r="B2185" s="191">
        <v>16</v>
      </c>
      <c r="C2185" s="191">
        <v>8</v>
      </c>
      <c r="D2185" s="192">
        <v>2</v>
      </c>
      <c r="E2185" s="192">
        <v>1</v>
      </c>
      <c r="G2185" s="312" t="s">
        <v>44</v>
      </c>
      <c r="H2185" s="297" t="s">
        <v>183</v>
      </c>
      <c r="I2185" s="264" t="s">
        <v>3484</v>
      </c>
      <c r="J2185" s="299" t="s">
        <v>270</v>
      </c>
      <c r="K2185" s="300" t="s">
        <v>119</v>
      </c>
      <c r="L2185" s="301" t="e">
        <v>#REF!</v>
      </c>
      <c r="M2185" s="301">
        <v>58.073</v>
      </c>
      <c r="N2185" s="268"/>
      <c r="O2185" s="302"/>
      <c r="P2185" s="235" t="s">
        <v>4710</v>
      </c>
    </row>
    <row r="2186" spans="1:16" ht="13.5" hidden="1" customHeight="1" outlineLevel="3" x14ac:dyDescent="0.2">
      <c r="A2186" s="191">
        <v>0</v>
      </c>
      <c r="B2186" s="191">
        <v>16</v>
      </c>
      <c r="C2186" s="191">
        <v>8</v>
      </c>
      <c r="D2186" s="192">
        <v>2</v>
      </c>
      <c r="E2186" s="192">
        <v>2</v>
      </c>
      <c r="G2186" s="312" t="s">
        <v>44</v>
      </c>
      <c r="H2186" s="297" t="s">
        <v>183</v>
      </c>
      <c r="I2186" s="264" t="s">
        <v>3485</v>
      </c>
      <c r="J2186" s="299" t="s">
        <v>715</v>
      </c>
      <c r="K2186" s="300" t="s">
        <v>119</v>
      </c>
      <c r="L2186" s="301" t="e">
        <v>#REF!</v>
      </c>
      <c r="M2186" s="301">
        <v>229.82760000000005</v>
      </c>
      <c r="N2186" s="268"/>
      <c r="O2186" s="302"/>
      <c r="P2186" s="235" t="s">
        <v>4710</v>
      </c>
    </row>
    <row r="2187" spans="1:16" ht="13.5" hidden="1" customHeight="1" outlineLevel="3" x14ac:dyDescent="0.2">
      <c r="A2187" s="191">
        <v>0</v>
      </c>
      <c r="B2187" s="191">
        <v>16</v>
      </c>
      <c r="C2187" s="191">
        <v>8</v>
      </c>
      <c r="D2187" s="192">
        <v>2</v>
      </c>
      <c r="E2187" s="192">
        <v>3</v>
      </c>
      <c r="G2187" s="312" t="s">
        <v>44</v>
      </c>
      <c r="H2187" s="297" t="s">
        <v>183</v>
      </c>
      <c r="I2187" s="264" t="s">
        <v>3486</v>
      </c>
      <c r="J2187" s="299" t="s">
        <v>716</v>
      </c>
      <c r="K2187" s="300" t="s">
        <v>119</v>
      </c>
      <c r="L2187" s="301" t="e">
        <v>#REF!</v>
      </c>
      <c r="M2187" s="301">
        <v>141.82760000000002</v>
      </c>
      <c r="N2187" s="268"/>
      <c r="O2187" s="302"/>
      <c r="P2187" s="235" t="s">
        <v>4710</v>
      </c>
    </row>
    <row r="2188" spans="1:16" ht="13.5" hidden="1" customHeight="1" outlineLevel="3" x14ac:dyDescent="0.2">
      <c r="A2188" s="191">
        <v>0</v>
      </c>
      <c r="B2188" s="191">
        <v>16</v>
      </c>
      <c r="C2188" s="191">
        <v>8</v>
      </c>
      <c r="D2188" s="192">
        <v>2</v>
      </c>
      <c r="E2188" s="192">
        <v>4</v>
      </c>
      <c r="G2188" s="312" t="s">
        <v>44</v>
      </c>
      <c r="H2188" s="297" t="s">
        <v>183</v>
      </c>
      <c r="I2188" s="264" t="s">
        <v>3487</v>
      </c>
      <c r="J2188" s="299" t="s">
        <v>719</v>
      </c>
      <c r="K2188" s="300" t="s">
        <v>119</v>
      </c>
      <c r="L2188" s="301" t="e">
        <v>#REF!</v>
      </c>
      <c r="M2188" s="301">
        <v>623.48927500000002</v>
      </c>
      <c r="N2188" s="268"/>
      <c r="O2188" s="302"/>
      <c r="P2188" s="235" t="s">
        <v>4710</v>
      </c>
    </row>
    <row r="2189" spans="1:16" ht="13.5" hidden="1" customHeight="1" outlineLevel="3" x14ac:dyDescent="0.2">
      <c r="A2189" s="191">
        <v>0</v>
      </c>
      <c r="B2189" s="191">
        <v>16</v>
      </c>
      <c r="C2189" s="191">
        <v>8</v>
      </c>
      <c r="D2189" s="192">
        <v>2</v>
      </c>
      <c r="E2189" s="192">
        <v>5</v>
      </c>
      <c r="G2189" s="312" t="s">
        <v>44</v>
      </c>
      <c r="H2189" s="297" t="s">
        <v>183</v>
      </c>
      <c r="I2189" s="264" t="s">
        <v>3488</v>
      </c>
      <c r="J2189" s="299" t="s">
        <v>720</v>
      </c>
      <c r="K2189" s="300" t="s">
        <v>119</v>
      </c>
      <c r="L2189" s="301" t="e">
        <v>#REF!</v>
      </c>
      <c r="M2189" s="301">
        <v>535.48927500000002</v>
      </c>
      <c r="N2189" s="268"/>
      <c r="O2189" s="302"/>
      <c r="P2189" s="235" t="s">
        <v>4710</v>
      </c>
    </row>
    <row r="2190" spans="1:16" ht="13.5" hidden="1" customHeight="1" outlineLevel="2" x14ac:dyDescent="0.2">
      <c r="A2190" s="191">
        <v>0</v>
      </c>
      <c r="B2190" s="191">
        <v>16</v>
      </c>
      <c r="C2190" s="191">
        <v>8</v>
      </c>
      <c r="D2190" s="192">
        <v>3</v>
      </c>
      <c r="E2190" s="192">
        <v>0</v>
      </c>
      <c r="G2190" s="311"/>
      <c r="H2190" s="291" t="s">
        <v>182</v>
      </c>
      <c r="I2190" s="256" t="s">
        <v>3489</v>
      </c>
      <c r="J2190" s="293" t="s">
        <v>611</v>
      </c>
      <c r="K2190" s="294"/>
      <c r="L2190" s="295"/>
      <c r="M2190" s="295"/>
      <c r="N2190" s="260"/>
      <c r="O2190" s="296"/>
      <c r="P2190" s="234"/>
    </row>
    <row r="2191" spans="1:16" ht="13.5" hidden="1" customHeight="1" outlineLevel="3" x14ac:dyDescent="0.2">
      <c r="A2191" s="191">
        <v>0</v>
      </c>
      <c r="B2191" s="191">
        <v>16</v>
      </c>
      <c r="C2191" s="191">
        <v>8</v>
      </c>
      <c r="D2191" s="192">
        <v>3</v>
      </c>
      <c r="E2191" s="192">
        <v>1</v>
      </c>
      <c r="G2191" s="312" t="s">
        <v>44</v>
      </c>
      <c r="H2191" s="297" t="s">
        <v>183</v>
      </c>
      <c r="I2191" s="264" t="s">
        <v>3490</v>
      </c>
      <c r="J2191" s="299" t="s">
        <v>724</v>
      </c>
      <c r="K2191" s="300" t="s">
        <v>119</v>
      </c>
      <c r="L2191" s="301" t="e">
        <v>#REF!</v>
      </c>
      <c r="M2191" s="301">
        <v>935.00000000000011</v>
      </c>
      <c r="N2191" s="268"/>
      <c r="O2191" s="302"/>
      <c r="P2191" s="235" t="s">
        <v>4710</v>
      </c>
    </row>
    <row r="2192" spans="1:16" ht="13.5" hidden="1" customHeight="1" outlineLevel="3" x14ac:dyDescent="0.2">
      <c r="A2192" s="191">
        <v>0</v>
      </c>
      <c r="B2192" s="191">
        <v>16</v>
      </c>
      <c r="C2192" s="191">
        <v>8</v>
      </c>
      <c r="D2192" s="192">
        <v>3</v>
      </c>
      <c r="E2192" s="192">
        <v>2</v>
      </c>
      <c r="G2192" s="312" t="s">
        <v>44</v>
      </c>
      <c r="H2192" s="297" t="s">
        <v>183</v>
      </c>
      <c r="I2192" s="264" t="s">
        <v>3491</v>
      </c>
      <c r="J2192" s="265" t="s">
        <v>727</v>
      </c>
      <c r="K2192" s="300" t="s">
        <v>119</v>
      </c>
      <c r="L2192" s="301" t="e">
        <v>#REF!</v>
      </c>
      <c r="M2192" s="301">
        <v>1200</v>
      </c>
      <c r="N2192" s="268"/>
      <c r="O2192" s="302"/>
      <c r="P2192" s="235" t="s">
        <v>4710</v>
      </c>
    </row>
    <row r="2193" spans="1:16" ht="13.5" hidden="1" customHeight="1" outlineLevel="3" x14ac:dyDescent="0.2">
      <c r="A2193" s="191">
        <v>0</v>
      </c>
      <c r="B2193" s="191">
        <v>16</v>
      </c>
      <c r="C2193" s="191">
        <v>8</v>
      </c>
      <c r="D2193" s="192">
        <v>3</v>
      </c>
      <c r="E2193" s="192">
        <v>3</v>
      </c>
      <c r="G2193" s="312" t="s">
        <v>44</v>
      </c>
      <c r="H2193" s="297" t="s">
        <v>183</v>
      </c>
      <c r="I2193" s="264" t="s">
        <v>3492</v>
      </c>
      <c r="J2193" s="299" t="s">
        <v>734</v>
      </c>
      <c r="K2193" s="300" t="s">
        <v>119</v>
      </c>
      <c r="L2193" s="301" t="e">
        <v>#REF!</v>
      </c>
      <c r="M2193" s="301">
        <v>590</v>
      </c>
      <c r="N2193" s="268"/>
      <c r="O2193" s="302" t="s">
        <v>536</v>
      </c>
      <c r="P2193" s="235" t="s">
        <v>4710</v>
      </c>
    </row>
    <row r="2194" spans="1:16" ht="13.5" hidden="1" customHeight="1" outlineLevel="3" x14ac:dyDescent="0.2">
      <c r="A2194" s="191">
        <v>0</v>
      </c>
      <c r="B2194" s="191">
        <v>16</v>
      </c>
      <c r="C2194" s="191">
        <v>8</v>
      </c>
      <c r="D2194" s="192">
        <v>3</v>
      </c>
      <c r="E2194" s="192">
        <v>4</v>
      </c>
      <c r="G2194" s="312" t="s">
        <v>44</v>
      </c>
      <c r="H2194" s="297" t="s">
        <v>183</v>
      </c>
      <c r="I2194" s="264" t="s">
        <v>3493</v>
      </c>
      <c r="J2194" s="299" t="s">
        <v>735</v>
      </c>
      <c r="K2194" s="300" t="s">
        <v>119</v>
      </c>
      <c r="L2194" s="301" t="e">
        <v>#REF!</v>
      </c>
      <c r="M2194" s="301">
        <v>590</v>
      </c>
      <c r="N2194" s="268"/>
      <c r="O2194" s="302" t="s">
        <v>536</v>
      </c>
      <c r="P2194" s="235" t="s">
        <v>4710</v>
      </c>
    </row>
    <row r="2195" spans="1:16" ht="13.5" hidden="1" customHeight="1" outlineLevel="3" x14ac:dyDescent="0.2">
      <c r="A2195" s="191">
        <v>0</v>
      </c>
      <c r="B2195" s="191">
        <v>16</v>
      </c>
      <c r="C2195" s="191">
        <v>8</v>
      </c>
      <c r="D2195" s="192">
        <v>3</v>
      </c>
      <c r="E2195" s="192">
        <v>5</v>
      </c>
      <c r="G2195" s="312" t="s">
        <v>44</v>
      </c>
      <c r="H2195" s="297" t="s">
        <v>183</v>
      </c>
      <c r="I2195" s="264" t="s">
        <v>3494</v>
      </c>
      <c r="J2195" s="299" t="s">
        <v>738</v>
      </c>
      <c r="K2195" s="300" t="s">
        <v>119</v>
      </c>
      <c r="L2195" s="301" t="e">
        <v>#REF!</v>
      </c>
      <c r="M2195" s="301">
        <v>590</v>
      </c>
      <c r="N2195" s="268"/>
      <c r="O2195" s="302" t="s">
        <v>539</v>
      </c>
      <c r="P2195" s="235" t="s">
        <v>4710</v>
      </c>
    </row>
    <row r="2196" spans="1:16" ht="13.5" hidden="1" customHeight="1" outlineLevel="3" x14ac:dyDescent="0.2">
      <c r="A2196" s="191">
        <v>0</v>
      </c>
      <c r="B2196" s="191">
        <v>16</v>
      </c>
      <c r="C2196" s="191">
        <v>8</v>
      </c>
      <c r="D2196" s="192">
        <v>3</v>
      </c>
      <c r="E2196" s="192">
        <v>6</v>
      </c>
      <c r="G2196" s="312" t="s">
        <v>44</v>
      </c>
      <c r="H2196" s="297" t="s">
        <v>183</v>
      </c>
      <c r="I2196" s="264" t="s">
        <v>3495</v>
      </c>
      <c r="J2196" s="299" t="s">
        <v>736</v>
      </c>
      <c r="K2196" s="300" t="s">
        <v>119</v>
      </c>
      <c r="L2196" s="301" t="e">
        <v>#REF!</v>
      </c>
      <c r="M2196" s="301">
        <v>540</v>
      </c>
      <c r="N2196" s="268"/>
      <c r="O2196" s="302" t="s">
        <v>540</v>
      </c>
      <c r="P2196" s="235" t="s">
        <v>4710</v>
      </c>
    </row>
    <row r="2197" spans="1:16" ht="13.5" hidden="1" customHeight="1" outlineLevel="3" x14ac:dyDescent="0.2">
      <c r="A2197" s="191">
        <v>0</v>
      </c>
      <c r="B2197" s="191">
        <v>16</v>
      </c>
      <c r="C2197" s="191">
        <v>8</v>
      </c>
      <c r="D2197" s="192">
        <v>3</v>
      </c>
      <c r="E2197" s="192">
        <v>7</v>
      </c>
      <c r="G2197" s="312" t="s">
        <v>44</v>
      </c>
      <c r="H2197" s="297" t="s">
        <v>183</v>
      </c>
      <c r="I2197" s="264" t="s">
        <v>3496</v>
      </c>
      <c r="J2197" s="299" t="s">
        <v>737</v>
      </c>
      <c r="K2197" s="300" t="s">
        <v>119</v>
      </c>
      <c r="L2197" s="301" t="e">
        <v>#REF!</v>
      </c>
      <c r="M2197" s="301">
        <v>610</v>
      </c>
      <c r="N2197" s="268"/>
      <c r="O2197" s="302" t="s">
        <v>538</v>
      </c>
      <c r="P2197" s="235" t="s">
        <v>4710</v>
      </c>
    </row>
    <row r="2198" spans="1:16" ht="13.5" hidden="1" customHeight="1" outlineLevel="3" x14ac:dyDescent="0.2">
      <c r="A2198" s="191">
        <v>0</v>
      </c>
      <c r="B2198" s="191">
        <v>16</v>
      </c>
      <c r="C2198" s="191">
        <v>8</v>
      </c>
      <c r="D2198" s="192">
        <v>3</v>
      </c>
      <c r="E2198" s="192">
        <v>8</v>
      </c>
      <c r="G2198" s="312" t="s">
        <v>44</v>
      </c>
      <c r="H2198" s="297" t="s">
        <v>183</v>
      </c>
      <c r="I2198" s="264" t="s">
        <v>3497</v>
      </c>
      <c r="J2198" s="299" t="s">
        <v>739</v>
      </c>
      <c r="K2198" s="300" t="s">
        <v>119</v>
      </c>
      <c r="L2198" s="301" t="e">
        <v>#REF!</v>
      </c>
      <c r="M2198" s="301">
        <v>1525</v>
      </c>
      <c r="N2198" s="268"/>
      <c r="O2198" s="302"/>
      <c r="P2198" s="235" t="s">
        <v>4710</v>
      </c>
    </row>
    <row r="2199" spans="1:16" ht="13.5" hidden="1" customHeight="1" outlineLevel="3" x14ac:dyDescent="0.2">
      <c r="A2199" s="191">
        <v>0</v>
      </c>
      <c r="B2199" s="191">
        <v>16</v>
      </c>
      <c r="C2199" s="191">
        <v>8</v>
      </c>
      <c r="D2199" s="192">
        <v>3</v>
      </c>
      <c r="E2199" s="192">
        <v>9</v>
      </c>
      <c r="G2199" s="312" t="s">
        <v>44</v>
      </c>
      <c r="H2199" s="297" t="s">
        <v>183</v>
      </c>
      <c r="I2199" s="264" t="s">
        <v>3498</v>
      </c>
      <c r="J2199" s="299" t="s">
        <v>743</v>
      </c>
      <c r="K2199" s="300" t="s">
        <v>136</v>
      </c>
      <c r="L2199" s="301" t="e">
        <v>#REF!</v>
      </c>
      <c r="M2199" s="301">
        <v>150</v>
      </c>
      <c r="N2199" s="268"/>
      <c r="O2199" s="302"/>
      <c r="P2199" s="235" t="s">
        <v>4710</v>
      </c>
    </row>
    <row r="2200" spans="1:16" ht="13.5" hidden="1" customHeight="1" outlineLevel="2" x14ac:dyDescent="0.2">
      <c r="A2200" s="191">
        <v>0</v>
      </c>
      <c r="B2200" s="191">
        <v>16</v>
      </c>
      <c r="C2200" s="191">
        <v>8</v>
      </c>
      <c r="D2200" s="192">
        <v>4</v>
      </c>
      <c r="E2200" s="192">
        <v>0</v>
      </c>
      <c r="G2200" s="311"/>
      <c r="H2200" s="291" t="s">
        <v>182</v>
      </c>
      <c r="I2200" s="256" t="s">
        <v>3499</v>
      </c>
      <c r="J2200" s="293" t="s">
        <v>615</v>
      </c>
      <c r="K2200" s="294"/>
      <c r="L2200" s="295"/>
      <c r="M2200" s="295"/>
      <c r="N2200" s="260"/>
      <c r="O2200" s="296"/>
      <c r="P2200" s="234"/>
    </row>
    <row r="2201" spans="1:16" ht="13.5" hidden="1" customHeight="1" outlineLevel="3" x14ac:dyDescent="0.2">
      <c r="A2201" s="191">
        <v>0</v>
      </c>
      <c r="B2201" s="191">
        <v>16</v>
      </c>
      <c r="C2201" s="191">
        <v>8</v>
      </c>
      <c r="D2201" s="192">
        <v>4</v>
      </c>
      <c r="E2201" s="192">
        <v>1</v>
      </c>
      <c r="G2201" s="312" t="s">
        <v>44</v>
      </c>
      <c r="H2201" s="297" t="s">
        <v>183</v>
      </c>
      <c r="I2201" s="264" t="s">
        <v>3500</v>
      </c>
      <c r="J2201" s="299" t="s">
        <v>240</v>
      </c>
      <c r="K2201" s="300" t="s">
        <v>136</v>
      </c>
      <c r="L2201" s="301" t="e">
        <v>#REF!</v>
      </c>
      <c r="M2201" s="301">
        <v>10.114274999999999</v>
      </c>
      <c r="N2201" s="268"/>
      <c r="O2201" s="302"/>
      <c r="P2201" s="235" t="s">
        <v>4710</v>
      </c>
    </row>
    <row r="2202" spans="1:16" ht="13.5" hidden="1" customHeight="1" outlineLevel="3" x14ac:dyDescent="0.2">
      <c r="A2202" s="191">
        <v>0</v>
      </c>
      <c r="B2202" s="191">
        <v>16</v>
      </c>
      <c r="C2202" s="191">
        <v>8</v>
      </c>
      <c r="D2202" s="192">
        <v>4</v>
      </c>
      <c r="E2202" s="192">
        <v>2</v>
      </c>
      <c r="G2202" s="312" t="s">
        <v>44</v>
      </c>
      <c r="H2202" s="297" t="s">
        <v>183</v>
      </c>
      <c r="I2202" s="264" t="s">
        <v>3501</v>
      </c>
      <c r="J2202" s="299" t="s">
        <v>120</v>
      </c>
      <c r="K2202" s="300" t="s">
        <v>136</v>
      </c>
      <c r="L2202" s="301" t="e">
        <v>#REF!</v>
      </c>
      <c r="M2202" s="301">
        <v>43.820583333333332</v>
      </c>
      <c r="N2202" s="268"/>
      <c r="O2202" s="302"/>
      <c r="P2202" s="235" t="s">
        <v>4710</v>
      </c>
    </row>
    <row r="2203" spans="1:16" ht="13.5" hidden="1" customHeight="1" outlineLevel="3" x14ac:dyDescent="0.2">
      <c r="A2203" s="191">
        <v>0</v>
      </c>
      <c r="B2203" s="191">
        <v>16</v>
      </c>
      <c r="C2203" s="191">
        <v>8</v>
      </c>
      <c r="D2203" s="192">
        <v>4</v>
      </c>
      <c r="E2203" s="192">
        <v>3</v>
      </c>
      <c r="G2203" s="312" t="s">
        <v>44</v>
      </c>
      <c r="H2203" s="297" t="s">
        <v>183</v>
      </c>
      <c r="I2203" s="264" t="s">
        <v>3502</v>
      </c>
      <c r="J2203" s="299" t="s">
        <v>740</v>
      </c>
      <c r="K2203" s="300" t="s">
        <v>136</v>
      </c>
      <c r="L2203" s="301" t="e">
        <v>#REF!</v>
      </c>
      <c r="M2203" s="301">
        <v>22.121324999999999</v>
      </c>
      <c r="N2203" s="268"/>
      <c r="O2203" s="302"/>
      <c r="P2203" s="235" t="s">
        <v>4710</v>
      </c>
    </row>
    <row r="2204" spans="1:16" ht="13.5" hidden="1" customHeight="1" outlineLevel="2" x14ac:dyDescent="0.2">
      <c r="A2204" s="191">
        <v>0</v>
      </c>
      <c r="B2204" s="191">
        <v>16</v>
      </c>
      <c r="C2204" s="191">
        <v>8</v>
      </c>
      <c r="D2204" s="192">
        <v>5</v>
      </c>
      <c r="E2204" s="192">
        <v>0</v>
      </c>
      <c r="G2204" s="311"/>
      <c r="H2204" s="291" t="s">
        <v>182</v>
      </c>
      <c r="I2204" s="256" t="s">
        <v>3503</v>
      </c>
      <c r="J2204" s="293" t="s">
        <v>207</v>
      </c>
      <c r="K2204" s="294"/>
      <c r="L2204" s="295"/>
      <c r="M2204" s="295"/>
      <c r="N2204" s="260"/>
      <c r="O2204" s="296"/>
      <c r="P2204" s="234"/>
    </row>
    <row r="2205" spans="1:16" ht="13.5" hidden="1" customHeight="1" outlineLevel="3" x14ac:dyDescent="0.2">
      <c r="A2205" s="191">
        <v>0</v>
      </c>
      <c r="B2205" s="191">
        <v>16</v>
      </c>
      <c r="C2205" s="191">
        <v>8</v>
      </c>
      <c r="D2205" s="192">
        <v>5</v>
      </c>
      <c r="E2205" s="192">
        <v>1</v>
      </c>
      <c r="G2205" s="312" t="s">
        <v>40</v>
      </c>
      <c r="H2205" s="297" t="s">
        <v>183</v>
      </c>
      <c r="I2205" s="264" t="s">
        <v>3504</v>
      </c>
      <c r="J2205" s="299" t="s">
        <v>122</v>
      </c>
      <c r="K2205" s="300" t="s">
        <v>119</v>
      </c>
      <c r="L2205" s="301" t="e">
        <v>#REF!</v>
      </c>
      <c r="M2205" s="301">
        <v>40</v>
      </c>
      <c r="N2205" s="268"/>
      <c r="O2205" s="302"/>
      <c r="P2205" s="235" t="s">
        <v>4710</v>
      </c>
    </row>
    <row r="2206" spans="1:16" ht="13.5" hidden="1" customHeight="1" outlineLevel="3" x14ac:dyDescent="0.2">
      <c r="A2206" s="191">
        <v>0</v>
      </c>
      <c r="B2206" s="191">
        <v>16</v>
      </c>
      <c r="C2206" s="191">
        <v>8</v>
      </c>
      <c r="D2206" s="192">
        <v>5</v>
      </c>
      <c r="E2206" s="192">
        <v>2</v>
      </c>
      <c r="G2206" s="312" t="s">
        <v>44</v>
      </c>
      <c r="H2206" s="297" t="s">
        <v>183</v>
      </c>
      <c r="I2206" s="264" t="s">
        <v>3505</v>
      </c>
      <c r="J2206" s="299" t="s">
        <v>124</v>
      </c>
      <c r="K2206" s="300" t="s">
        <v>119</v>
      </c>
      <c r="L2206" s="301" t="e">
        <v>#REF!</v>
      </c>
      <c r="M2206" s="301">
        <v>75</v>
      </c>
      <c r="N2206" s="268"/>
      <c r="O2206" s="302"/>
      <c r="P2206" s="235" t="s">
        <v>4710</v>
      </c>
    </row>
    <row r="2207" spans="1:16" ht="13.5" hidden="1" customHeight="1" outlineLevel="3" x14ac:dyDescent="0.2">
      <c r="A2207" s="191">
        <v>0</v>
      </c>
      <c r="B2207" s="191">
        <v>16</v>
      </c>
      <c r="C2207" s="191">
        <v>8</v>
      </c>
      <c r="D2207" s="192">
        <v>5</v>
      </c>
      <c r="E2207" s="192">
        <v>3</v>
      </c>
      <c r="G2207" s="312" t="s">
        <v>44</v>
      </c>
      <c r="H2207" s="297" t="s">
        <v>183</v>
      </c>
      <c r="I2207" s="264" t="s">
        <v>3506</v>
      </c>
      <c r="J2207" s="299" t="s">
        <v>657</v>
      </c>
      <c r="K2207" s="300" t="s">
        <v>119</v>
      </c>
      <c r="L2207" s="301" t="e">
        <v>#REF!</v>
      </c>
      <c r="M2207" s="301">
        <v>75</v>
      </c>
      <c r="N2207" s="268"/>
      <c r="O2207" s="302"/>
      <c r="P2207" s="235" t="s">
        <v>4710</v>
      </c>
    </row>
    <row r="2208" spans="1:16" ht="13.5" hidden="1" customHeight="1" outlineLevel="3" x14ac:dyDescent="0.2">
      <c r="A2208" s="191">
        <v>0</v>
      </c>
      <c r="B2208" s="191">
        <v>16</v>
      </c>
      <c r="C2208" s="191">
        <v>8</v>
      </c>
      <c r="D2208" s="192">
        <v>5</v>
      </c>
      <c r="E2208" s="192">
        <v>4</v>
      </c>
      <c r="G2208" s="312" t="s">
        <v>44</v>
      </c>
      <c r="H2208" s="297" t="s">
        <v>183</v>
      </c>
      <c r="I2208" s="264" t="s">
        <v>3507</v>
      </c>
      <c r="J2208" s="299" t="s">
        <v>126</v>
      </c>
      <c r="K2208" s="300" t="s">
        <v>136</v>
      </c>
      <c r="L2208" s="301" t="e">
        <v>#REF!</v>
      </c>
      <c r="M2208" s="301">
        <v>28</v>
      </c>
      <c r="N2208" s="268"/>
      <c r="O2208" s="302"/>
      <c r="P2208" s="235" t="s">
        <v>4710</v>
      </c>
    </row>
    <row r="2209" spans="1:16" ht="13.5" hidden="1" customHeight="1" outlineLevel="3" x14ac:dyDescent="0.2">
      <c r="A2209" s="191">
        <v>0</v>
      </c>
      <c r="B2209" s="191">
        <v>16</v>
      </c>
      <c r="C2209" s="191">
        <v>8</v>
      </c>
      <c r="D2209" s="192">
        <v>5</v>
      </c>
      <c r="E2209" s="192">
        <v>5</v>
      </c>
      <c r="G2209" s="312" t="s">
        <v>44</v>
      </c>
      <c r="H2209" s="297" t="s">
        <v>183</v>
      </c>
      <c r="I2209" s="264" t="s">
        <v>3508</v>
      </c>
      <c r="J2209" s="299" t="s">
        <v>127</v>
      </c>
      <c r="K2209" s="300" t="s">
        <v>136</v>
      </c>
      <c r="L2209" s="301" t="e">
        <v>#REF!</v>
      </c>
      <c r="M2209" s="301">
        <v>24</v>
      </c>
      <c r="N2209" s="268"/>
      <c r="O2209" s="302"/>
      <c r="P2209" s="235" t="s">
        <v>4710</v>
      </c>
    </row>
    <row r="2210" spans="1:16" ht="13.5" hidden="1" customHeight="1" outlineLevel="1" x14ac:dyDescent="0.2">
      <c r="A2210" s="191">
        <v>0</v>
      </c>
      <c r="B2210" s="191">
        <v>16</v>
      </c>
      <c r="C2210" s="191">
        <v>9</v>
      </c>
      <c r="D2210" s="192">
        <v>0</v>
      </c>
      <c r="E2210" s="192">
        <v>5</v>
      </c>
      <c r="G2210" s="310"/>
      <c r="H2210" s="285" t="s">
        <v>34</v>
      </c>
      <c r="I2210" s="249" t="s">
        <v>3509</v>
      </c>
      <c r="J2210" s="287" t="s">
        <v>756</v>
      </c>
      <c r="K2210" s="288"/>
      <c r="L2210" s="289"/>
      <c r="M2210" s="289"/>
      <c r="N2210" s="253"/>
      <c r="O2210" s="290"/>
      <c r="P2210" s="233"/>
    </row>
    <row r="2211" spans="1:16" ht="13.5" hidden="1" customHeight="1" outlineLevel="2" x14ac:dyDescent="0.2">
      <c r="A2211" s="191">
        <v>0</v>
      </c>
      <c r="B2211" s="191">
        <v>16</v>
      </c>
      <c r="C2211" s="191">
        <v>9</v>
      </c>
      <c r="D2211" s="192">
        <v>1</v>
      </c>
      <c r="E2211" s="192">
        <v>0</v>
      </c>
      <c r="G2211" s="311"/>
      <c r="H2211" s="291" t="s">
        <v>182</v>
      </c>
      <c r="I2211" s="256" t="s">
        <v>3510</v>
      </c>
      <c r="J2211" s="293" t="s">
        <v>19</v>
      </c>
      <c r="K2211" s="294"/>
      <c r="L2211" s="295"/>
      <c r="M2211" s="295"/>
      <c r="N2211" s="260"/>
      <c r="O2211" s="296"/>
      <c r="P2211" s="234"/>
    </row>
    <row r="2212" spans="1:16" ht="13.5" hidden="1" customHeight="1" outlineLevel="3" x14ac:dyDescent="0.2">
      <c r="A2212" s="191">
        <v>0</v>
      </c>
      <c r="B2212" s="191">
        <v>16</v>
      </c>
      <c r="C2212" s="191">
        <v>9</v>
      </c>
      <c r="D2212" s="192">
        <v>1</v>
      </c>
      <c r="E2212" s="192">
        <v>1</v>
      </c>
      <c r="G2212" s="312" t="s">
        <v>40</v>
      </c>
      <c r="H2212" s="297" t="s">
        <v>183</v>
      </c>
      <c r="I2212" s="264" t="s">
        <v>3511</v>
      </c>
      <c r="J2212" s="299" t="s">
        <v>710</v>
      </c>
      <c r="K2212" s="300" t="s">
        <v>119</v>
      </c>
      <c r="L2212" s="301" t="e">
        <v>#REF!</v>
      </c>
      <c r="M2212" s="301">
        <v>44.585233333333335</v>
      </c>
      <c r="N2212" s="268"/>
      <c r="O2212" s="302"/>
      <c r="P2212" s="235" t="s">
        <v>4710</v>
      </c>
    </row>
    <row r="2213" spans="1:16" ht="13.5" hidden="1" customHeight="1" outlineLevel="2" x14ac:dyDescent="0.2">
      <c r="A2213" s="191">
        <v>0</v>
      </c>
      <c r="B2213" s="191">
        <v>16</v>
      </c>
      <c r="C2213" s="191">
        <v>9</v>
      </c>
      <c r="D2213" s="192">
        <v>2</v>
      </c>
      <c r="E2213" s="192">
        <v>0</v>
      </c>
      <c r="G2213" s="311"/>
      <c r="H2213" s="291" t="s">
        <v>182</v>
      </c>
      <c r="I2213" s="256" t="s">
        <v>3512</v>
      </c>
      <c r="J2213" s="257" t="s">
        <v>612</v>
      </c>
      <c r="K2213" s="294"/>
      <c r="L2213" s="295"/>
      <c r="M2213" s="295"/>
      <c r="N2213" s="260">
        <v>8786.2229155555597</v>
      </c>
      <c r="O2213" s="296"/>
      <c r="P2213" s="234"/>
    </row>
    <row r="2214" spans="1:16" ht="13.5" hidden="1" customHeight="1" outlineLevel="3" x14ac:dyDescent="0.2">
      <c r="A2214" s="191">
        <v>0</v>
      </c>
      <c r="B2214" s="191">
        <v>16</v>
      </c>
      <c r="C2214" s="191">
        <v>9</v>
      </c>
      <c r="D2214" s="192">
        <v>2</v>
      </c>
      <c r="E2214" s="192">
        <v>1</v>
      </c>
      <c r="G2214" s="312" t="s">
        <v>40</v>
      </c>
      <c r="H2214" s="297" t="s">
        <v>183</v>
      </c>
      <c r="I2214" s="264" t="s">
        <v>3513</v>
      </c>
      <c r="J2214" s="299" t="s">
        <v>115</v>
      </c>
      <c r="K2214" s="300" t="s">
        <v>119</v>
      </c>
      <c r="L2214" s="301">
        <v>176</v>
      </c>
      <c r="M2214" s="301">
        <v>49.921721111111111</v>
      </c>
      <c r="N2214" s="268">
        <v>8786.2229155555597</v>
      </c>
      <c r="O2214" s="302" t="s">
        <v>711</v>
      </c>
      <c r="P2214" s="235" t="s">
        <v>4710</v>
      </c>
    </row>
    <row r="2215" spans="1:16" ht="13.5" hidden="1" customHeight="1" outlineLevel="2" x14ac:dyDescent="0.2">
      <c r="A2215" s="191">
        <v>0</v>
      </c>
      <c r="B2215" s="191">
        <v>16</v>
      </c>
      <c r="C2215" s="191">
        <v>9</v>
      </c>
      <c r="D2215" s="192">
        <v>3</v>
      </c>
      <c r="E2215" s="192">
        <v>0</v>
      </c>
      <c r="G2215" s="311"/>
      <c r="H2215" s="291" t="s">
        <v>182</v>
      </c>
      <c r="I2215" s="256" t="s">
        <v>3514</v>
      </c>
      <c r="J2215" s="293" t="s">
        <v>558</v>
      </c>
      <c r="K2215" s="294"/>
      <c r="L2215" s="295"/>
      <c r="M2215" s="295"/>
      <c r="N2215" s="260"/>
      <c r="O2215" s="296"/>
      <c r="P2215" s="234"/>
    </row>
    <row r="2216" spans="1:16" ht="13.5" hidden="1" customHeight="1" outlineLevel="3" x14ac:dyDescent="0.2">
      <c r="A2216" s="191">
        <v>0</v>
      </c>
      <c r="B2216" s="191">
        <v>16</v>
      </c>
      <c r="C2216" s="191">
        <v>9</v>
      </c>
      <c r="D2216" s="192">
        <v>3</v>
      </c>
      <c r="E2216" s="192">
        <v>1</v>
      </c>
      <c r="G2216" s="312" t="s">
        <v>44</v>
      </c>
      <c r="H2216" s="297" t="s">
        <v>183</v>
      </c>
      <c r="I2216" s="264" t="s">
        <v>3515</v>
      </c>
      <c r="J2216" s="299" t="s">
        <v>270</v>
      </c>
      <c r="K2216" s="300" t="s">
        <v>119</v>
      </c>
      <c r="L2216" s="301" t="e">
        <v>#REF!</v>
      </c>
      <c r="M2216" s="301">
        <v>58.073</v>
      </c>
      <c r="N2216" s="268"/>
      <c r="O2216" s="302"/>
      <c r="P2216" s="235" t="s">
        <v>4710</v>
      </c>
    </row>
    <row r="2217" spans="1:16" ht="13.5" hidden="1" customHeight="1" outlineLevel="3" x14ac:dyDescent="0.2">
      <c r="A2217" s="191">
        <v>0</v>
      </c>
      <c r="B2217" s="191">
        <v>16</v>
      </c>
      <c r="C2217" s="191">
        <v>9</v>
      </c>
      <c r="D2217" s="192">
        <v>3</v>
      </c>
      <c r="E2217" s="192">
        <v>2</v>
      </c>
      <c r="G2217" s="312" t="s">
        <v>44</v>
      </c>
      <c r="H2217" s="297" t="s">
        <v>183</v>
      </c>
      <c r="I2217" s="264" t="s">
        <v>3516</v>
      </c>
      <c r="J2217" s="299" t="s">
        <v>715</v>
      </c>
      <c r="K2217" s="300" t="s">
        <v>119</v>
      </c>
      <c r="L2217" s="301" t="e">
        <v>#REF!</v>
      </c>
      <c r="M2217" s="301">
        <v>229.82760000000005</v>
      </c>
      <c r="N2217" s="268"/>
      <c r="O2217" s="302"/>
      <c r="P2217" s="235" t="s">
        <v>4710</v>
      </c>
    </row>
    <row r="2218" spans="1:16" ht="13.5" hidden="1" customHeight="1" outlineLevel="3" x14ac:dyDescent="0.2">
      <c r="A2218" s="191">
        <v>0</v>
      </c>
      <c r="B2218" s="191">
        <v>16</v>
      </c>
      <c r="C2218" s="191">
        <v>9</v>
      </c>
      <c r="D2218" s="192">
        <v>3</v>
      </c>
      <c r="E2218" s="192">
        <v>3</v>
      </c>
      <c r="G2218" s="312" t="s">
        <v>44</v>
      </c>
      <c r="H2218" s="297" t="s">
        <v>183</v>
      </c>
      <c r="I2218" s="264" t="s">
        <v>3517</v>
      </c>
      <c r="J2218" s="299" t="s">
        <v>716</v>
      </c>
      <c r="K2218" s="300" t="s">
        <v>119</v>
      </c>
      <c r="L2218" s="301" t="e">
        <v>#REF!</v>
      </c>
      <c r="M2218" s="301">
        <v>141.82760000000002</v>
      </c>
      <c r="N2218" s="268"/>
      <c r="O2218" s="302"/>
      <c r="P2218" s="235" t="s">
        <v>4710</v>
      </c>
    </row>
    <row r="2219" spans="1:16" ht="13.5" hidden="1" customHeight="1" outlineLevel="2" x14ac:dyDescent="0.2">
      <c r="A2219" s="191">
        <v>0</v>
      </c>
      <c r="B2219" s="191">
        <v>16</v>
      </c>
      <c r="C2219" s="191">
        <v>9</v>
      </c>
      <c r="D2219" s="192">
        <v>4</v>
      </c>
      <c r="E2219" s="192">
        <v>0</v>
      </c>
      <c r="G2219" s="311"/>
      <c r="H2219" s="291" t="s">
        <v>182</v>
      </c>
      <c r="I2219" s="256" t="s">
        <v>3518</v>
      </c>
      <c r="J2219" s="293" t="s">
        <v>611</v>
      </c>
      <c r="K2219" s="294"/>
      <c r="L2219" s="295"/>
      <c r="M2219" s="295"/>
      <c r="N2219" s="260"/>
      <c r="O2219" s="296"/>
      <c r="P2219" s="234"/>
    </row>
    <row r="2220" spans="1:16" ht="13.5" hidden="1" customHeight="1" outlineLevel="3" x14ac:dyDescent="0.2">
      <c r="A2220" s="191">
        <v>0</v>
      </c>
      <c r="B2220" s="191">
        <v>16</v>
      </c>
      <c r="C2220" s="191">
        <v>9</v>
      </c>
      <c r="D2220" s="192">
        <v>4</v>
      </c>
      <c r="E2220" s="192">
        <v>1</v>
      </c>
      <c r="G2220" s="312" t="s">
        <v>44</v>
      </c>
      <c r="H2220" s="297" t="s">
        <v>183</v>
      </c>
      <c r="I2220" s="264" t="s">
        <v>3519</v>
      </c>
      <c r="J2220" s="299" t="s">
        <v>728</v>
      </c>
      <c r="K2220" s="300" t="s">
        <v>119</v>
      </c>
      <c r="L2220" s="301" t="e">
        <v>#REF!</v>
      </c>
      <c r="M2220" s="301">
        <v>825.00000000000011</v>
      </c>
      <c r="N2220" s="268"/>
      <c r="O2220" s="302" t="s">
        <v>733</v>
      </c>
      <c r="P2220" s="235" t="s">
        <v>4710</v>
      </c>
    </row>
    <row r="2221" spans="1:16" ht="13.5" hidden="1" customHeight="1" outlineLevel="2" x14ac:dyDescent="0.2">
      <c r="A2221" s="191">
        <v>0</v>
      </c>
      <c r="B2221" s="191">
        <v>16</v>
      </c>
      <c r="C2221" s="191">
        <v>9</v>
      </c>
      <c r="D2221" s="192">
        <v>5</v>
      </c>
      <c r="E2221" s="192">
        <v>0</v>
      </c>
      <c r="G2221" s="311"/>
      <c r="H2221" s="291" t="s">
        <v>182</v>
      </c>
      <c r="I2221" s="256" t="s">
        <v>3520</v>
      </c>
      <c r="J2221" s="293" t="s">
        <v>615</v>
      </c>
      <c r="K2221" s="294"/>
      <c r="L2221" s="295"/>
      <c r="M2221" s="295"/>
      <c r="N2221" s="260"/>
      <c r="O2221" s="296"/>
      <c r="P2221" s="234"/>
    </row>
    <row r="2222" spans="1:16" ht="13.5" hidden="1" customHeight="1" outlineLevel="3" x14ac:dyDescent="0.2">
      <c r="A2222" s="191">
        <v>0</v>
      </c>
      <c r="B2222" s="191">
        <v>16</v>
      </c>
      <c r="C2222" s="191">
        <v>9</v>
      </c>
      <c r="D2222" s="192">
        <v>5</v>
      </c>
      <c r="E2222" s="192">
        <v>1</v>
      </c>
      <c r="G2222" s="312" t="s">
        <v>44</v>
      </c>
      <c r="H2222" s="297" t="s">
        <v>183</v>
      </c>
      <c r="I2222" s="264" t="s">
        <v>3521</v>
      </c>
      <c r="J2222" s="299" t="s">
        <v>240</v>
      </c>
      <c r="K2222" s="300" t="s">
        <v>136</v>
      </c>
      <c r="L2222" s="301" t="e">
        <v>#REF!</v>
      </c>
      <c r="M2222" s="301">
        <v>10.114274999999999</v>
      </c>
      <c r="N2222" s="268"/>
      <c r="O2222" s="302"/>
      <c r="P2222" s="235" t="s">
        <v>4710</v>
      </c>
    </row>
    <row r="2223" spans="1:16" ht="13.5" hidden="1" customHeight="1" outlineLevel="3" x14ac:dyDescent="0.2">
      <c r="A2223" s="191">
        <v>0</v>
      </c>
      <c r="B2223" s="191">
        <v>16</v>
      </c>
      <c r="C2223" s="191">
        <v>9</v>
      </c>
      <c r="D2223" s="192">
        <v>5</v>
      </c>
      <c r="E2223" s="192">
        <v>2</v>
      </c>
      <c r="G2223" s="312" t="s">
        <v>44</v>
      </c>
      <c r="H2223" s="297" t="s">
        <v>183</v>
      </c>
      <c r="I2223" s="264" t="s">
        <v>3522</v>
      </c>
      <c r="J2223" s="299" t="s">
        <v>120</v>
      </c>
      <c r="K2223" s="300" t="s">
        <v>136</v>
      </c>
      <c r="L2223" s="301" t="e">
        <v>#REF!</v>
      </c>
      <c r="M2223" s="301">
        <v>43.820583333333332</v>
      </c>
      <c r="N2223" s="268"/>
      <c r="O2223" s="302"/>
      <c r="P2223" s="235" t="s">
        <v>4710</v>
      </c>
    </row>
    <row r="2224" spans="1:16" ht="13.5" hidden="1" customHeight="1" outlineLevel="3" x14ac:dyDescent="0.2">
      <c r="A2224" s="191">
        <v>0</v>
      </c>
      <c r="B2224" s="191">
        <v>16</v>
      </c>
      <c r="C2224" s="191">
        <v>9</v>
      </c>
      <c r="D2224" s="192">
        <v>5</v>
      </c>
      <c r="E2224" s="192">
        <v>3</v>
      </c>
      <c r="G2224" s="312" t="s">
        <v>44</v>
      </c>
      <c r="H2224" s="297" t="s">
        <v>183</v>
      </c>
      <c r="I2224" s="264" t="s">
        <v>3523</v>
      </c>
      <c r="J2224" s="299" t="s">
        <v>740</v>
      </c>
      <c r="K2224" s="300" t="s">
        <v>136</v>
      </c>
      <c r="L2224" s="301" t="e">
        <v>#REF!</v>
      </c>
      <c r="M2224" s="301">
        <v>22.121324999999999</v>
      </c>
      <c r="N2224" s="268"/>
      <c r="O2224" s="302"/>
      <c r="P2224" s="235" t="s">
        <v>4710</v>
      </c>
    </row>
    <row r="2225" spans="1:16" ht="13.5" hidden="1" customHeight="1" outlineLevel="2" x14ac:dyDescent="0.2">
      <c r="A2225" s="191">
        <v>0</v>
      </c>
      <c r="B2225" s="191">
        <v>16</v>
      </c>
      <c r="C2225" s="191">
        <v>9</v>
      </c>
      <c r="D2225" s="192">
        <v>6</v>
      </c>
      <c r="E2225" s="192">
        <v>0</v>
      </c>
      <c r="G2225" s="311"/>
      <c r="H2225" s="291" t="s">
        <v>182</v>
      </c>
      <c r="I2225" s="256" t="s">
        <v>3524</v>
      </c>
      <c r="J2225" s="293" t="s">
        <v>207</v>
      </c>
      <c r="K2225" s="294"/>
      <c r="L2225" s="295"/>
      <c r="M2225" s="295"/>
      <c r="N2225" s="260"/>
      <c r="O2225" s="296"/>
      <c r="P2225" s="234"/>
    </row>
    <row r="2226" spans="1:16" ht="13.5" hidden="1" customHeight="1" outlineLevel="3" x14ac:dyDescent="0.2">
      <c r="A2226" s="191">
        <v>0</v>
      </c>
      <c r="B2226" s="191">
        <v>16</v>
      </c>
      <c r="C2226" s="191">
        <v>9</v>
      </c>
      <c r="D2226" s="192">
        <v>6</v>
      </c>
      <c r="E2226" s="192">
        <v>1</v>
      </c>
      <c r="G2226" s="312" t="s">
        <v>40</v>
      </c>
      <c r="H2226" s="297" t="s">
        <v>183</v>
      </c>
      <c r="I2226" s="264" t="s">
        <v>3525</v>
      </c>
      <c r="J2226" s="299" t="s">
        <v>122</v>
      </c>
      <c r="K2226" s="300" t="s">
        <v>119</v>
      </c>
      <c r="L2226" s="301" t="e">
        <v>#REF!</v>
      </c>
      <c r="M2226" s="301">
        <v>40</v>
      </c>
      <c r="N2226" s="268"/>
      <c r="O2226" s="302"/>
      <c r="P2226" s="235" t="s">
        <v>4710</v>
      </c>
    </row>
    <row r="2227" spans="1:16" ht="13.5" hidden="1" customHeight="1" outlineLevel="3" x14ac:dyDescent="0.2">
      <c r="A2227" s="191">
        <v>0</v>
      </c>
      <c r="B2227" s="191">
        <v>16</v>
      </c>
      <c r="C2227" s="191">
        <v>9</v>
      </c>
      <c r="D2227" s="192">
        <v>6</v>
      </c>
      <c r="E2227" s="192">
        <v>2</v>
      </c>
      <c r="G2227" s="312" t="s">
        <v>44</v>
      </c>
      <c r="H2227" s="297" t="s">
        <v>183</v>
      </c>
      <c r="I2227" s="264" t="s">
        <v>3526</v>
      </c>
      <c r="J2227" s="299" t="s">
        <v>124</v>
      </c>
      <c r="K2227" s="300" t="s">
        <v>119</v>
      </c>
      <c r="L2227" s="301" t="e">
        <v>#REF!</v>
      </c>
      <c r="M2227" s="301">
        <v>75</v>
      </c>
      <c r="N2227" s="268"/>
      <c r="O2227" s="302"/>
      <c r="P2227" s="235" t="s">
        <v>4710</v>
      </c>
    </row>
    <row r="2228" spans="1:16" ht="13.5" hidden="1" customHeight="1" outlineLevel="3" x14ac:dyDescent="0.2">
      <c r="A2228" s="191">
        <v>0</v>
      </c>
      <c r="B2228" s="191">
        <v>16</v>
      </c>
      <c r="C2228" s="191">
        <v>9</v>
      </c>
      <c r="D2228" s="192">
        <v>6</v>
      </c>
      <c r="E2228" s="192">
        <v>3</v>
      </c>
      <c r="G2228" s="312" t="s">
        <v>44</v>
      </c>
      <c r="H2228" s="297" t="s">
        <v>183</v>
      </c>
      <c r="I2228" s="264" t="s">
        <v>3527</v>
      </c>
      <c r="J2228" s="299" t="s">
        <v>126</v>
      </c>
      <c r="K2228" s="300" t="s">
        <v>136</v>
      </c>
      <c r="L2228" s="301" t="e">
        <v>#REF!</v>
      </c>
      <c r="M2228" s="301">
        <v>28</v>
      </c>
      <c r="N2228" s="268"/>
      <c r="O2228" s="302"/>
      <c r="P2228" s="235" t="s">
        <v>4710</v>
      </c>
    </row>
    <row r="2229" spans="1:16" ht="13.5" hidden="1" customHeight="1" outlineLevel="3" x14ac:dyDescent="0.2">
      <c r="A2229" s="191">
        <v>0</v>
      </c>
      <c r="B2229" s="191">
        <v>16</v>
      </c>
      <c r="C2229" s="191">
        <v>9</v>
      </c>
      <c r="D2229" s="192">
        <v>6</v>
      </c>
      <c r="E2229" s="192">
        <v>4</v>
      </c>
      <c r="G2229" s="312" t="s">
        <v>44</v>
      </c>
      <c r="H2229" s="297" t="s">
        <v>183</v>
      </c>
      <c r="I2229" s="264" t="s">
        <v>3528</v>
      </c>
      <c r="J2229" s="299" t="s">
        <v>127</v>
      </c>
      <c r="K2229" s="300" t="s">
        <v>136</v>
      </c>
      <c r="L2229" s="301" t="e">
        <v>#REF!</v>
      </c>
      <c r="M2229" s="301">
        <v>24</v>
      </c>
      <c r="N2229" s="268"/>
      <c r="O2229" s="302"/>
      <c r="P2229" s="235" t="s">
        <v>4710</v>
      </c>
    </row>
    <row r="2230" spans="1:16" ht="13.5" hidden="1" customHeight="1" outlineLevel="1" x14ac:dyDescent="0.2">
      <c r="A2230" s="191">
        <v>0</v>
      </c>
      <c r="B2230" s="191">
        <v>16</v>
      </c>
      <c r="C2230" s="191">
        <v>10</v>
      </c>
      <c r="D2230" s="192">
        <v>0</v>
      </c>
      <c r="E2230" s="192">
        <v>4</v>
      </c>
      <c r="G2230" s="310"/>
      <c r="H2230" s="285" t="s">
        <v>34</v>
      </c>
      <c r="I2230" s="249" t="s">
        <v>3529</v>
      </c>
      <c r="J2230" s="287" t="s">
        <v>757</v>
      </c>
      <c r="K2230" s="288"/>
      <c r="L2230" s="289"/>
      <c r="M2230" s="289"/>
      <c r="N2230" s="253"/>
      <c r="O2230" s="290"/>
      <c r="P2230" s="233"/>
    </row>
    <row r="2231" spans="1:16" ht="13.5" hidden="1" customHeight="1" outlineLevel="2" x14ac:dyDescent="0.2">
      <c r="A2231" s="191">
        <v>0</v>
      </c>
      <c r="B2231" s="191">
        <v>16</v>
      </c>
      <c r="C2231" s="191">
        <v>10</v>
      </c>
      <c r="D2231" s="192">
        <v>1</v>
      </c>
      <c r="E2231" s="192">
        <v>0</v>
      </c>
      <c r="G2231" s="311"/>
      <c r="H2231" s="291" t="s">
        <v>182</v>
      </c>
      <c r="I2231" s="256" t="s">
        <v>3530</v>
      </c>
      <c r="J2231" s="293" t="s">
        <v>19</v>
      </c>
      <c r="K2231" s="294"/>
      <c r="L2231" s="295"/>
      <c r="M2231" s="295"/>
      <c r="N2231" s="260"/>
      <c r="O2231" s="296"/>
      <c r="P2231" s="234"/>
    </row>
    <row r="2232" spans="1:16" ht="13.5" hidden="1" customHeight="1" outlineLevel="3" x14ac:dyDescent="0.2">
      <c r="A2232" s="191">
        <v>0</v>
      </c>
      <c r="B2232" s="191">
        <v>16</v>
      </c>
      <c r="C2232" s="191">
        <v>10</v>
      </c>
      <c r="D2232" s="192">
        <v>1</v>
      </c>
      <c r="E2232" s="192">
        <v>1</v>
      </c>
      <c r="G2232" s="312" t="s">
        <v>40</v>
      </c>
      <c r="H2232" s="297" t="s">
        <v>183</v>
      </c>
      <c r="I2232" s="264" t="s">
        <v>3531</v>
      </c>
      <c r="J2232" s="299" t="s">
        <v>710</v>
      </c>
      <c r="K2232" s="300" t="s">
        <v>119</v>
      </c>
      <c r="L2232" s="301" t="e">
        <v>#REF!</v>
      </c>
      <c r="M2232" s="301">
        <v>44.585233333333335</v>
      </c>
      <c r="N2232" s="268"/>
      <c r="O2232" s="302"/>
      <c r="P2232" s="235" t="s">
        <v>4710</v>
      </c>
    </row>
    <row r="2233" spans="1:16" ht="13.5" hidden="1" customHeight="1" outlineLevel="2" x14ac:dyDescent="0.2">
      <c r="A2233" s="191">
        <v>0</v>
      </c>
      <c r="B2233" s="191">
        <v>16</v>
      </c>
      <c r="C2233" s="191">
        <v>10</v>
      </c>
      <c r="D2233" s="192">
        <v>2</v>
      </c>
      <c r="E2233" s="192">
        <v>0</v>
      </c>
      <c r="G2233" s="311"/>
      <c r="H2233" s="291" t="s">
        <v>182</v>
      </c>
      <c r="I2233" s="256" t="s">
        <v>3532</v>
      </c>
      <c r="J2233" s="257" t="s">
        <v>612</v>
      </c>
      <c r="K2233" s="294"/>
      <c r="L2233" s="295"/>
      <c r="M2233" s="295"/>
      <c r="N2233" s="260">
        <v>70289.783324444405</v>
      </c>
      <c r="O2233" s="296"/>
      <c r="P2233" s="234"/>
    </row>
    <row r="2234" spans="1:16" ht="13.5" hidden="1" customHeight="1" outlineLevel="3" x14ac:dyDescent="0.2">
      <c r="A2234" s="191">
        <v>0</v>
      </c>
      <c r="B2234" s="191">
        <v>16</v>
      </c>
      <c r="C2234" s="191">
        <v>10</v>
      </c>
      <c r="D2234" s="192">
        <v>2</v>
      </c>
      <c r="E2234" s="192">
        <v>1</v>
      </c>
      <c r="G2234" s="312" t="s">
        <v>40</v>
      </c>
      <c r="H2234" s="297" t="s">
        <v>183</v>
      </c>
      <c r="I2234" s="264" t="s">
        <v>3533</v>
      </c>
      <c r="J2234" s="299" t="s">
        <v>115</v>
      </c>
      <c r="K2234" s="300" t="s">
        <v>119</v>
      </c>
      <c r="L2234" s="301">
        <v>1408</v>
      </c>
      <c r="M2234" s="301">
        <v>49.921721111111111</v>
      </c>
      <c r="N2234" s="268">
        <v>70289.783324444405</v>
      </c>
      <c r="O2234" s="302" t="s">
        <v>711</v>
      </c>
      <c r="P2234" s="235" t="s">
        <v>4710</v>
      </c>
    </row>
    <row r="2235" spans="1:16" ht="13.5" hidden="1" customHeight="1" outlineLevel="2" x14ac:dyDescent="0.2">
      <c r="A2235" s="191">
        <v>0</v>
      </c>
      <c r="B2235" s="191">
        <v>16</v>
      </c>
      <c r="C2235" s="191">
        <v>10</v>
      </c>
      <c r="D2235" s="192">
        <v>3</v>
      </c>
      <c r="E2235" s="192">
        <v>0</v>
      </c>
      <c r="G2235" s="311"/>
      <c r="H2235" s="291" t="s">
        <v>182</v>
      </c>
      <c r="I2235" s="256" t="s">
        <v>3534</v>
      </c>
      <c r="J2235" s="293" t="s">
        <v>558</v>
      </c>
      <c r="K2235" s="294"/>
      <c r="L2235" s="295"/>
      <c r="M2235" s="295"/>
      <c r="N2235" s="260"/>
      <c r="O2235" s="296"/>
      <c r="P2235" s="234"/>
    </row>
    <row r="2236" spans="1:16" ht="13.5" hidden="1" customHeight="1" outlineLevel="3" x14ac:dyDescent="0.2">
      <c r="A2236" s="191">
        <v>0</v>
      </c>
      <c r="B2236" s="191">
        <v>16</v>
      </c>
      <c r="C2236" s="191">
        <v>10</v>
      </c>
      <c r="D2236" s="192">
        <v>3</v>
      </c>
      <c r="E2236" s="192">
        <v>1</v>
      </c>
      <c r="G2236" s="312" t="s">
        <v>44</v>
      </c>
      <c r="H2236" s="297" t="s">
        <v>183</v>
      </c>
      <c r="I2236" s="264" t="s">
        <v>3535</v>
      </c>
      <c r="J2236" s="299" t="s">
        <v>270</v>
      </c>
      <c r="K2236" s="300" t="s">
        <v>119</v>
      </c>
      <c r="L2236" s="301" t="e">
        <v>#REF!</v>
      </c>
      <c r="M2236" s="301">
        <v>58.073</v>
      </c>
      <c r="N2236" s="268"/>
      <c r="O2236" s="302"/>
      <c r="P2236" s="235" t="s">
        <v>4710</v>
      </c>
    </row>
    <row r="2237" spans="1:16" ht="13.5" hidden="1" customHeight="1" outlineLevel="3" x14ac:dyDescent="0.2">
      <c r="A2237" s="191">
        <v>0</v>
      </c>
      <c r="B2237" s="191">
        <v>16</v>
      </c>
      <c r="C2237" s="191">
        <v>10</v>
      </c>
      <c r="D2237" s="192">
        <v>3</v>
      </c>
      <c r="E2237" s="192">
        <v>2</v>
      </c>
      <c r="G2237" s="312" t="s">
        <v>44</v>
      </c>
      <c r="H2237" s="297" t="s">
        <v>183</v>
      </c>
      <c r="I2237" s="264" t="s">
        <v>3536</v>
      </c>
      <c r="J2237" s="299" t="s">
        <v>715</v>
      </c>
      <c r="K2237" s="300" t="s">
        <v>119</v>
      </c>
      <c r="L2237" s="301" t="e">
        <v>#REF!</v>
      </c>
      <c r="M2237" s="301">
        <v>229.82760000000005</v>
      </c>
      <c r="N2237" s="268"/>
      <c r="O2237" s="302"/>
      <c r="P2237" s="235" t="s">
        <v>4710</v>
      </c>
    </row>
    <row r="2238" spans="1:16" ht="13.5" hidden="1" customHeight="1" outlineLevel="3" x14ac:dyDescent="0.2">
      <c r="A2238" s="191">
        <v>0</v>
      </c>
      <c r="B2238" s="191">
        <v>16</v>
      </c>
      <c r="C2238" s="191">
        <v>10</v>
      </c>
      <c r="D2238" s="192">
        <v>3</v>
      </c>
      <c r="E2238" s="192">
        <v>3</v>
      </c>
      <c r="G2238" s="312" t="s">
        <v>44</v>
      </c>
      <c r="H2238" s="297" t="s">
        <v>183</v>
      </c>
      <c r="I2238" s="264" t="s">
        <v>3537</v>
      </c>
      <c r="J2238" s="299" t="s">
        <v>716</v>
      </c>
      <c r="K2238" s="300" t="s">
        <v>119</v>
      </c>
      <c r="L2238" s="301" t="e">
        <v>#REF!</v>
      </c>
      <c r="M2238" s="301">
        <v>141.82760000000002</v>
      </c>
      <c r="N2238" s="268"/>
      <c r="O2238" s="302"/>
      <c r="P2238" s="235" t="s">
        <v>4710</v>
      </c>
    </row>
    <row r="2239" spans="1:16" ht="13.5" hidden="1" customHeight="1" outlineLevel="2" x14ac:dyDescent="0.2">
      <c r="A2239" s="191">
        <v>0</v>
      </c>
      <c r="B2239" s="191">
        <v>16</v>
      </c>
      <c r="C2239" s="191">
        <v>10</v>
      </c>
      <c r="D2239" s="192">
        <v>4</v>
      </c>
      <c r="E2239" s="192">
        <v>0</v>
      </c>
      <c r="G2239" s="311"/>
      <c r="H2239" s="291" t="s">
        <v>182</v>
      </c>
      <c r="I2239" s="256" t="s">
        <v>3538</v>
      </c>
      <c r="J2239" s="293" t="s">
        <v>611</v>
      </c>
      <c r="K2239" s="294"/>
      <c r="L2239" s="295"/>
      <c r="M2239" s="295"/>
      <c r="N2239" s="260"/>
      <c r="O2239" s="296"/>
      <c r="P2239" s="234"/>
    </row>
    <row r="2240" spans="1:16" ht="13.5" hidden="1" customHeight="1" outlineLevel="3" x14ac:dyDescent="0.2">
      <c r="A2240" s="191">
        <v>0</v>
      </c>
      <c r="B2240" s="191">
        <v>16</v>
      </c>
      <c r="C2240" s="191">
        <v>10</v>
      </c>
      <c r="D2240" s="192">
        <v>4</v>
      </c>
      <c r="E2240" s="192">
        <v>1</v>
      </c>
      <c r="G2240" s="312" t="s">
        <v>44</v>
      </c>
      <c r="H2240" s="297" t="s">
        <v>183</v>
      </c>
      <c r="I2240" s="264" t="s">
        <v>3539</v>
      </c>
      <c r="J2240" s="299" t="s">
        <v>728</v>
      </c>
      <c r="K2240" s="300" t="s">
        <v>119</v>
      </c>
      <c r="L2240" s="301" t="e">
        <v>#REF!</v>
      </c>
      <c r="M2240" s="301">
        <v>825.00000000000011</v>
      </c>
      <c r="N2240" s="268"/>
      <c r="O2240" s="302" t="s">
        <v>733</v>
      </c>
      <c r="P2240" s="235" t="s">
        <v>4710</v>
      </c>
    </row>
    <row r="2241" spans="1:16" ht="13.5" hidden="1" customHeight="1" outlineLevel="2" x14ac:dyDescent="0.2">
      <c r="A2241" s="191">
        <v>0</v>
      </c>
      <c r="B2241" s="191">
        <v>16</v>
      </c>
      <c r="C2241" s="191">
        <v>10</v>
      </c>
      <c r="D2241" s="192">
        <v>5</v>
      </c>
      <c r="E2241" s="192">
        <v>0</v>
      </c>
      <c r="G2241" s="311"/>
      <c r="H2241" s="291" t="s">
        <v>182</v>
      </c>
      <c r="I2241" s="256" t="s">
        <v>3540</v>
      </c>
      <c r="J2241" s="293" t="s">
        <v>615</v>
      </c>
      <c r="K2241" s="294"/>
      <c r="L2241" s="295"/>
      <c r="M2241" s="295"/>
      <c r="N2241" s="260"/>
      <c r="O2241" s="296"/>
      <c r="P2241" s="234"/>
    </row>
    <row r="2242" spans="1:16" ht="13.5" hidden="1" customHeight="1" outlineLevel="3" x14ac:dyDescent="0.2">
      <c r="A2242" s="191">
        <v>0</v>
      </c>
      <c r="B2242" s="191">
        <v>16</v>
      </c>
      <c r="C2242" s="191">
        <v>10</v>
      </c>
      <c r="D2242" s="192">
        <v>5</v>
      </c>
      <c r="E2242" s="192">
        <v>1</v>
      </c>
      <c r="G2242" s="312" t="s">
        <v>44</v>
      </c>
      <c r="H2242" s="297" t="s">
        <v>183</v>
      </c>
      <c r="I2242" s="264" t="s">
        <v>3541</v>
      </c>
      <c r="J2242" s="299" t="s">
        <v>240</v>
      </c>
      <c r="K2242" s="300" t="s">
        <v>136</v>
      </c>
      <c r="L2242" s="301" t="e">
        <v>#REF!</v>
      </c>
      <c r="M2242" s="301">
        <v>10.114274999999999</v>
      </c>
      <c r="N2242" s="268"/>
      <c r="O2242" s="302"/>
      <c r="P2242" s="235" t="s">
        <v>4710</v>
      </c>
    </row>
    <row r="2243" spans="1:16" ht="13.5" hidden="1" customHeight="1" outlineLevel="3" x14ac:dyDescent="0.2">
      <c r="A2243" s="191">
        <v>0</v>
      </c>
      <c r="B2243" s="191">
        <v>16</v>
      </c>
      <c r="C2243" s="191">
        <v>10</v>
      </c>
      <c r="D2243" s="192">
        <v>5</v>
      </c>
      <c r="E2243" s="192">
        <v>2</v>
      </c>
      <c r="G2243" s="312" t="s">
        <v>44</v>
      </c>
      <c r="H2243" s="297" t="s">
        <v>183</v>
      </c>
      <c r="I2243" s="264" t="s">
        <v>3542</v>
      </c>
      <c r="J2243" s="299" t="s">
        <v>120</v>
      </c>
      <c r="K2243" s="300" t="s">
        <v>136</v>
      </c>
      <c r="L2243" s="301" t="e">
        <v>#REF!</v>
      </c>
      <c r="M2243" s="301">
        <v>43.820583333333332</v>
      </c>
      <c r="N2243" s="268"/>
      <c r="O2243" s="302"/>
      <c r="P2243" s="235" t="s">
        <v>4710</v>
      </c>
    </row>
    <row r="2244" spans="1:16" ht="13.5" hidden="1" customHeight="1" outlineLevel="3" x14ac:dyDescent="0.2">
      <c r="A2244" s="191">
        <v>0</v>
      </c>
      <c r="B2244" s="191">
        <v>16</v>
      </c>
      <c r="C2244" s="191">
        <v>10</v>
      </c>
      <c r="D2244" s="192">
        <v>5</v>
      </c>
      <c r="E2244" s="192">
        <v>3</v>
      </c>
      <c r="G2244" s="312" t="s">
        <v>44</v>
      </c>
      <c r="H2244" s="297" t="s">
        <v>183</v>
      </c>
      <c r="I2244" s="264" t="s">
        <v>3543</v>
      </c>
      <c r="J2244" s="299" t="s">
        <v>740</v>
      </c>
      <c r="K2244" s="300" t="s">
        <v>136</v>
      </c>
      <c r="L2244" s="301" t="e">
        <v>#REF!</v>
      </c>
      <c r="M2244" s="301">
        <v>22.121324999999999</v>
      </c>
      <c r="N2244" s="268"/>
      <c r="O2244" s="302"/>
      <c r="P2244" s="235" t="s">
        <v>4710</v>
      </c>
    </row>
    <row r="2245" spans="1:16" ht="13.5" hidden="1" customHeight="1" outlineLevel="2" x14ac:dyDescent="0.2">
      <c r="A2245" s="191">
        <v>0</v>
      </c>
      <c r="B2245" s="191">
        <v>16</v>
      </c>
      <c r="C2245" s="191">
        <v>10</v>
      </c>
      <c r="D2245" s="192">
        <v>6</v>
      </c>
      <c r="E2245" s="192">
        <v>0</v>
      </c>
      <c r="G2245" s="311"/>
      <c r="H2245" s="291" t="s">
        <v>182</v>
      </c>
      <c r="I2245" s="256" t="s">
        <v>3544</v>
      </c>
      <c r="J2245" s="293" t="s">
        <v>207</v>
      </c>
      <c r="K2245" s="294"/>
      <c r="L2245" s="295"/>
      <c r="M2245" s="295"/>
      <c r="N2245" s="260"/>
      <c r="O2245" s="296"/>
      <c r="P2245" s="234"/>
    </row>
    <row r="2246" spans="1:16" ht="13.5" hidden="1" customHeight="1" outlineLevel="3" x14ac:dyDescent="0.2">
      <c r="A2246" s="191">
        <v>0</v>
      </c>
      <c r="B2246" s="191">
        <v>16</v>
      </c>
      <c r="C2246" s="191">
        <v>10</v>
      </c>
      <c r="D2246" s="192">
        <v>6</v>
      </c>
      <c r="E2246" s="192">
        <v>1</v>
      </c>
      <c r="G2246" s="312" t="s">
        <v>40</v>
      </c>
      <c r="H2246" s="297" t="s">
        <v>183</v>
      </c>
      <c r="I2246" s="264" t="s">
        <v>3545</v>
      </c>
      <c r="J2246" s="299" t="s">
        <v>122</v>
      </c>
      <c r="K2246" s="300" t="s">
        <v>119</v>
      </c>
      <c r="L2246" s="301" t="e">
        <v>#REF!</v>
      </c>
      <c r="M2246" s="301">
        <v>40</v>
      </c>
      <c r="N2246" s="268"/>
      <c r="O2246" s="302"/>
      <c r="P2246" s="235" t="s">
        <v>4710</v>
      </c>
    </row>
    <row r="2247" spans="1:16" ht="13.5" hidden="1" customHeight="1" outlineLevel="3" x14ac:dyDescent="0.2">
      <c r="A2247" s="191">
        <v>0</v>
      </c>
      <c r="B2247" s="191">
        <v>16</v>
      </c>
      <c r="C2247" s="191">
        <v>10</v>
      </c>
      <c r="D2247" s="192">
        <v>6</v>
      </c>
      <c r="E2247" s="192">
        <v>2</v>
      </c>
      <c r="G2247" s="312" t="s">
        <v>44</v>
      </c>
      <c r="H2247" s="297" t="s">
        <v>183</v>
      </c>
      <c r="I2247" s="264" t="s">
        <v>3546</v>
      </c>
      <c r="J2247" s="299" t="s">
        <v>124</v>
      </c>
      <c r="K2247" s="300" t="s">
        <v>119</v>
      </c>
      <c r="L2247" s="301" t="e">
        <v>#REF!</v>
      </c>
      <c r="M2247" s="301">
        <v>75</v>
      </c>
      <c r="N2247" s="268"/>
      <c r="O2247" s="302"/>
      <c r="P2247" s="235" t="s">
        <v>4710</v>
      </c>
    </row>
    <row r="2248" spans="1:16" ht="13.5" hidden="1" customHeight="1" outlineLevel="3" x14ac:dyDescent="0.2">
      <c r="A2248" s="191">
        <v>0</v>
      </c>
      <c r="B2248" s="191">
        <v>16</v>
      </c>
      <c r="C2248" s="191">
        <v>10</v>
      </c>
      <c r="D2248" s="192">
        <v>6</v>
      </c>
      <c r="E2248" s="192">
        <v>3</v>
      </c>
      <c r="G2248" s="312" t="s">
        <v>44</v>
      </c>
      <c r="H2248" s="297" t="s">
        <v>183</v>
      </c>
      <c r="I2248" s="264" t="s">
        <v>3547</v>
      </c>
      <c r="J2248" s="299" t="s">
        <v>126</v>
      </c>
      <c r="K2248" s="300" t="s">
        <v>136</v>
      </c>
      <c r="L2248" s="301" t="e">
        <v>#REF!</v>
      </c>
      <c r="M2248" s="301">
        <v>28</v>
      </c>
      <c r="N2248" s="268"/>
      <c r="O2248" s="302"/>
      <c r="P2248" s="235" t="s">
        <v>4710</v>
      </c>
    </row>
    <row r="2249" spans="1:16" ht="13.5" hidden="1" customHeight="1" outlineLevel="3" x14ac:dyDescent="0.2">
      <c r="A2249" s="191">
        <v>0</v>
      </c>
      <c r="B2249" s="191">
        <v>16</v>
      </c>
      <c r="C2249" s="191">
        <v>10</v>
      </c>
      <c r="D2249" s="192">
        <v>6</v>
      </c>
      <c r="E2249" s="192">
        <v>4</v>
      </c>
      <c r="G2249" s="312" t="s">
        <v>44</v>
      </c>
      <c r="H2249" s="297" t="s">
        <v>183</v>
      </c>
      <c r="I2249" s="264" t="s">
        <v>3548</v>
      </c>
      <c r="J2249" s="299" t="s">
        <v>127</v>
      </c>
      <c r="K2249" s="300" t="s">
        <v>136</v>
      </c>
      <c r="L2249" s="301" t="e">
        <v>#REF!</v>
      </c>
      <c r="M2249" s="301">
        <v>24</v>
      </c>
      <c r="N2249" s="268"/>
      <c r="O2249" s="302"/>
      <c r="P2249" s="235" t="s">
        <v>4710</v>
      </c>
    </row>
    <row r="2250" spans="1:16" ht="13.5" hidden="1" customHeight="1" outlineLevel="1" x14ac:dyDescent="0.2">
      <c r="A2250" s="191">
        <v>0</v>
      </c>
      <c r="B2250" s="191">
        <v>16</v>
      </c>
      <c r="C2250" s="191">
        <v>11</v>
      </c>
      <c r="D2250" s="192">
        <v>0</v>
      </c>
      <c r="E2250" s="192">
        <v>4</v>
      </c>
      <c r="G2250" s="310"/>
      <c r="H2250" s="285" t="s">
        <v>34</v>
      </c>
      <c r="I2250" s="249" t="s">
        <v>3549</v>
      </c>
      <c r="J2250" s="287" t="s">
        <v>758</v>
      </c>
      <c r="K2250" s="288"/>
      <c r="L2250" s="289"/>
      <c r="M2250" s="289"/>
      <c r="N2250" s="253"/>
      <c r="O2250" s="290"/>
      <c r="P2250" s="233"/>
    </row>
    <row r="2251" spans="1:16" ht="13.5" hidden="1" customHeight="1" outlineLevel="2" x14ac:dyDescent="0.2">
      <c r="A2251" s="191">
        <v>0</v>
      </c>
      <c r="B2251" s="191">
        <v>16</v>
      </c>
      <c r="C2251" s="191">
        <v>11</v>
      </c>
      <c r="D2251" s="192">
        <v>1</v>
      </c>
      <c r="E2251" s="192">
        <v>0</v>
      </c>
      <c r="G2251" s="311"/>
      <c r="H2251" s="291" t="s">
        <v>182</v>
      </c>
      <c r="I2251" s="256" t="s">
        <v>3550</v>
      </c>
      <c r="J2251" s="293" t="s">
        <v>19</v>
      </c>
      <c r="K2251" s="294"/>
      <c r="L2251" s="295"/>
      <c r="M2251" s="295"/>
      <c r="N2251" s="260"/>
      <c r="O2251" s="296"/>
      <c r="P2251" s="234"/>
    </row>
    <row r="2252" spans="1:16" ht="13.5" hidden="1" customHeight="1" outlineLevel="3" x14ac:dyDescent="0.2">
      <c r="A2252" s="191">
        <v>0</v>
      </c>
      <c r="B2252" s="191">
        <v>16</v>
      </c>
      <c r="C2252" s="191">
        <v>11</v>
      </c>
      <c r="D2252" s="192">
        <v>1</v>
      </c>
      <c r="E2252" s="192">
        <v>1</v>
      </c>
      <c r="G2252" s="312" t="s">
        <v>40</v>
      </c>
      <c r="H2252" s="297" t="s">
        <v>183</v>
      </c>
      <c r="I2252" s="264" t="s">
        <v>3551</v>
      </c>
      <c r="J2252" s="299" t="s">
        <v>710</v>
      </c>
      <c r="K2252" s="300" t="s">
        <v>119</v>
      </c>
      <c r="L2252" s="301" t="e">
        <v>#REF!</v>
      </c>
      <c r="M2252" s="301">
        <v>44.585233333333335</v>
      </c>
      <c r="N2252" s="268"/>
      <c r="O2252" s="302"/>
      <c r="P2252" s="235" t="s">
        <v>4710</v>
      </c>
    </row>
    <row r="2253" spans="1:16" ht="13.5" hidden="1" customHeight="1" outlineLevel="2" x14ac:dyDescent="0.2">
      <c r="A2253" s="191">
        <v>0</v>
      </c>
      <c r="B2253" s="191">
        <v>16</v>
      </c>
      <c r="C2253" s="191">
        <v>11</v>
      </c>
      <c r="D2253" s="192">
        <v>2</v>
      </c>
      <c r="E2253" s="192">
        <v>0</v>
      </c>
      <c r="G2253" s="311"/>
      <c r="H2253" s="291" t="s">
        <v>182</v>
      </c>
      <c r="I2253" s="256" t="s">
        <v>3552</v>
      </c>
      <c r="J2253" s="257" t="s">
        <v>612</v>
      </c>
      <c r="K2253" s="294"/>
      <c r="L2253" s="295"/>
      <c r="M2253" s="295"/>
      <c r="N2253" s="260">
        <v>192583.02353033301</v>
      </c>
      <c r="O2253" s="296"/>
      <c r="P2253" s="234"/>
    </row>
    <row r="2254" spans="1:16" ht="13.5" hidden="1" customHeight="1" outlineLevel="3" x14ac:dyDescent="0.2">
      <c r="A2254" s="191">
        <v>0</v>
      </c>
      <c r="B2254" s="191">
        <v>16</v>
      </c>
      <c r="C2254" s="191">
        <v>11</v>
      </c>
      <c r="D2254" s="192">
        <v>2</v>
      </c>
      <c r="E2254" s="192">
        <v>1</v>
      </c>
      <c r="G2254" s="312" t="s">
        <v>40</v>
      </c>
      <c r="H2254" s="297" t="s">
        <v>183</v>
      </c>
      <c r="I2254" s="264" t="s">
        <v>3553</v>
      </c>
      <c r="J2254" s="299" t="s">
        <v>115</v>
      </c>
      <c r="K2254" s="300" t="s">
        <v>119</v>
      </c>
      <c r="L2254" s="301">
        <v>3857.7</v>
      </c>
      <c r="M2254" s="301">
        <v>49.921721111111111</v>
      </c>
      <c r="N2254" s="268">
        <v>192583.02353033301</v>
      </c>
      <c r="O2254" s="302" t="s">
        <v>711</v>
      </c>
      <c r="P2254" s="235" t="s">
        <v>4710</v>
      </c>
    </row>
    <row r="2255" spans="1:16" ht="13.5" hidden="1" customHeight="1" outlineLevel="2" x14ac:dyDescent="0.2">
      <c r="A2255" s="191">
        <v>0</v>
      </c>
      <c r="B2255" s="191">
        <v>16</v>
      </c>
      <c r="C2255" s="191">
        <v>11</v>
      </c>
      <c r="D2255" s="192">
        <v>3</v>
      </c>
      <c r="E2255" s="192">
        <v>0</v>
      </c>
      <c r="G2255" s="311"/>
      <c r="H2255" s="291" t="s">
        <v>182</v>
      </c>
      <c r="I2255" s="256" t="s">
        <v>3554</v>
      </c>
      <c r="J2255" s="293" t="s">
        <v>558</v>
      </c>
      <c r="K2255" s="294"/>
      <c r="L2255" s="295"/>
      <c r="M2255" s="295"/>
      <c r="N2255" s="260"/>
      <c r="O2255" s="296"/>
      <c r="P2255" s="234"/>
    </row>
    <row r="2256" spans="1:16" ht="13.5" hidden="1" customHeight="1" outlineLevel="3" x14ac:dyDescent="0.2">
      <c r="A2256" s="191">
        <v>0</v>
      </c>
      <c r="B2256" s="191">
        <v>16</v>
      </c>
      <c r="C2256" s="191">
        <v>11</v>
      </c>
      <c r="D2256" s="192">
        <v>3</v>
      </c>
      <c r="E2256" s="192">
        <v>1</v>
      </c>
      <c r="G2256" s="312" t="s">
        <v>44</v>
      </c>
      <c r="H2256" s="297" t="s">
        <v>183</v>
      </c>
      <c r="I2256" s="264" t="s">
        <v>3555</v>
      </c>
      <c r="J2256" s="299" t="s">
        <v>270</v>
      </c>
      <c r="K2256" s="300" t="s">
        <v>119</v>
      </c>
      <c r="L2256" s="301" t="e">
        <v>#REF!</v>
      </c>
      <c r="M2256" s="301">
        <v>58.073</v>
      </c>
      <c r="N2256" s="268"/>
      <c r="O2256" s="302"/>
      <c r="P2256" s="235" t="s">
        <v>4710</v>
      </c>
    </row>
    <row r="2257" spans="1:16" ht="13.5" hidden="1" customHeight="1" outlineLevel="3" x14ac:dyDescent="0.2">
      <c r="A2257" s="191">
        <v>0</v>
      </c>
      <c r="B2257" s="191">
        <v>16</v>
      </c>
      <c r="C2257" s="191">
        <v>11</v>
      </c>
      <c r="D2257" s="192">
        <v>3</v>
      </c>
      <c r="E2257" s="192">
        <v>2</v>
      </c>
      <c r="G2257" s="312" t="s">
        <v>44</v>
      </c>
      <c r="H2257" s="297" t="s">
        <v>183</v>
      </c>
      <c r="I2257" s="264" t="s">
        <v>3556</v>
      </c>
      <c r="J2257" s="299" t="s">
        <v>715</v>
      </c>
      <c r="K2257" s="300" t="s">
        <v>119</v>
      </c>
      <c r="L2257" s="301" t="e">
        <v>#REF!</v>
      </c>
      <c r="M2257" s="301">
        <v>229.82760000000005</v>
      </c>
      <c r="N2257" s="268"/>
      <c r="O2257" s="302"/>
      <c r="P2257" s="235" t="s">
        <v>4710</v>
      </c>
    </row>
    <row r="2258" spans="1:16" ht="13.5" hidden="1" customHeight="1" outlineLevel="3" x14ac:dyDescent="0.2">
      <c r="A2258" s="191">
        <v>0</v>
      </c>
      <c r="B2258" s="191">
        <v>16</v>
      </c>
      <c r="C2258" s="191">
        <v>11</v>
      </c>
      <c r="D2258" s="192">
        <v>3</v>
      </c>
      <c r="E2258" s="192">
        <v>3</v>
      </c>
      <c r="G2258" s="312" t="s">
        <v>44</v>
      </c>
      <c r="H2258" s="297" t="s">
        <v>183</v>
      </c>
      <c r="I2258" s="264" t="s">
        <v>3557</v>
      </c>
      <c r="J2258" s="299" t="s">
        <v>716</v>
      </c>
      <c r="K2258" s="300" t="s">
        <v>119</v>
      </c>
      <c r="L2258" s="301" t="e">
        <v>#REF!</v>
      </c>
      <c r="M2258" s="301">
        <v>141.82760000000002</v>
      </c>
      <c r="N2258" s="268"/>
      <c r="O2258" s="302"/>
      <c r="P2258" s="235" t="s">
        <v>4710</v>
      </c>
    </row>
    <row r="2259" spans="1:16" ht="13.5" hidden="1" customHeight="1" outlineLevel="2" x14ac:dyDescent="0.2">
      <c r="A2259" s="191">
        <v>0</v>
      </c>
      <c r="B2259" s="191">
        <v>16</v>
      </c>
      <c r="C2259" s="191">
        <v>11</v>
      </c>
      <c r="D2259" s="192">
        <v>4</v>
      </c>
      <c r="E2259" s="192">
        <v>0</v>
      </c>
      <c r="G2259" s="311"/>
      <c r="H2259" s="291" t="s">
        <v>182</v>
      </c>
      <c r="I2259" s="256" t="s">
        <v>3558</v>
      </c>
      <c r="J2259" s="293" t="s">
        <v>614</v>
      </c>
      <c r="K2259" s="294"/>
      <c r="L2259" s="295"/>
      <c r="M2259" s="295"/>
      <c r="N2259" s="260"/>
      <c r="O2259" s="296"/>
      <c r="P2259" s="234"/>
    </row>
    <row r="2260" spans="1:16" ht="13.5" hidden="1" customHeight="1" outlineLevel="3" x14ac:dyDescent="0.2">
      <c r="A2260" s="191">
        <v>0</v>
      </c>
      <c r="B2260" s="191">
        <v>16</v>
      </c>
      <c r="C2260" s="191">
        <v>11</v>
      </c>
      <c r="D2260" s="192">
        <v>4</v>
      </c>
      <c r="E2260" s="192">
        <v>1</v>
      </c>
      <c r="G2260" s="312" t="s">
        <v>44</v>
      </c>
      <c r="H2260" s="297" t="s">
        <v>183</v>
      </c>
      <c r="I2260" s="264" t="s">
        <v>3559</v>
      </c>
      <c r="J2260" s="299" t="s">
        <v>732</v>
      </c>
      <c r="K2260" s="300" t="s">
        <v>119</v>
      </c>
      <c r="L2260" s="301" t="e">
        <v>#REF!</v>
      </c>
      <c r="M2260" s="301">
        <v>1498.2455</v>
      </c>
      <c r="N2260" s="268"/>
      <c r="O2260" s="302"/>
      <c r="P2260" s="235" t="s">
        <v>4710</v>
      </c>
    </row>
    <row r="2261" spans="1:16" ht="13.5" hidden="1" customHeight="1" outlineLevel="2" x14ac:dyDescent="0.2">
      <c r="A2261" s="191">
        <v>0</v>
      </c>
      <c r="B2261" s="191">
        <v>16</v>
      </c>
      <c r="C2261" s="191">
        <v>11</v>
      </c>
      <c r="D2261" s="192">
        <v>5</v>
      </c>
      <c r="E2261" s="192">
        <v>0</v>
      </c>
      <c r="G2261" s="311"/>
      <c r="H2261" s="291" t="s">
        <v>182</v>
      </c>
      <c r="I2261" s="256" t="s">
        <v>3560</v>
      </c>
      <c r="J2261" s="293" t="s">
        <v>611</v>
      </c>
      <c r="K2261" s="294"/>
      <c r="L2261" s="295"/>
      <c r="M2261" s="295"/>
      <c r="N2261" s="260"/>
      <c r="O2261" s="296"/>
      <c r="P2261" s="234"/>
    </row>
    <row r="2262" spans="1:16" ht="13.5" hidden="1" customHeight="1" outlineLevel="3" x14ac:dyDescent="0.2">
      <c r="A2262" s="191">
        <v>0</v>
      </c>
      <c r="B2262" s="191">
        <v>16</v>
      </c>
      <c r="C2262" s="191">
        <v>11</v>
      </c>
      <c r="D2262" s="192">
        <v>5</v>
      </c>
      <c r="E2262" s="192">
        <v>1</v>
      </c>
      <c r="G2262" s="312" t="s">
        <v>44</v>
      </c>
      <c r="H2262" s="297" t="s">
        <v>183</v>
      </c>
      <c r="I2262" s="264" t="s">
        <v>3561</v>
      </c>
      <c r="J2262" s="265" t="s">
        <v>728</v>
      </c>
      <c r="K2262" s="300" t="s">
        <v>119</v>
      </c>
      <c r="L2262" s="301" t="e">
        <v>#REF!</v>
      </c>
      <c r="M2262" s="301">
        <v>825.00000000000011</v>
      </c>
      <c r="N2262" s="268"/>
      <c r="O2262" s="302"/>
      <c r="P2262" s="235" t="s">
        <v>4710</v>
      </c>
    </row>
    <row r="2263" spans="1:16" ht="13.5" hidden="1" customHeight="1" outlineLevel="2" x14ac:dyDescent="0.2">
      <c r="A2263" s="191">
        <v>0</v>
      </c>
      <c r="B2263" s="191">
        <v>16</v>
      </c>
      <c r="C2263" s="191">
        <v>11</v>
      </c>
      <c r="D2263" s="192">
        <v>6</v>
      </c>
      <c r="E2263" s="192">
        <v>0</v>
      </c>
      <c r="G2263" s="311"/>
      <c r="H2263" s="291" t="s">
        <v>182</v>
      </c>
      <c r="I2263" s="256" t="s">
        <v>3562</v>
      </c>
      <c r="J2263" s="293" t="s">
        <v>615</v>
      </c>
      <c r="K2263" s="294"/>
      <c r="L2263" s="295"/>
      <c r="M2263" s="295"/>
      <c r="N2263" s="260"/>
      <c r="O2263" s="296"/>
      <c r="P2263" s="234"/>
    </row>
    <row r="2264" spans="1:16" ht="13.5" hidden="1" customHeight="1" outlineLevel="3" x14ac:dyDescent="0.2">
      <c r="A2264" s="191">
        <v>0</v>
      </c>
      <c r="B2264" s="191">
        <v>16</v>
      </c>
      <c r="C2264" s="191">
        <v>11</v>
      </c>
      <c r="D2264" s="192">
        <v>6</v>
      </c>
      <c r="E2264" s="192">
        <v>1</v>
      </c>
      <c r="G2264" s="312" t="s">
        <v>44</v>
      </c>
      <c r="H2264" s="297" t="s">
        <v>183</v>
      </c>
      <c r="I2264" s="264" t="s">
        <v>3563</v>
      </c>
      <c r="J2264" s="299" t="s">
        <v>240</v>
      </c>
      <c r="K2264" s="300" t="s">
        <v>136</v>
      </c>
      <c r="L2264" s="301" t="e">
        <v>#REF!</v>
      </c>
      <c r="M2264" s="301">
        <v>10.114274999999999</v>
      </c>
      <c r="N2264" s="268"/>
      <c r="O2264" s="302"/>
      <c r="P2264" s="235" t="s">
        <v>4710</v>
      </c>
    </row>
    <row r="2265" spans="1:16" ht="13.5" hidden="1" customHeight="1" outlineLevel="3" x14ac:dyDescent="0.2">
      <c r="A2265" s="191">
        <v>0</v>
      </c>
      <c r="B2265" s="191">
        <v>16</v>
      </c>
      <c r="C2265" s="191">
        <v>11</v>
      </c>
      <c r="D2265" s="192">
        <v>6</v>
      </c>
      <c r="E2265" s="192">
        <v>2</v>
      </c>
      <c r="G2265" s="312" t="s">
        <v>44</v>
      </c>
      <c r="H2265" s="297" t="s">
        <v>183</v>
      </c>
      <c r="I2265" s="264" t="s">
        <v>3564</v>
      </c>
      <c r="J2265" s="299" t="s">
        <v>120</v>
      </c>
      <c r="K2265" s="300" t="s">
        <v>136</v>
      </c>
      <c r="L2265" s="301" t="e">
        <v>#REF!</v>
      </c>
      <c r="M2265" s="301">
        <v>43.820583333333332</v>
      </c>
      <c r="N2265" s="268"/>
      <c r="O2265" s="302"/>
      <c r="P2265" s="235" t="s">
        <v>4710</v>
      </c>
    </row>
    <row r="2266" spans="1:16" ht="13.5" hidden="1" customHeight="1" outlineLevel="3" x14ac:dyDescent="0.2">
      <c r="A2266" s="191">
        <v>0</v>
      </c>
      <c r="B2266" s="191">
        <v>16</v>
      </c>
      <c r="C2266" s="191">
        <v>11</v>
      </c>
      <c r="D2266" s="192">
        <v>6</v>
      </c>
      <c r="E2266" s="192">
        <v>3</v>
      </c>
      <c r="G2266" s="312" t="s">
        <v>44</v>
      </c>
      <c r="H2266" s="297" t="s">
        <v>183</v>
      </c>
      <c r="I2266" s="264" t="s">
        <v>3565</v>
      </c>
      <c r="J2266" s="299" t="s">
        <v>740</v>
      </c>
      <c r="K2266" s="300" t="s">
        <v>136</v>
      </c>
      <c r="L2266" s="301" t="e">
        <v>#REF!</v>
      </c>
      <c r="M2266" s="301">
        <v>22.121324999999999</v>
      </c>
      <c r="N2266" s="268"/>
      <c r="O2266" s="302"/>
      <c r="P2266" s="235" t="s">
        <v>4710</v>
      </c>
    </row>
    <row r="2267" spans="1:16" ht="13.5" hidden="1" customHeight="1" outlineLevel="2" x14ac:dyDescent="0.2">
      <c r="A2267" s="191">
        <v>0</v>
      </c>
      <c r="B2267" s="191">
        <v>16</v>
      </c>
      <c r="C2267" s="191">
        <v>11</v>
      </c>
      <c r="D2267" s="192">
        <v>7</v>
      </c>
      <c r="E2267" s="192">
        <v>0</v>
      </c>
      <c r="G2267" s="311"/>
      <c r="H2267" s="291" t="s">
        <v>182</v>
      </c>
      <c r="I2267" s="256" t="s">
        <v>3566</v>
      </c>
      <c r="J2267" s="293" t="s">
        <v>207</v>
      </c>
      <c r="K2267" s="294"/>
      <c r="L2267" s="295"/>
      <c r="M2267" s="295"/>
      <c r="N2267" s="260"/>
      <c r="O2267" s="296"/>
      <c r="P2267" s="234"/>
    </row>
    <row r="2268" spans="1:16" ht="13.5" hidden="1" customHeight="1" outlineLevel="3" x14ac:dyDescent="0.2">
      <c r="A2268" s="191">
        <v>0</v>
      </c>
      <c r="B2268" s="191">
        <v>16</v>
      </c>
      <c r="C2268" s="191">
        <v>11</v>
      </c>
      <c r="D2268" s="192">
        <v>7</v>
      </c>
      <c r="E2268" s="192">
        <v>1</v>
      </c>
      <c r="G2268" s="312" t="s">
        <v>40</v>
      </c>
      <c r="H2268" s="297" t="s">
        <v>183</v>
      </c>
      <c r="I2268" s="264" t="s">
        <v>3567</v>
      </c>
      <c r="J2268" s="299" t="s">
        <v>122</v>
      </c>
      <c r="K2268" s="300" t="s">
        <v>119</v>
      </c>
      <c r="L2268" s="301" t="e">
        <v>#REF!</v>
      </c>
      <c r="M2268" s="301">
        <v>40</v>
      </c>
      <c r="N2268" s="268"/>
      <c r="O2268" s="302"/>
      <c r="P2268" s="235" t="s">
        <v>4710</v>
      </c>
    </row>
    <row r="2269" spans="1:16" ht="13.5" hidden="1" customHeight="1" outlineLevel="3" x14ac:dyDescent="0.2">
      <c r="A2269" s="191">
        <v>0</v>
      </c>
      <c r="B2269" s="191">
        <v>16</v>
      </c>
      <c r="C2269" s="191">
        <v>11</v>
      </c>
      <c r="D2269" s="192">
        <v>7</v>
      </c>
      <c r="E2269" s="192">
        <v>2</v>
      </c>
      <c r="G2269" s="312" t="s">
        <v>44</v>
      </c>
      <c r="H2269" s="297" t="s">
        <v>183</v>
      </c>
      <c r="I2269" s="264" t="s">
        <v>3568</v>
      </c>
      <c r="J2269" s="299" t="s">
        <v>124</v>
      </c>
      <c r="K2269" s="300" t="s">
        <v>119</v>
      </c>
      <c r="L2269" s="301" t="e">
        <v>#REF!</v>
      </c>
      <c r="M2269" s="301">
        <v>75</v>
      </c>
      <c r="N2269" s="268"/>
      <c r="O2269" s="302"/>
      <c r="P2269" s="235" t="s">
        <v>4710</v>
      </c>
    </row>
    <row r="2270" spans="1:16" ht="13.5" hidden="1" customHeight="1" outlineLevel="3" x14ac:dyDescent="0.2">
      <c r="A2270" s="191">
        <v>0</v>
      </c>
      <c r="B2270" s="191">
        <v>16</v>
      </c>
      <c r="C2270" s="191">
        <v>11</v>
      </c>
      <c r="D2270" s="192">
        <v>7</v>
      </c>
      <c r="E2270" s="192">
        <v>3</v>
      </c>
      <c r="G2270" s="312" t="s">
        <v>44</v>
      </c>
      <c r="H2270" s="297" t="s">
        <v>183</v>
      </c>
      <c r="I2270" s="264" t="s">
        <v>3569</v>
      </c>
      <c r="J2270" s="299" t="s">
        <v>747</v>
      </c>
      <c r="K2270" s="300" t="s">
        <v>119</v>
      </c>
      <c r="L2270" s="301" t="e">
        <v>#REF!</v>
      </c>
      <c r="M2270" s="301">
        <v>85</v>
      </c>
      <c r="N2270" s="268"/>
      <c r="O2270" s="302"/>
      <c r="P2270" s="235" t="s">
        <v>4710</v>
      </c>
    </row>
    <row r="2271" spans="1:16" ht="13.5" hidden="1" customHeight="1" outlineLevel="3" x14ac:dyDescent="0.2">
      <c r="A2271" s="191">
        <v>0</v>
      </c>
      <c r="B2271" s="191">
        <v>16</v>
      </c>
      <c r="C2271" s="191">
        <v>11</v>
      </c>
      <c r="D2271" s="192">
        <v>7</v>
      </c>
      <c r="E2271" s="192">
        <v>4</v>
      </c>
      <c r="G2271" s="312" t="s">
        <v>44</v>
      </c>
      <c r="H2271" s="297" t="s">
        <v>183</v>
      </c>
      <c r="I2271" s="264" t="s">
        <v>3570</v>
      </c>
      <c r="J2271" s="299" t="s">
        <v>126</v>
      </c>
      <c r="K2271" s="300" t="s">
        <v>136</v>
      </c>
      <c r="L2271" s="301" t="e">
        <v>#REF!</v>
      </c>
      <c r="M2271" s="301">
        <v>28</v>
      </c>
      <c r="N2271" s="268"/>
      <c r="O2271" s="302"/>
      <c r="P2271" s="235" t="s">
        <v>4710</v>
      </c>
    </row>
    <row r="2272" spans="1:16" ht="13.5" hidden="1" customHeight="1" outlineLevel="3" x14ac:dyDescent="0.2">
      <c r="A2272" s="191">
        <v>0</v>
      </c>
      <c r="B2272" s="191">
        <v>16</v>
      </c>
      <c r="C2272" s="191">
        <v>11</v>
      </c>
      <c r="D2272" s="192">
        <v>7</v>
      </c>
      <c r="E2272" s="192">
        <v>5</v>
      </c>
      <c r="G2272" s="312" t="s">
        <v>44</v>
      </c>
      <c r="H2272" s="297" t="s">
        <v>183</v>
      </c>
      <c r="I2272" s="264" t="s">
        <v>3571</v>
      </c>
      <c r="J2272" s="299" t="s">
        <v>127</v>
      </c>
      <c r="K2272" s="300" t="s">
        <v>136</v>
      </c>
      <c r="L2272" s="301" t="e">
        <v>#REF!</v>
      </c>
      <c r="M2272" s="301">
        <v>24</v>
      </c>
      <c r="N2272" s="268"/>
      <c r="O2272" s="302"/>
      <c r="P2272" s="235" t="s">
        <v>4710</v>
      </c>
    </row>
    <row r="2273" spans="1:16" ht="13.5" hidden="1" customHeight="1" outlineLevel="1" x14ac:dyDescent="0.2">
      <c r="A2273" s="191">
        <v>0</v>
      </c>
      <c r="B2273" s="191">
        <v>16</v>
      </c>
      <c r="C2273" s="191">
        <v>12</v>
      </c>
      <c r="D2273" s="192">
        <v>0</v>
      </c>
      <c r="E2273" s="192">
        <v>5</v>
      </c>
      <c r="G2273" s="310"/>
      <c r="H2273" s="285" t="s">
        <v>34</v>
      </c>
      <c r="I2273" s="249" t="s">
        <v>3572</v>
      </c>
      <c r="J2273" s="287" t="s">
        <v>759</v>
      </c>
      <c r="K2273" s="288"/>
      <c r="L2273" s="289"/>
      <c r="M2273" s="289"/>
      <c r="N2273" s="253"/>
      <c r="O2273" s="290"/>
      <c r="P2273" s="233"/>
    </row>
    <row r="2274" spans="1:16" ht="13.5" hidden="1" customHeight="1" outlineLevel="2" x14ac:dyDescent="0.2">
      <c r="A2274" s="191">
        <v>0</v>
      </c>
      <c r="B2274" s="191">
        <v>16</v>
      </c>
      <c r="C2274" s="191">
        <v>12</v>
      </c>
      <c r="D2274" s="192">
        <v>1</v>
      </c>
      <c r="E2274" s="192">
        <v>0</v>
      </c>
      <c r="G2274" s="311"/>
      <c r="H2274" s="291" t="s">
        <v>182</v>
      </c>
      <c r="I2274" s="256" t="s">
        <v>3573</v>
      </c>
      <c r="J2274" s="293" t="s">
        <v>19</v>
      </c>
      <c r="K2274" s="294"/>
      <c r="L2274" s="295"/>
      <c r="M2274" s="295"/>
      <c r="N2274" s="260"/>
      <c r="O2274" s="296"/>
      <c r="P2274" s="234"/>
    </row>
    <row r="2275" spans="1:16" ht="13.5" hidden="1" customHeight="1" outlineLevel="3" x14ac:dyDescent="0.2">
      <c r="A2275" s="191">
        <v>0</v>
      </c>
      <c r="B2275" s="191">
        <v>16</v>
      </c>
      <c r="C2275" s="191">
        <v>12</v>
      </c>
      <c r="D2275" s="192">
        <v>1</v>
      </c>
      <c r="E2275" s="192">
        <v>1</v>
      </c>
      <c r="G2275" s="312" t="s">
        <v>40</v>
      </c>
      <c r="H2275" s="297" t="s">
        <v>183</v>
      </c>
      <c r="I2275" s="264" t="s">
        <v>3574</v>
      </c>
      <c r="J2275" s="299" t="s">
        <v>710</v>
      </c>
      <c r="K2275" s="300" t="s">
        <v>119</v>
      </c>
      <c r="L2275" s="301" t="e">
        <v>#REF!</v>
      </c>
      <c r="M2275" s="301">
        <v>44.585233333333335</v>
      </c>
      <c r="N2275" s="268"/>
      <c r="O2275" s="302"/>
      <c r="P2275" s="235" t="s">
        <v>4710</v>
      </c>
    </row>
    <row r="2276" spans="1:16" ht="13.5" hidden="1" customHeight="1" outlineLevel="2" x14ac:dyDescent="0.2">
      <c r="A2276" s="191">
        <v>0</v>
      </c>
      <c r="B2276" s="191">
        <v>16</v>
      </c>
      <c r="C2276" s="191">
        <v>12</v>
      </c>
      <c r="D2276" s="192">
        <v>2</v>
      </c>
      <c r="E2276" s="192">
        <v>0</v>
      </c>
      <c r="G2276" s="311"/>
      <c r="H2276" s="291" t="s">
        <v>182</v>
      </c>
      <c r="I2276" s="256" t="s">
        <v>3575</v>
      </c>
      <c r="J2276" s="257" t="s">
        <v>612</v>
      </c>
      <c r="K2276" s="294"/>
      <c r="L2276" s="295"/>
      <c r="M2276" s="295"/>
      <c r="N2276" s="260">
        <v>7488.2581666666701</v>
      </c>
      <c r="O2276" s="296"/>
      <c r="P2276" s="234"/>
    </row>
    <row r="2277" spans="1:16" ht="13.5" hidden="1" customHeight="1" outlineLevel="3" x14ac:dyDescent="0.2">
      <c r="A2277" s="191">
        <v>0</v>
      </c>
      <c r="B2277" s="191">
        <v>16</v>
      </c>
      <c r="C2277" s="191">
        <v>12</v>
      </c>
      <c r="D2277" s="192">
        <v>2</v>
      </c>
      <c r="E2277" s="192">
        <v>1</v>
      </c>
      <c r="G2277" s="312" t="s">
        <v>40</v>
      </c>
      <c r="H2277" s="297" t="s">
        <v>183</v>
      </c>
      <c r="I2277" s="264" t="s">
        <v>3576</v>
      </c>
      <c r="J2277" s="299" t="s">
        <v>115</v>
      </c>
      <c r="K2277" s="300" t="s">
        <v>119</v>
      </c>
      <c r="L2277" s="301">
        <v>150</v>
      </c>
      <c r="M2277" s="301">
        <v>49.921721111111111</v>
      </c>
      <c r="N2277" s="268">
        <v>7488.2581666666701</v>
      </c>
      <c r="O2277" s="302" t="s">
        <v>711</v>
      </c>
      <c r="P2277" s="235" t="s">
        <v>4710</v>
      </c>
    </row>
    <row r="2278" spans="1:16" ht="13.5" hidden="1" customHeight="1" outlineLevel="2" x14ac:dyDescent="0.2">
      <c r="A2278" s="191">
        <v>0</v>
      </c>
      <c r="B2278" s="191">
        <v>16</v>
      </c>
      <c r="C2278" s="191">
        <v>12</v>
      </c>
      <c r="D2278" s="192">
        <v>3</v>
      </c>
      <c r="E2278" s="192">
        <v>0</v>
      </c>
      <c r="G2278" s="311"/>
      <c r="H2278" s="291" t="s">
        <v>182</v>
      </c>
      <c r="I2278" s="256" t="s">
        <v>3577</v>
      </c>
      <c r="J2278" s="293" t="s">
        <v>558</v>
      </c>
      <c r="K2278" s="294"/>
      <c r="L2278" s="295"/>
      <c r="M2278" s="295"/>
      <c r="N2278" s="260"/>
      <c r="O2278" s="296"/>
      <c r="P2278" s="234"/>
    </row>
    <row r="2279" spans="1:16" ht="13.5" hidden="1" customHeight="1" outlineLevel="3" x14ac:dyDescent="0.2">
      <c r="A2279" s="191">
        <v>0</v>
      </c>
      <c r="B2279" s="191">
        <v>16</v>
      </c>
      <c r="C2279" s="191">
        <v>12</v>
      </c>
      <c r="D2279" s="192">
        <v>3</v>
      </c>
      <c r="E2279" s="192">
        <v>1</v>
      </c>
      <c r="G2279" s="312" t="s">
        <v>44</v>
      </c>
      <c r="H2279" s="297" t="s">
        <v>183</v>
      </c>
      <c r="I2279" s="264" t="s">
        <v>3578</v>
      </c>
      <c r="J2279" s="299" t="s">
        <v>270</v>
      </c>
      <c r="K2279" s="300" t="s">
        <v>119</v>
      </c>
      <c r="L2279" s="301" t="e">
        <v>#REF!</v>
      </c>
      <c r="M2279" s="301">
        <v>58.073</v>
      </c>
      <c r="N2279" s="268"/>
      <c r="O2279" s="302"/>
      <c r="P2279" s="235" t="s">
        <v>4710</v>
      </c>
    </row>
    <row r="2280" spans="1:16" ht="13.5" hidden="1" customHeight="1" outlineLevel="3" x14ac:dyDescent="0.2">
      <c r="A2280" s="191">
        <v>0</v>
      </c>
      <c r="B2280" s="191">
        <v>16</v>
      </c>
      <c r="C2280" s="191">
        <v>12</v>
      </c>
      <c r="D2280" s="192">
        <v>3</v>
      </c>
      <c r="E2280" s="192">
        <v>2</v>
      </c>
      <c r="G2280" s="312" t="s">
        <v>44</v>
      </c>
      <c r="H2280" s="297" t="s">
        <v>183</v>
      </c>
      <c r="I2280" s="264" t="s">
        <v>3579</v>
      </c>
      <c r="J2280" s="299" t="s">
        <v>715</v>
      </c>
      <c r="K2280" s="300" t="s">
        <v>119</v>
      </c>
      <c r="L2280" s="301" t="e">
        <v>#REF!</v>
      </c>
      <c r="M2280" s="301">
        <v>229.82760000000005</v>
      </c>
      <c r="N2280" s="268"/>
      <c r="O2280" s="302"/>
      <c r="P2280" s="235" t="s">
        <v>4710</v>
      </c>
    </row>
    <row r="2281" spans="1:16" ht="13.5" hidden="1" customHeight="1" outlineLevel="3" x14ac:dyDescent="0.2">
      <c r="A2281" s="191">
        <v>0</v>
      </c>
      <c r="B2281" s="191">
        <v>16</v>
      </c>
      <c r="C2281" s="191">
        <v>12</v>
      </c>
      <c r="D2281" s="192">
        <v>3</v>
      </c>
      <c r="E2281" s="192">
        <v>3</v>
      </c>
      <c r="G2281" s="312" t="s">
        <v>44</v>
      </c>
      <c r="H2281" s="297" t="s">
        <v>183</v>
      </c>
      <c r="I2281" s="264" t="s">
        <v>3580</v>
      </c>
      <c r="J2281" s="299" t="s">
        <v>716</v>
      </c>
      <c r="K2281" s="300" t="s">
        <v>119</v>
      </c>
      <c r="L2281" s="301" t="e">
        <v>#REF!</v>
      </c>
      <c r="M2281" s="301">
        <v>141.82760000000002</v>
      </c>
      <c r="N2281" s="268"/>
      <c r="O2281" s="302"/>
      <c r="P2281" s="235" t="s">
        <v>4710</v>
      </c>
    </row>
    <row r="2282" spans="1:16" ht="13.5" hidden="1" customHeight="1" outlineLevel="2" x14ac:dyDescent="0.2">
      <c r="A2282" s="191">
        <v>0</v>
      </c>
      <c r="B2282" s="191">
        <v>16</v>
      </c>
      <c r="C2282" s="191">
        <v>12</v>
      </c>
      <c r="D2282" s="192">
        <v>4</v>
      </c>
      <c r="E2282" s="192">
        <v>0</v>
      </c>
      <c r="G2282" s="311"/>
      <c r="H2282" s="291" t="s">
        <v>182</v>
      </c>
      <c r="I2282" s="256" t="s">
        <v>3581</v>
      </c>
      <c r="J2282" s="293" t="s">
        <v>614</v>
      </c>
      <c r="K2282" s="294"/>
      <c r="L2282" s="295"/>
      <c r="M2282" s="295"/>
      <c r="N2282" s="260"/>
      <c r="O2282" s="296"/>
      <c r="P2282" s="234"/>
    </row>
    <row r="2283" spans="1:16" ht="13.5" hidden="1" customHeight="1" outlineLevel="3" x14ac:dyDescent="0.2">
      <c r="A2283" s="191">
        <v>0</v>
      </c>
      <c r="B2283" s="191">
        <v>16</v>
      </c>
      <c r="C2283" s="191">
        <v>12</v>
      </c>
      <c r="D2283" s="192">
        <v>4</v>
      </c>
      <c r="E2283" s="192">
        <v>1</v>
      </c>
      <c r="G2283" s="312" t="s">
        <v>44</v>
      </c>
      <c r="H2283" s="297" t="s">
        <v>183</v>
      </c>
      <c r="I2283" s="264" t="s">
        <v>3582</v>
      </c>
      <c r="J2283" s="299" t="s">
        <v>732</v>
      </c>
      <c r="K2283" s="300" t="s">
        <v>119</v>
      </c>
      <c r="L2283" s="301" t="e">
        <v>#REF!</v>
      </c>
      <c r="M2283" s="301">
        <v>1498.2455</v>
      </c>
      <c r="N2283" s="268"/>
      <c r="O2283" s="302"/>
      <c r="P2283" s="235" t="s">
        <v>4710</v>
      </c>
    </row>
    <row r="2284" spans="1:16" ht="13.5" hidden="1" customHeight="1" outlineLevel="3" x14ac:dyDescent="0.2">
      <c r="A2284" s="191">
        <v>0</v>
      </c>
      <c r="B2284" s="191">
        <v>16</v>
      </c>
      <c r="C2284" s="191">
        <v>12</v>
      </c>
      <c r="D2284" s="192">
        <v>4</v>
      </c>
      <c r="E2284" s="192">
        <v>2</v>
      </c>
      <c r="G2284" s="312" t="s">
        <v>44</v>
      </c>
      <c r="H2284" s="297" t="s">
        <v>183</v>
      </c>
      <c r="I2284" s="264" t="s">
        <v>3583</v>
      </c>
      <c r="J2284" s="299" t="s">
        <v>729</v>
      </c>
      <c r="K2284" s="300" t="s">
        <v>119</v>
      </c>
      <c r="L2284" s="301" t="e">
        <v>#REF!</v>
      </c>
      <c r="M2284" s="301">
        <v>898.24550000000011</v>
      </c>
      <c r="N2284" s="268"/>
      <c r="O2284" s="302"/>
      <c r="P2284" s="235" t="s">
        <v>4710</v>
      </c>
    </row>
    <row r="2285" spans="1:16" ht="13.5" hidden="1" customHeight="1" outlineLevel="2" x14ac:dyDescent="0.2">
      <c r="A2285" s="191">
        <v>0</v>
      </c>
      <c r="B2285" s="191">
        <v>16</v>
      </c>
      <c r="C2285" s="191">
        <v>12</v>
      </c>
      <c r="D2285" s="192">
        <v>5</v>
      </c>
      <c r="E2285" s="192">
        <v>0</v>
      </c>
      <c r="G2285" s="311"/>
      <c r="H2285" s="291" t="s">
        <v>182</v>
      </c>
      <c r="I2285" s="256" t="s">
        <v>3584</v>
      </c>
      <c r="J2285" s="293" t="s">
        <v>611</v>
      </c>
      <c r="K2285" s="294"/>
      <c r="L2285" s="295"/>
      <c r="M2285" s="295"/>
      <c r="N2285" s="260"/>
      <c r="O2285" s="296"/>
      <c r="P2285" s="234"/>
    </row>
    <row r="2286" spans="1:16" ht="13.5" hidden="1" customHeight="1" outlineLevel="3" x14ac:dyDescent="0.2">
      <c r="A2286" s="191">
        <v>0</v>
      </c>
      <c r="B2286" s="191">
        <v>16</v>
      </c>
      <c r="C2286" s="191">
        <v>12</v>
      </c>
      <c r="D2286" s="192">
        <v>5</v>
      </c>
      <c r="E2286" s="192">
        <v>1</v>
      </c>
      <c r="G2286" s="312" t="s">
        <v>44</v>
      </c>
      <c r="H2286" s="297" t="s">
        <v>183</v>
      </c>
      <c r="I2286" s="264" t="s">
        <v>3585</v>
      </c>
      <c r="J2286" s="265" t="s">
        <v>728</v>
      </c>
      <c r="K2286" s="300" t="s">
        <v>119</v>
      </c>
      <c r="L2286" s="301" t="e">
        <v>#REF!</v>
      </c>
      <c r="M2286" s="301">
        <v>825.00000000000011</v>
      </c>
      <c r="N2286" s="268"/>
      <c r="O2286" s="302"/>
      <c r="P2286" s="235" t="s">
        <v>4710</v>
      </c>
    </row>
    <row r="2287" spans="1:16" ht="13.5" hidden="1" customHeight="1" outlineLevel="2" x14ac:dyDescent="0.2">
      <c r="A2287" s="191">
        <v>0</v>
      </c>
      <c r="B2287" s="191">
        <v>16</v>
      </c>
      <c r="C2287" s="191">
        <v>12</v>
      </c>
      <c r="D2287" s="192">
        <v>6</v>
      </c>
      <c r="E2287" s="192">
        <v>0</v>
      </c>
      <c r="G2287" s="311"/>
      <c r="H2287" s="291" t="s">
        <v>182</v>
      </c>
      <c r="I2287" s="256" t="s">
        <v>3586</v>
      </c>
      <c r="J2287" s="293" t="s">
        <v>615</v>
      </c>
      <c r="K2287" s="294"/>
      <c r="L2287" s="295"/>
      <c r="M2287" s="295"/>
      <c r="N2287" s="260"/>
      <c r="O2287" s="296"/>
      <c r="P2287" s="234"/>
    </row>
    <row r="2288" spans="1:16" ht="13.5" hidden="1" customHeight="1" outlineLevel="3" x14ac:dyDescent="0.2">
      <c r="A2288" s="191">
        <v>0</v>
      </c>
      <c r="B2288" s="191">
        <v>16</v>
      </c>
      <c r="C2288" s="191">
        <v>12</v>
      </c>
      <c r="D2288" s="192">
        <v>6</v>
      </c>
      <c r="E2288" s="192">
        <v>1</v>
      </c>
      <c r="G2288" s="312" t="s">
        <v>44</v>
      </c>
      <c r="H2288" s="297" t="s">
        <v>183</v>
      </c>
      <c r="I2288" s="264" t="s">
        <v>3587</v>
      </c>
      <c r="J2288" s="299" t="s">
        <v>240</v>
      </c>
      <c r="K2288" s="300" t="s">
        <v>136</v>
      </c>
      <c r="L2288" s="301" t="e">
        <v>#REF!</v>
      </c>
      <c r="M2288" s="301">
        <v>10.114274999999999</v>
      </c>
      <c r="N2288" s="268"/>
      <c r="O2288" s="302"/>
      <c r="P2288" s="235" t="s">
        <v>4710</v>
      </c>
    </row>
    <row r="2289" spans="1:16" ht="13.5" hidden="1" customHeight="1" outlineLevel="3" x14ac:dyDescent="0.2">
      <c r="A2289" s="191">
        <v>0</v>
      </c>
      <c r="B2289" s="191">
        <v>16</v>
      </c>
      <c r="C2289" s="191">
        <v>12</v>
      </c>
      <c r="D2289" s="192">
        <v>6</v>
      </c>
      <c r="E2289" s="192">
        <v>2</v>
      </c>
      <c r="G2289" s="312" t="s">
        <v>44</v>
      </c>
      <c r="H2289" s="297" t="s">
        <v>183</v>
      </c>
      <c r="I2289" s="264" t="s">
        <v>3588</v>
      </c>
      <c r="J2289" s="299" t="s">
        <v>120</v>
      </c>
      <c r="K2289" s="300" t="s">
        <v>136</v>
      </c>
      <c r="L2289" s="301" t="e">
        <v>#REF!</v>
      </c>
      <c r="M2289" s="301">
        <v>43.820583333333332</v>
      </c>
      <c r="N2289" s="268"/>
      <c r="O2289" s="302"/>
      <c r="P2289" s="235" t="s">
        <v>4710</v>
      </c>
    </row>
    <row r="2290" spans="1:16" ht="13.5" hidden="1" customHeight="1" outlineLevel="3" x14ac:dyDescent="0.2">
      <c r="A2290" s="191">
        <v>0</v>
      </c>
      <c r="B2290" s="191">
        <v>16</v>
      </c>
      <c r="C2290" s="191">
        <v>12</v>
      </c>
      <c r="D2290" s="192">
        <v>6</v>
      </c>
      <c r="E2290" s="192">
        <v>3</v>
      </c>
      <c r="G2290" s="312" t="s">
        <v>44</v>
      </c>
      <c r="H2290" s="297" t="s">
        <v>183</v>
      </c>
      <c r="I2290" s="264" t="s">
        <v>3589</v>
      </c>
      <c r="J2290" s="299" t="s">
        <v>740</v>
      </c>
      <c r="K2290" s="300" t="s">
        <v>136</v>
      </c>
      <c r="L2290" s="301" t="e">
        <v>#REF!</v>
      </c>
      <c r="M2290" s="301">
        <v>22.121324999999999</v>
      </c>
      <c r="N2290" s="268"/>
      <c r="O2290" s="302"/>
      <c r="P2290" s="235" t="s">
        <v>4710</v>
      </c>
    </row>
    <row r="2291" spans="1:16" ht="13.5" hidden="1" customHeight="1" outlineLevel="2" x14ac:dyDescent="0.2">
      <c r="A2291" s="191">
        <v>0</v>
      </c>
      <c r="B2291" s="191">
        <v>16</v>
      </c>
      <c r="C2291" s="191">
        <v>12</v>
      </c>
      <c r="D2291" s="192">
        <v>7</v>
      </c>
      <c r="E2291" s="192">
        <v>0</v>
      </c>
      <c r="G2291" s="311"/>
      <c r="H2291" s="291" t="s">
        <v>182</v>
      </c>
      <c r="I2291" s="256" t="s">
        <v>3590</v>
      </c>
      <c r="J2291" s="293" t="s">
        <v>207</v>
      </c>
      <c r="K2291" s="294"/>
      <c r="L2291" s="295"/>
      <c r="M2291" s="295"/>
      <c r="N2291" s="260"/>
      <c r="O2291" s="296"/>
      <c r="P2291" s="234"/>
    </row>
    <row r="2292" spans="1:16" ht="13.5" hidden="1" customHeight="1" outlineLevel="3" x14ac:dyDescent="0.2">
      <c r="A2292" s="191">
        <v>0</v>
      </c>
      <c r="B2292" s="191">
        <v>16</v>
      </c>
      <c r="C2292" s="191">
        <v>12</v>
      </c>
      <c r="D2292" s="192">
        <v>7</v>
      </c>
      <c r="E2292" s="192">
        <v>1</v>
      </c>
      <c r="G2292" s="312" t="s">
        <v>40</v>
      </c>
      <c r="H2292" s="297" t="s">
        <v>183</v>
      </c>
      <c r="I2292" s="264" t="s">
        <v>3591</v>
      </c>
      <c r="J2292" s="299" t="s">
        <v>122</v>
      </c>
      <c r="K2292" s="300" t="s">
        <v>119</v>
      </c>
      <c r="L2292" s="301" t="e">
        <v>#REF!</v>
      </c>
      <c r="M2292" s="301">
        <v>40</v>
      </c>
      <c r="N2292" s="268"/>
      <c r="O2292" s="302"/>
      <c r="P2292" s="235" t="s">
        <v>4710</v>
      </c>
    </row>
    <row r="2293" spans="1:16" ht="13.5" hidden="1" customHeight="1" outlineLevel="3" x14ac:dyDescent="0.2">
      <c r="A2293" s="191">
        <v>0</v>
      </c>
      <c r="B2293" s="191">
        <v>16</v>
      </c>
      <c r="C2293" s="191">
        <v>12</v>
      </c>
      <c r="D2293" s="192">
        <v>7</v>
      </c>
      <c r="E2293" s="192">
        <v>2</v>
      </c>
      <c r="G2293" s="312" t="s">
        <v>44</v>
      </c>
      <c r="H2293" s="297" t="s">
        <v>183</v>
      </c>
      <c r="I2293" s="264" t="s">
        <v>3592</v>
      </c>
      <c r="J2293" s="299" t="s">
        <v>124</v>
      </c>
      <c r="K2293" s="300" t="s">
        <v>119</v>
      </c>
      <c r="L2293" s="301" t="e">
        <v>#REF!</v>
      </c>
      <c r="M2293" s="301">
        <v>75</v>
      </c>
      <c r="N2293" s="268"/>
      <c r="O2293" s="302"/>
      <c r="P2293" s="235" t="s">
        <v>4710</v>
      </c>
    </row>
    <row r="2294" spans="1:16" ht="13.5" hidden="1" customHeight="1" outlineLevel="3" x14ac:dyDescent="0.2">
      <c r="A2294" s="191">
        <v>0</v>
      </c>
      <c r="B2294" s="191">
        <v>16</v>
      </c>
      <c r="C2294" s="191">
        <v>12</v>
      </c>
      <c r="D2294" s="192">
        <v>7</v>
      </c>
      <c r="E2294" s="192">
        <v>3</v>
      </c>
      <c r="G2294" s="312" t="s">
        <v>44</v>
      </c>
      <c r="H2294" s="297" t="s">
        <v>183</v>
      </c>
      <c r="I2294" s="264" t="s">
        <v>3593</v>
      </c>
      <c r="J2294" s="299" t="s">
        <v>747</v>
      </c>
      <c r="K2294" s="300" t="s">
        <v>119</v>
      </c>
      <c r="L2294" s="301" t="e">
        <v>#REF!</v>
      </c>
      <c r="M2294" s="301">
        <v>85</v>
      </c>
      <c r="N2294" s="268"/>
      <c r="O2294" s="302"/>
      <c r="P2294" s="235" t="s">
        <v>4710</v>
      </c>
    </row>
    <row r="2295" spans="1:16" ht="13.5" hidden="1" customHeight="1" outlineLevel="3" x14ac:dyDescent="0.2">
      <c r="A2295" s="191">
        <v>0</v>
      </c>
      <c r="B2295" s="191">
        <v>16</v>
      </c>
      <c r="C2295" s="191">
        <v>12</v>
      </c>
      <c r="D2295" s="192">
        <v>7</v>
      </c>
      <c r="E2295" s="192">
        <v>4</v>
      </c>
      <c r="G2295" s="312" t="s">
        <v>44</v>
      </c>
      <c r="H2295" s="297" t="s">
        <v>183</v>
      </c>
      <c r="I2295" s="264" t="s">
        <v>3594</v>
      </c>
      <c r="J2295" s="299" t="s">
        <v>126</v>
      </c>
      <c r="K2295" s="300" t="s">
        <v>136</v>
      </c>
      <c r="L2295" s="301" t="e">
        <v>#REF!</v>
      </c>
      <c r="M2295" s="301">
        <v>28</v>
      </c>
      <c r="N2295" s="268"/>
      <c r="O2295" s="302"/>
      <c r="P2295" s="235" t="s">
        <v>4710</v>
      </c>
    </row>
    <row r="2296" spans="1:16" ht="13.5" hidden="1" customHeight="1" outlineLevel="3" x14ac:dyDescent="0.2">
      <c r="A2296" s="191">
        <v>0</v>
      </c>
      <c r="B2296" s="191">
        <v>16</v>
      </c>
      <c r="C2296" s="191">
        <v>12</v>
      </c>
      <c r="D2296" s="192">
        <v>7</v>
      </c>
      <c r="E2296" s="192">
        <v>5</v>
      </c>
      <c r="G2296" s="312" t="s">
        <v>44</v>
      </c>
      <c r="H2296" s="297" t="s">
        <v>183</v>
      </c>
      <c r="I2296" s="264" t="s">
        <v>3595</v>
      </c>
      <c r="J2296" s="299" t="s">
        <v>127</v>
      </c>
      <c r="K2296" s="300" t="s">
        <v>136</v>
      </c>
      <c r="L2296" s="301" t="e">
        <v>#REF!</v>
      </c>
      <c r="M2296" s="301">
        <v>24</v>
      </c>
      <c r="N2296" s="268"/>
      <c r="O2296" s="302"/>
      <c r="P2296" s="235" t="s">
        <v>4710</v>
      </c>
    </row>
    <row r="2297" spans="1:16" ht="13.5" hidden="1" customHeight="1" outlineLevel="1" x14ac:dyDescent="0.2">
      <c r="A2297" s="191">
        <v>0</v>
      </c>
      <c r="B2297" s="191">
        <v>16</v>
      </c>
      <c r="C2297" s="191">
        <v>13</v>
      </c>
      <c r="D2297" s="192">
        <v>0</v>
      </c>
      <c r="E2297" s="192">
        <v>5</v>
      </c>
      <c r="G2297" s="310"/>
      <c r="H2297" s="285" t="s">
        <v>34</v>
      </c>
      <c r="I2297" s="249" t="s">
        <v>3596</v>
      </c>
      <c r="J2297" s="287" t="s">
        <v>760</v>
      </c>
      <c r="K2297" s="288"/>
      <c r="L2297" s="289"/>
      <c r="M2297" s="289"/>
      <c r="N2297" s="253"/>
      <c r="O2297" s="290"/>
      <c r="P2297" s="233"/>
    </row>
    <row r="2298" spans="1:16" ht="13.5" hidden="1" customHeight="1" outlineLevel="2" x14ac:dyDescent="0.2">
      <c r="A2298" s="191">
        <v>0</v>
      </c>
      <c r="B2298" s="191">
        <v>16</v>
      </c>
      <c r="C2298" s="191">
        <v>13</v>
      </c>
      <c r="D2298" s="192">
        <v>1</v>
      </c>
      <c r="E2298" s="192">
        <v>0</v>
      </c>
      <c r="G2298" s="311"/>
      <c r="H2298" s="291" t="s">
        <v>182</v>
      </c>
      <c r="I2298" s="256" t="s">
        <v>3597</v>
      </c>
      <c r="J2298" s="293" t="s">
        <v>19</v>
      </c>
      <c r="K2298" s="294"/>
      <c r="L2298" s="295"/>
      <c r="M2298" s="295"/>
      <c r="N2298" s="260"/>
      <c r="O2298" s="296"/>
      <c r="P2298" s="234"/>
    </row>
    <row r="2299" spans="1:16" ht="13.5" hidden="1" customHeight="1" outlineLevel="3" x14ac:dyDescent="0.2">
      <c r="A2299" s="191">
        <v>0</v>
      </c>
      <c r="B2299" s="191">
        <v>16</v>
      </c>
      <c r="C2299" s="191">
        <v>13</v>
      </c>
      <c r="D2299" s="192">
        <v>1</v>
      </c>
      <c r="E2299" s="192">
        <v>1</v>
      </c>
      <c r="G2299" s="312" t="s">
        <v>40</v>
      </c>
      <c r="H2299" s="297" t="s">
        <v>183</v>
      </c>
      <c r="I2299" s="264" t="s">
        <v>3598</v>
      </c>
      <c r="J2299" s="299" t="s">
        <v>710</v>
      </c>
      <c r="K2299" s="300" t="s">
        <v>119</v>
      </c>
      <c r="L2299" s="301" t="e">
        <v>#REF!</v>
      </c>
      <c r="M2299" s="301">
        <v>44.585233333333335</v>
      </c>
      <c r="N2299" s="268"/>
      <c r="O2299" s="302"/>
      <c r="P2299" s="235" t="s">
        <v>4710</v>
      </c>
    </row>
    <row r="2300" spans="1:16" ht="13.5" hidden="1" customHeight="1" outlineLevel="3" x14ac:dyDescent="0.2">
      <c r="A2300" s="191">
        <v>0</v>
      </c>
      <c r="B2300" s="191">
        <v>16</v>
      </c>
      <c r="C2300" s="191">
        <v>13</v>
      </c>
      <c r="D2300" s="192">
        <v>1</v>
      </c>
      <c r="E2300" s="192">
        <v>2</v>
      </c>
      <c r="G2300" s="312" t="s">
        <v>40</v>
      </c>
      <c r="H2300" s="297" t="s">
        <v>183</v>
      </c>
      <c r="I2300" s="264" t="s">
        <v>3599</v>
      </c>
      <c r="J2300" s="299" t="s">
        <v>116</v>
      </c>
      <c r="K2300" s="300" t="s">
        <v>119</v>
      </c>
      <c r="L2300" s="301" t="e">
        <v>#REF!</v>
      </c>
      <c r="M2300" s="301">
        <v>30.185233333333336</v>
      </c>
      <c r="N2300" s="268"/>
      <c r="O2300" s="302" t="s">
        <v>744</v>
      </c>
      <c r="P2300" s="235" t="s">
        <v>4710</v>
      </c>
    </row>
    <row r="2301" spans="1:16" ht="13.5" hidden="1" customHeight="1" outlineLevel="2" x14ac:dyDescent="0.2">
      <c r="A2301" s="191">
        <v>0</v>
      </c>
      <c r="B2301" s="191">
        <v>16</v>
      </c>
      <c r="C2301" s="191">
        <v>13</v>
      </c>
      <c r="D2301" s="192">
        <v>2</v>
      </c>
      <c r="E2301" s="192">
        <v>0</v>
      </c>
      <c r="G2301" s="311"/>
      <c r="H2301" s="291" t="s">
        <v>182</v>
      </c>
      <c r="I2301" s="256" t="s">
        <v>3600</v>
      </c>
      <c r="J2301" s="257" t="s">
        <v>612</v>
      </c>
      <c r="K2301" s="294"/>
      <c r="L2301" s="295"/>
      <c r="M2301" s="295"/>
      <c r="N2301" s="260">
        <v>6689.5106288888901</v>
      </c>
      <c r="O2301" s="296"/>
      <c r="P2301" s="234"/>
    </row>
    <row r="2302" spans="1:16" ht="13.5" hidden="1" customHeight="1" outlineLevel="3" x14ac:dyDescent="0.2">
      <c r="A2302" s="191">
        <v>0</v>
      </c>
      <c r="B2302" s="191">
        <v>16</v>
      </c>
      <c r="C2302" s="191">
        <v>13</v>
      </c>
      <c r="D2302" s="192">
        <v>2</v>
      </c>
      <c r="E2302" s="192">
        <v>1</v>
      </c>
      <c r="G2302" s="312" t="s">
        <v>40</v>
      </c>
      <c r="H2302" s="297" t="s">
        <v>183</v>
      </c>
      <c r="I2302" s="264" t="s">
        <v>3601</v>
      </c>
      <c r="J2302" s="299" t="s">
        <v>115</v>
      </c>
      <c r="K2302" s="300" t="s">
        <v>119</v>
      </c>
      <c r="L2302" s="301">
        <v>134</v>
      </c>
      <c r="M2302" s="301">
        <v>49.921721111111111</v>
      </c>
      <c r="N2302" s="268">
        <v>6689.5106288888901</v>
      </c>
      <c r="O2302" s="302" t="s">
        <v>711</v>
      </c>
      <c r="P2302" s="235" t="s">
        <v>4710</v>
      </c>
    </row>
    <row r="2303" spans="1:16" ht="13.5" hidden="1" customHeight="1" outlineLevel="2" x14ac:dyDescent="0.2">
      <c r="A2303" s="191">
        <v>0</v>
      </c>
      <c r="B2303" s="191">
        <v>16</v>
      </c>
      <c r="C2303" s="191">
        <v>13</v>
      </c>
      <c r="D2303" s="192">
        <v>3</v>
      </c>
      <c r="E2303" s="192">
        <v>0</v>
      </c>
      <c r="G2303" s="311"/>
      <c r="H2303" s="291" t="s">
        <v>182</v>
      </c>
      <c r="I2303" s="256" t="s">
        <v>3602</v>
      </c>
      <c r="J2303" s="293" t="s">
        <v>558</v>
      </c>
      <c r="K2303" s="294"/>
      <c r="L2303" s="295"/>
      <c r="M2303" s="295"/>
      <c r="N2303" s="260"/>
      <c r="O2303" s="296"/>
      <c r="P2303" s="234"/>
    </row>
    <row r="2304" spans="1:16" ht="13.5" hidden="1" customHeight="1" outlineLevel="3" x14ac:dyDescent="0.2">
      <c r="A2304" s="191">
        <v>0</v>
      </c>
      <c r="B2304" s="191">
        <v>16</v>
      </c>
      <c r="C2304" s="191">
        <v>13</v>
      </c>
      <c r="D2304" s="192">
        <v>3</v>
      </c>
      <c r="E2304" s="192">
        <v>1</v>
      </c>
      <c r="G2304" s="312" t="s">
        <v>44</v>
      </c>
      <c r="H2304" s="297" t="s">
        <v>183</v>
      </c>
      <c r="I2304" s="264" t="s">
        <v>3603</v>
      </c>
      <c r="J2304" s="299" t="s">
        <v>270</v>
      </c>
      <c r="K2304" s="300" t="s">
        <v>119</v>
      </c>
      <c r="L2304" s="301" t="e">
        <v>#REF!</v>
      </c>
      <c r="M2304" s="301">
        <v>58.073</v>
      </c>
      <c r="N2304" s="268"/>
      <c r="O2304" s="302"/>
      <c r="P2304" s="235" t="s">
        <v>4710</v>
      </c>
    </row>
    <row r="2305" spans="1:16" ht="13.5" hidden="1" customHeight="1" outlineLevel="3" x14ac:dyDescent="0.2">
      <c r="A2305" s="191">
        <v>0</v>
      </c>
      <c r="B2305" s="191">
        <v>16</v>
      </c>
      <c r="C2305" s="191">
        <v>13</v>
      </c>
      <c r="D2305" s="192">
        <v>3</v>
      </c>
      <c r="E2305" s="192">
        <v>2</v>
      </c>
      <c r="G2305" s="312" t="s">
        <v>44</v>
      </c>
      <c r="H2305" s="297" t="s">
        <v>183</v>
      </c>
      <c r="I2305" s="264" t="s">
        <v>3604</v>
      </c>
      <c r="J2305" s="299" t="s">
        <v>715</v>
      </c>
      <c r="K2305" s="300" t="s">
        <v>119</v>
      </c>
      <c r="L2305" s="301" t="e">
        <v>#REF!</v>
      </c>
      <c r="M2305" s="301">
        <v>229.82760000000005</v>
      </c>
      <c r="N2305" s="268"/>
      <c r="O2305" s="302"/>
      <c r="P2305" s="235" t="s">
        <v>4710</v>
      </c>
    </row>
    <row r="2306" spans="1:16" ht="13.5" hidden="1" customHeight="1" outlineLevel="3" x14ac:dyDescent="0.2">
      <c r="A2306" s="191">
        <v>0</v>
      </c>
      <c r="B2306" s="191">
        <v>16</v>
      </c>
      <c r="C2306" s="191">
        <v>13</v>
      </c>
      <c r="D2306" s="192">
        <v>3</v>
      </c>
      <c r="E2306" s="192">
        <v>3</v>
      </c>
      <c r="G2306" s="312" t="s">
        <v>44</v>
      </c>
      <c r="H2306" s="297" t="s">
        <v>183</v>
      </c>
      <c r="I2306" s="264" t="s">
        <v>3605</v>
      </c>
      <c r="J2306" s="299" t="s">
        <v>716</v>
      </c>
      <c r="K2306" s="300" t="s">
        <v>119</v>
      </c>
      <c r="L2306" s="301" t="e">
        <v>#REF!</v>
      </c>
      <c r="M2306" s="301">
        <v>141.82760000000002</v>
      </c>
      <c r="N2306" s="268"/>
      <c r="O2306" s="302"/>
      <c r="P2306" s="235" t="s">
        <v>4710</v>
      </c>
    </row>
    <row r="2307" spans="1:16" ht="13.5" hidden="1" customHeight="1" outlineLevel="2" x14ac:dyDescent="0.2">
      <c r="A2307" s="191">
        <v>0</v>
      </c>
      <c r="B2307" s="191">
        <v>16</v>
      </c>
      <c r="C2307" s="191">
        <v>13</v>
      </c>
      <c r="D2307" s="192">
        <v>4</v>
      </c>
      <c r="E2307" s="192">
        <v>0</v>
      </c>
      <c r="G2307" s="311"/>
      <c r="H2307" s="291" t="s">
        <v>182</v>
      </c>
      <c r="I2307" s="256" t="s">
        <v>3606</v>
      </c>
      <c r="J2307" s="293" t="s">
        <v>614</v>
      </c>
      <c r="K2307" s="294"/>
      <c r="L2307" s="295"/>
      <c r="M2307" s="295"/>
      <c r="N2307" s="260"/>
      <c r="O2307" s="296"/>
      <c r="P2307" s="234"/>
    </row>
    <row r="2308" spans="1:16" ht="13.5" hidden="1" customHeight="1" outlineLevel="3" x14ac:dyDescent="0.2">
      <c r="A2308" s="191">
        <v>0</v>
      </c>
      <c r="B2308" s="191">
        <v>16</v>
      </c>
      <c r="C2308" s="191">
        <v>13</v>
      </c>
      <c r="D2308" s="192">
        <v>4</v>
      </c>
      <c r="E2308" s="192">
        <v>1</v>
      </c>
      <c r="G2308" s="312" t="s">
        <v>44</v>
      </c>
      <c r="H2308" s="297" t="s">
        <v>183</v>
      </c>
      <c r="I2308" s="264" t="s">
        <v>3607</v>
      </c>
      <c r="J2308" s="299" t="s">
        <v>729</v>
      </c>
      <c r="K2308" s="300" t="s">
        <v>119</v>
      </c>
      <c r="L2308" s="301" t="e">
        <v>#REF!</v>
      </c>
      <c r="M2308" s="301">
        <v>898.24550000000011</v>
      </c>
      <c r="N2308" s="268"/>
      <c r="O2308" s="302"/>
      <c r="P2308" s="235" t="s">
        <v>4710</v>
      </c>
    </row>
    <row r="2309" spans="1:16" ht="13.5" hidden="1" customHeight="1" outlineLevel="3" x14ac:dyDescent="0.2">
      <c r="A2309" s="191">
        <v>0</v>
      </c>
      <c r="B2309" s="191">
        <v>16</v>
      </c>
      <c r="C2309" s="191">
        <v>13</v>
      </c>
      <c r="D2309" s="192">
        <v>4</v>
      </c>
      <c r="E2309" s="192">
        <v>2</v>
      </c>
      <c r="G2309" s="312" t="s">
        <v>44</v>
      </c>
      <c r="H2309" s="297" t="s">
        <v>183</v>
      </c>
      <c r="I2309" s="264" t="s">
        <v>3608</v>
      </c>
      <c r="J2309" s="299" t="s">
        <v>730</v>
      </c>
      <c r="K2309" s="300" t="s">
        <v>119</v>
      </c>
      <c r="L2309" s="301" t="e">
        <v>#REF!</v>
      </c>
      <c r="M2309" s="301">
        <v>1448.2455000000002</v>
      </c>
      <c r="N2309" s="268"/>
      <c r="O2309" s="302"/>
      <c r="P2309" s="235" t="s">
        <v>4710</v>
      </c>
    </row>
    <row r="2310" spans="1:16" ht="13.5" hidden="1" customHeight="1" outlineLevel="2" x14ac:dyDescent="0.2">
      <c r="A2310" s="191">
        <v>0</v>
      </c>
      <c r="B2310" s="191">
        <v>16</v>
      </c>
      <c r="C2310" s="191">
        <v>13</v>
      </c>
      <c r="D2310" s="192">
        <v>5</v>
      </c>
      <c r="E2310" s="192">
        <v>0</v>
      </c>
      <c r="G2310" s="311"/>
      <c r="H2310" s="291" t="s">
        <v>182</v>
      </c>
      <c r="I2310" s="256" t="s">
        <v>3609</v>
      </c>
      <c r="J2310" s="293" t="s">
        <v>615</v>
      </c>
      <c r="K2310" s="294"/>
      <c r="L2310" s="295"/>
      <c r="M2310" s="295"/>
      <c r="N2310" s="260"/>
      <c r="O2310" s="296"/>
      <c r="P2310" s="234"/>
    </row>
    <row r="2311" spans="1:16" ht="13.5" hidden="1" customHeight="1" outlineLevel="3" x14ac:dyDescent="0.2">
      <c r="A2311" s="191">
        <v>0</v>
      </c>
      <c r="B2311" s="191">
        <v>16</v>
      </c>
      <c r="C2311" s="191">
        <v>13</v>
      </c>
      <c r="D2311" s="192">
        <v>5</v>
      </c>
      <c r="E2311" s="192">
        <v>1</v>
      </c>
      <c r="G2311" s="312" t="s">
        <v>44</v>
      </c>
      <c r="H2311" s="297" t="s">
        <v>183</v>
      </c>
      <c r="I2311" s="264" t="s">
        <v>3610</v>
      </c>
      <c r="J2311" s="299" t="s">
        <v>240</v>
      </c>
      <c r="K2311" s="300" t="s">
        <v>136</v>
      </c>
      <c r="L2311" s="301" t="e">
        <v>#REF!</v>
      </c>
      <c r="M2311" s="301">
        <v>10.114274999999999</v>
      </c>
      <c r="N2311" s="268"/>
      <c r="O2311" s="302"/>
      <c r="P2311" s="235" t="s">
        <v>4710</v>
      </c>
    </row>
    <row r="2312" spans="1:16" ht="13.5" hidden="1" customHeight="1" outlineLevel="3" x14ac:dyDescent="0.2">
      <c r="A2312" s="191">
        <v>0</v>
      </c>
      <c r="B2312" s="191">
        <v>16</v>
      </c>
      <c r="C2312" s="191">
        <v>13</v>
      </c>
      <c r="D2312" s="192">
        <v>5</v>
      </c>
      <c r="E2312" s="192">
        <v>2</v>
      </c>
      <c r="G2312" s="312" t="s">
        <v>44</v>
      </c>
      <c r="H2312" s="297" t="s">
        <v>183</v>
      </c>
      <c r="I2312" s="264" t="s">
        <v>3611</v>
      </c>
      <c r="J2312" s="299" t="s">
        <v>120</v>
      </c>
      <c r="K2312" s="300" t="s">
        <v>136</v>
      </c>
      <c r="L2312" s="301" t="e">
        <v>#REF!</v>
      </c>
      <c r="M2312" s="301">
        <v>43.820583333333332</v>
      </c>
      <c r="N2312" s="268"/>
      <c r="O2312" s="302"/>
      <c r="P2312" s="235" t="s">
        <v>4710</v>
      </c>
    </row>
    <row r="2313" spans="1:16" ht="13.5" hidden="1" customHeight="1" outlineLevel="2" x14ac:dyDescent="0.2">
      <c r="A2313" s="191">
        <v>0</v>
      </c>
      <c r="B2313" s="191">
        <v>16</v>
      </c>
      <c r="C2313" s="191">
        <v>13</v>
      </c>
      <c r="D2313" s="192">
        <v>6</v>
      </c>
      <c r="E2313" s="192">
        <v>0</v>
      </c>
      <c r="G2313" s="311"/>
      <c r="H2313" s="291" t="s">
        <v>182</v>
      </c>
      <c r="I2313" s="256" t="s">
        <v>3612</v>
      </c>
      <c r="J2313" s="293" t="s">
        <v>207</v>
      </c>
      <c r="K2313" s="294"/>
      <c r="L2313" s="295"/>
      <c r="M2313" s="295"/>
      <c r="N2313" s="260"/>
      <c r="O2313" s="296"/>
      <c r="P2313" s="234"/>
    </row>
    <row r="2314" spans="1:16" ht="13.5" hidden="1" customHeight="1" outlineLevel="3" x14ac:dyDescent="0.2">
      <c r="A2314" s="191">
        <v>0</v>
      </c>
      <c r="B2314" s="191">
        <v>16</v>
      </c>
      <c r="C2314" s="191">
        <v>13</v>
      </c>
      <c r="D2314" s="192">
        <v>6</v>
      </c>
      <c r="E2314" s="192">
        <v>1</v>
      </c>
      <c r="G2314" s="312" t="s">
        <v>40</v>
      </c>
      <c r="H2314" s="297" t="s">
        <v>183</v>
      </c>
      <c r="I2314" s="264" t="s">
        <v>3613</v>
      </c>
      <c r="J2314" s="299" t="s">
        <v>122</v>
      </c>
      <c r="K2314" s="300" t="s">
        <v>119</v>
      </c>
      <c r="L2314" s="301" t="e">
        <v>#REF!</v>
      </c>
      <c r="M2314" s="301">
        <v>40</v>
      </c>
      <c r="N2314" s="268"/>
      <c r="O2314" s="302"/>
      <c r="P2314" s="235" t="s">
        <v>4710</v>
      </c>
    </row>
    <row r="2315" spans="1:16" ht="13.5" hidden="1" customHeight="1" outlineLevel="3" x14ac:dyDescent="0.2">
      <c r="A2315" s="191">
        <v>0</v>
      </c>
      <c r="B2315" s="191">
        <v>16</v>
      </c>
      <c r="C2315" s="191">
        <v>13</v>
      </c>
      <c r="D2315" s="192">
        <v>6</v>
      </c>
      <c r="E2315" s="192">
        <v>2</v>
      </c>
      <c r="G2315" s="312" t="s">
        <v>40</v>
      </c>
      <c r="H2315" s="297" t="s">
        <v>183</v>
      </c>
      <c r="I2315" s="264" t="s">
        <v>3614</v>
      </c>
      <c r="J2315" s="299" t="s">
        <v>121</v>
      </c>
      <c r="K2315" s="300" t="s">
        <v>119</v>
      </c>
      <c r="L2315" s="301" t="e">
        <v>#REF!</v>
      </c>
      <c r="M2315" s="301">
        <v>40</v>
      </c>
      <c r="N2315" s="268"/>
      <c r="O2315" s="302"/>
      <c r="P2315" s="235" t="s">
        <v>4710</v>
      </c>
    </row>
    <row r="2316" spans="1:16" ht="13.5" hidden="1" customHeight="1" outlineLevel="3" x14ac:dyDescent="0.2">
      <c r="A2316" s="191">
        <v>0</v>
      </c>
      <c r="B2316" s="191">
        <v>16</v>
      </c>
      <c r="C2316" s="191">
        <v>13</v>
      </c>
      <c r="D2316" s="192">
        <v>6</v>
      </c>
      <c r="E2316" s="192">
        <v>3</v>
      </c>
      <c r="G2316" s="312" t="s">
        <v>44</v>
      </c>
      <c r="H2316" s="297" t="s">
        <v>183</v>
      </c>
      <c r="I2316" s="264" t="s">
        <v>3615</v>
      </c>
      <c r="J2316" s="299" t="s">
        <v>124</v>
      </c>
      <c r="K2316" s="300" t="s">
        <v>119</v>
      </c>
      <c r="L2316" s="301" t="e">
        <v>#REF!</v>
      </c>
      <c r="M2316" s="301">
        <v>75</v>
      </c>
      <c r="N2316" s="268"/>
      <c r="O2316" s="302"/>
      <c r="P2316" s="235" t="s">
        <v>4710</v>
      </c>
    </row>
    <row r="2317" spans="1:16" ht="13.5" hidden="1" customHeight="1" outlineLevel="3" x14ac:dyDescent="0.2">
      <c r="A2317" s="191">
        <v>0</v>
      </c>
      <c r="B2317" s="191">
        <v>16</v>
      </c>
      <c r="C2317" s="191">
        <v>13</v>
      </c>
      <c r="D2317" s="192">
        <v>6</v>
      </c>
      <c r="E2317" s="192">
        <v>4</v>
      </c>
      <c r="G2317" s="312" t="s">
        <v>44</v>
      </c>
      <c r="H2317" s="297" t="s">
        <v>183</v>
      </c>
      <c r="I2317" s="264" t="s">
        <v>3616</v>
      </c>
      <c r="J2317" s="299" t="s">
        <v>747</v>
      </c>
      <c r="K2317" s="300" t="s">
        <v>119</v>
      </c>
      <c r="L2317" s="301" t="e">
        <v>#REF!</v>
      </c>
      <c r="M2317" s="301">
        <v>85</v>
      </c>
      <c r="N2317" s="268"/>
      <c r="O2317" s="302"/>
      <c r="P2317" s="235" t="s">
        <v>4710</v>
      </c>
    </row>
    <row r="2318" spans="1:16" ht="13.5" hidden="1" customHeight="1" outlineLevel="3" x14ac:dyDescent="0.2">
      <c r="A2318" s="191">
        <v>0</v>
      </c>
      <c r="B2318" s="191">
        <v>16</v>
      </c>
      <c r="C2318" s="191">
        <v>13</v>
      </c>
      <c r="D2318" s="192">
        <v>6</v>
      </c>
      <c r="E2318" s="192">
        <v>5</v>
      </c>
      <c r="G2318" s="312" t="s">
        <v>44</v>
      </c>
      <c r="H2318" s="297" t="s">
        <v>183</v>
      </c>
      <c r="I2318" s="264" t="s">
        <v>3617</v>
      </c>
      <c r="J2318" s="299" t="s">
        <v>746</v>
      </c>
      <c r="K2318" s="300" t="s">
        <v>119</v>
      </c>
      <c r="L2318" s="301" t="e">
        <v>#REF!</v>
      </c>
      <c r="M2318" s="301">
        <v>85</v>
      </c>
      <c r="N2318" s="268"/>
      <c r="O2318" s="302"/>
      <c r="P2318" s="235" t="s">
        <v>4710</v>
      </c>
    </row>
    <row r="2319" spans="1:16" ht="13.5" hidden="1" customHeight="1" outlineLevel="3" x14ac:dyDescent="0.2">
      <c r="A2319" s="191">
        <v>0</v>
      </c>
      <c r="B2319" s="191">
        <v>16</v>
      </c>
      <c r="C2319" s="191">
        <v>13</v>
      </c>
      <c r="D2319" s="192">
        <v>6</v>
      </c>
      <c r="E2319" s="192">
        <v>6</v>
      </c>
      <c r="G2319" s="312" t="s">
        <v>44</v>
      </c>
      <c r="H2319" s="297" t="s">
        <v>183</v>
      </c>
      <c r="I2319" s="264" t="s">
        <v>3618</v>
      </c>
      <c r="J2319" s="299" t="s">
        <v>126</v>
      </c>
      <c r="K2319" s="300" t="s">
        <v>136</v>
      </c>
      <c r="L2319" s="301" t="e">
        <v>#REF!</v>
      </c>
      <c r="M2319" s="301">
        <v>28</v>
      </c>
      <c r="N2319" s="268"/>
      <c r="O2319" s="302"/>
      <c r="P2319" s="235" t="s">
        <v>4710</v>
      </c>
    </row>
    <row r="2320" spans="1:16" ht="13.5" hidden="1" customHeight="1" outlineLevel="3" x14ac:dyDescent="0.2">
      <c r="A2320" s="191">
        <v>0</v>
      </c>
      <c r="B2320" s="191">
        <v>16</v>
      </c>
      <c r="C2320" s="191">
        <v>13</v>
      </c>
      <c r="D2320" s="192">
        <v>6</v>
      </c>
      <c r="E2320" s="192">
        <v>7</v>
      </c>
      <c r="G2320" s="312" t="s">
        <v>44</v>
      </c>
      <c r="H2320" s="297" t="s">
        <v>183</v>
      </c>
      <c r="I2320" s="264" t="s">
        <v>3619</v>
      </c>
      <c r="J2320" s="299" t="s">
        <v>127</v>
      </c>
      <c r="K2320" s="300" t="s">
        <v>136</v>
      </c>
      <c r="L2320" s="301" t="e">
        <v>#REF!</v>
      </c>
      <c r="M2320" s="301">
        <v>24</v>
      </c>
      <c r="N2320" s="268"/>
      <c r="O2320" s="302"/>
      <c r="P2320" s="235" t="s">
        <v>4710</v>
      </c>
    </row>
    <row r="2321" spans="1:16" ht="13.5" hidden="1" customHeight="1" outlineLevel="1" x14ac:dyDescent="0.2">
      <c r="A2321" s="191">
        <v>0</v>
      </c>
      <c r="B2321" s="191">
        <v>16</v>
      </c>
      <c r="C2321" s="191">
        <v>14</v>
      </c>
      <c r="D2321" s="192">
        <v>0</v>
      </c>
      <c r="E2321" s="192">
        <v>7</v>
      </c>
      <c r="G2321" s="310"/>
      <c r="H2321" s="285" t="s">
        <v>34</v>
      </c>
      <c r="I2321" s="249" t="s">
        <v>3620</v>
      </c>
      <c r="J2321" s="287" t="s">
        <v>761</v>
      </c>
      <c r="K2321" s="288"/>
      <c r="L2321" s="289"/>
      <c r="M2321" s="289"/>
      <c r="N2321" s="253"/>
      <c r="O2321" s="290"/>
      <c r="P2321" s="233"/>
    </row>
    <row r="2322" spans="1:16" ht="13.5" hidden="1" customHeight="1" outlineLevel="2" x14ac:dyDescent="0.2">
      <c r="A2322" s="191">
        <v>0</v>
      </c>
      <c r="B2322" s="191">
        <v>16</v>
      </c>
      <c r="C2322" s="191">
        <v>14</v>
      </c>
      <c r="D2322" s="192">
        <v>1</v>
      </c>
      <c r="E2322" s="192">
        <v>0</v>
      </c>
      <c r="G2322" s="311"/>
      <c r="H2322" s="291" t="s">
        <v>182</v>
      </c>
      <c r="I2322" s="256" t="s">
        <v>3621</v>
      </c>
      <c r="J2322" s="293" t="s">
        <v>19</v>
      </c>
      <c r="K2322" s="294"/>
      <c r="L2322" s="295"/>
      <c r="M2322" s="295"/>
      <c r="N2322" s="260"/>
      <c r="O2322" s="296"/>
      <c r="P2322" s="234"/>
    </row>
    <row r="2323" spans="1:16" ht="13.5" hidden="1" customHeight="1" outlineLevel="3" x14ac:dyDescent="0.2">
      <c r="A2323" s="191">
        <v>0</v>
      </c>
      <c r="B2323" s="191">
        <v>16</v>
      </c>
      <c r="C2323" s="191">
        <v>14</v>
      </c>
      <c r="D2323" s="192">
        <v>1</v>
      </c>
      <c r="E2323" s="192">
        <v>1</v>
      </c>
      <c r="G2323" s="312" t="s">
        <v>40</v>
      </c>
      <c r="H2323" s="297" t="s">
        <v>183</v>
      </c>
      <c r="I2323" s="264" t="s">
        <v>3622</v>
      </c>
      <c r="J2323" s="299" t="s">
        <v>710</v>
      </c>
      <c r="K2323" s="300" t="s">
        <v>119</v>
      </c>
      <c r="L2323" s="301" t="e">
        <v>#REF!</v>
      </c>
      <c r="M2323" s="301">
        <v>44.585233333333335</v>
      </c>
      <c r="N2323" s="268"/>
      <c r="O2323" s="302"/>
      <c r="P2323" s="235" t="s">
        <v>4710</v>
      </c>
    </row>
    <row r="2324" spans="1:16" ht="13.5" hidden="1" customHeight="1" outlineLevel="2" x14ac:dyDescent="0.2">
      <c r="A2324" s="191">
        <v>0</v>
      </c>
      <c r="B2324" s="191">
        <v>16</v>
      </c>
      <c r="C2324" s="191">
        <v>14</v>
      </c>
      <c r="D2324" s="192">
        <v>2</v>
      </c>
      <c r="E2324" s="192">
        <v>0</v>
      </c>
      <c r="G2324" s="311"/>
      <c r="H2324" s="291" t="s">
        <v>182</v>
      </c>
      <c r="I2324" s="256" t="s">
        <v>3623</v>
      </c>
      <c r="J2324" s="293" t="s">
        <v>558</v>
      </c>
      <c r="K2324" s="294"/>
      <c r="L2324" s="295"/>
      <c r="M2324" s="295"/>
      <c r="N2324" s="260"/>
      <c r="O2324" s="296"/>
      <c r="P2324" s="234"/>
    </row>
    <row r="2325" spans="1:16" ht="13.5" hidden="1" customHeight="1" outlineLevel="3" x14ac:dyDescent="0.2">
      <c r="A2325" s="191">
        <v>0</v>
      </c>
      <c r="B2325" s="191">
        <v>16</v>
      </c>
      <c r="C2325" s="191">
        <v>14</v>
      </c>
      <c r="D2325" s="192">
        <v>2</v>
      </c>
      <c r="E2325" s="192">
        <v>1</v>
      </c>
      <c r="G2325" s="312" t="s">
        <v>44</v>
      </c>
      <c r="H2325" s="297" t="s">
        <v>183</v>
      </c>
      <c r="I2325" s="264" t="s">
        <v>3624</v>
      </c>
      <c r="J2325" s="299" t="s">
        <v>270</v>
      </c>
      <c r="K2325" s="300" t="s">
        <v>119</v>
      </c>
      <c r="L2325" s="301" t="e">
        <v>#REF!</v>
      </c>
      <c r="M2325" s="301">
        <v>58.073</v>
      </c>
      <c r="N2325" s="268"/>
      <c r="O2325" s="302"/>
      <c r="P2325" s="235" t="s">
        <v>4710</v>
      </c>
    </row>
    <row r="2326" spans="1:16" ht="13.5" hidden="1" customHeight="1" outlineLevel="3" x14ac:dyDescent="0.2">
      <c r="A2326" s="191">
        <v>0</v>
      </c>
      <c r="B2326" s="191">
        <v>16</v>
      </c>
      <c r="C2326" s="191">
        <v>14</v>
      </c>
      <c r="D2326" s="192">
        <v>2</v>
      </c>
      <c r="E2326" s="192">
        <v>2</v>
      </c>
      <c r="G2326" s="312" t="s">
        <v>44</v>
      </c>
      <c r="H2326" s="297" t="s">
        <v>183</v>
      </c>
      <c r="I2326" s="264" t="s">
        <v>3625</v>
      </c>
      <c r="J2326" s="299" t="s">
        <v>745</v>
      </c>
      <c r="K2326" s="300" t="s">
        <v>119</v>
      </c>
      <c r="L2326" s="301" t="e">
        <v>#REF!</v>
      </c>
      <c r="M2326" s="301">
        <v>117.6276</v>
      </c>
      <c r="N2326" s="268"/>
      <c r="O2326" s="302"/>
      <c r="P2326" s="235" t="s">
        <v>4710</v>
      </c>
    </row>
    <row r="2327" spans="1:16" ht="13.5" hidden="1" customHeight="1" outlineLevel="2" x14ac:dyDescent="0.2">
      <c r="A2327" s="191">
        <v>0</v>
      </c>
      <c r="B2327" s="191">
        <v>16</v>
      </c>
      <c r="C2327" s="191">
        <v>14</v>
      </c>
      <c r="D2327" s="192">
        <v>3</v>
      </c>
      <c r="E2327" s="192">
        <v>0</v>
      </c>
      <c r="G2327" s="311"/>
      <c r="H2327" s="291" t="s">
        <v>182</v>
      </c>
      <c r="I2327" s="256" t="s">
        <v>3626</v>
      </c>
      <c r="J2327" s="293" t="s">
        <v>615</v>
      </c>
      <c r="K2327" s="294"/>
      <c r="L2327" s="295"/>
      <c r="M2327" s="295"/>
      <c r="N2327" s="260"/>
      <c r="O2327" s="296"/>
      <c r="P2327" s="234"/>
    </row>
    <row r="2328" spans="1:16" ht="13.5" hidden="1" customHeight="1" outlineLevel="3" x14ac:dyDescent="0.2">
      <c r="A2328" s="191">
        <v>0</v>
      </c>
      <c r="B2328" s="191">
        <v>16</v>
      </c>
      <c r="C2328" s="191">
        <v>14</v>
      </c>
      <c r="D2328" s="192">
        <v>3</v>
      </c>
      <c r="E2328" s="192">
        <v>1</v>
      </c>
      <c r="G2328" s="312" t="s">
        <v>44</v>
      </c>
      <c r="H2328" s="297" t="s">
        <v>183</v>
      </c>
      <c r="I2328" s="264" t="s">
        <v>3627</v>
      </c>
      <c r="J2328" s="299" t="s">
        <v>240</v>
      </c>
      <c r="K2328" s="300" t="s">
        <v>136</v>
      </c>
      <c r="L2328" s="301" t="e">
        <v>#REF!</v>
      </c>
      <c r="M2328" s="301">
        <v>10.114274999999999</v>
      </c>
      <c r="N2328" s="268"/>
      <c r="O2328" s="302"/>
      <c r="P2328" s="235" t="s">
        <v>4710</v>
      </c>
    </row>
    <row r="2329" spans="1:16" ht="13.5" hidden="1" customHeight="1" outlineLevel="3" x14ac:dyDescent="0.2">
      <c r="A2329" s="191">
        <v>0</v>
      </c>
      <c r="B2329" s="191">
        <v>16</v>
      </c>
      <c r="C2329" s="191">
        <v>14</v>
      </c>
      <c r="D2329" s="192">
        <v>3</v>
      </c>
      <c r="E2329" s="192">
        <v>2</v>
      </c>
      <c r="G2329" s="312" t="s">
        <v>44</v>
      </c>
      <c r="H2329" s="297" t="s">
        <v>183</v>
      </c>
      <c r="I2329" s="264" t="s">
        <v>3628</v>
      </c>
      <c r="J2329" s="299" t="s">
        <v>120</v>
      </c>
      <c r="K2329" s="300" t="s">
        <v>136</v>
      </c>
      <c r="L2329" s="301" t="e">
        <v>#REF!</v>
      </c>
      <c r="M2329" s="301">
        <v>43.820583333333332</v>
      </c>
      <c r="N2329" s="268"/>
      <c r="O2329" s="302"/>
      <c r="P2329" s="235" t="s">
        <v>4710</v>
      </c>
    </row>
    <row r="2330" spans="1:16" ht="13.5" hidden="1" customHeight="1" outlineLevel="2" x14ac:dyDescent="0.2">
      <c r="A2330" s="191">
        <v>0</v>
      </c>
      <c r="B2330" s="191">
        <v>16</v>
      </c>
      <c r="C2330" s="191">
        <v>14</v>
      </c>
      <c r="D2330" s="192">
        <v>4</v>
      </c>
      <c r="E2330" s="192">
        <v>0</v>
      </c>
      <c r="G2330" s="311"/>
      <c r="H2330" s="291" t="s">
        <v>182</v>
      </c>
      <c r="I2330" s="256" t="s">
        <v>3629</v>
      </c>
      <c r="J2330" s="293" t="s">
        <v>207</v>
      </c>
      <c r="K2330" s="294"/>
      <c r="L2330" s="295"/>
      <c r="M2330" s="295"/>
      <c r="N2330" s="260"/>
      <c r="O2330" s="296"/>
      <c r="P2330" s="234"/>
    </row>
    <row r="2331" spans="1:16" ht="13.5" hidden="1" customHeight="1" outlineLevel="3" x14ac:dyDescent="0.2">
      <c r="A2331" s="191">
        <v>0</v>
      </c>
      <c r="B2331" s="191">
        <v>16</v>
      </c>
      <c r="C2331" s="191">
        <v>14</v>
      </c>
      <c r="D2331" s="192">
        <v>4</v>
      </c>
      <c r="E2331" s="192">
        <v>1</v>
      </c>
      <c r="G2331" s="312" t="s">
        <v>40</v>
      </c>
      <c r="H2331" s="297" t="s">
        <v>183</v>
      </c>
      <c r="I2331" s="264" t="s">
        <v>3630</v>
      </c>
      <c r="J2331" s="299" t="s">
        <v>122</v>
      </c>
      <c r="K2331" s="300" t="s">
        <v>119</v>
      </c>
      <c r="L2331" s="301" t="e">
        <v>#REF!</v>
      </c>
      <c r="M2331" s="301">
        <v>40</v>
      </c>
      <c r="N2331" s="268"/>
      <c r="O2331" s="302"/>
      <c r="P2331" s="235" t="s">
        <v>4710</v>
      </c>
    </row>
    <row r="2332" spans="1:16" ht="13.5" hidden="1" customHeight="1" outlineLevel="3" x14ac:dyDescent="0.2">
      <c r="A2332" s="191">
        <v>0</v>
      </c>
      <c r="B2332" s="191">
        <v>16</v>
      </c>
      <c r="C2332" s="191">
        <v>14</v>
      </c>
      <c r="D2332" s="192">
        <v>4</v>
      </c>
      <c r="E2332" s="192">
        <v>2</v>
      </c>
      <c r="G2332" s="312" t="s">
        <v>44</v>
      </c>
      <c r="H2332" s="297" t="s">
        <v>183</v>
      </c>
      <c r="I2332" s="264" t="s">
        <v>3631</v>
      </c>
      <c r="J2332" s="299" t="s">
        <v>124</v>
      </c>
      <c r="K2332" s="300" t="s">
        <v>119</v>
      </c>
      <c r="L2332" s="301" t="e">
        <v>#REF!</v>
      </c>
      <c r="M2332" s="301">
        <v>75</v>
      </c>
      <c r="N2332" s="268"/>
      <c r="O2332" s="302"/>
      <c r="P2332" s="235" t="s">
        <v>4710</v>
      </c>
    </row>
    <row r="2333" spans="1:16" ht="13.5" hidden="1" customHeight="1" outlineLevel="3" x14ac:dyDescent="0.2">
      <c r="A2333" s="191">
        <v>0</v>
      </c>
      <c r="B2333" s="191">
        <v>16</v>
      </c>
      <c r="C2333" s="191">
        <v>14</v>
      </c>
      <c r="D2333" s="192">
        <v>4</v>
      </c>
      <c r="E2333" s="192">
        <v>3</v>
      </c>
      <c r="G2333" s="312" t="s">
        <v>44</v>
      </c>
      <c r="H2333" s="297" t="s">
        <v>183</v>
      </c>
      <c r="I2333" s="264" t="s">
        <v>3632</v>
      </c>
      <c r="J2333" s="299" t="s">
        <v>126</v>
      </c>
      <c r="K2333" s="300" t="s">
        <v>136</v>
      </c>
      <c r="L2333" s="301" t="e">
        <v>#REF!</v>
      </c>
      <c r="M2333" s="301">
        <v>28</v>
      </c>
      <c r="N2333" s="268"/>
      <c r="O2333" s="302"/>
      <c r="P2333" s="235" t="s">
        <v>4710</v>
      </c>
    </row>
    <row r="2334" spans="1:16" ht="13.5" hidden="1" customHeight="1" outlineLevel="3" x14ac:dyDescent="0.2">
      <c r="A2334" s="191">
        <v>0</v>
      </c>
      <c r="B2334" s="191">
        <v>16</v>
      </c>
      <c r="C2334" s="191">
        <v>14</v>
      </c>
      <c r="D2334" s="192">
        <v>4</v>
      </c>
      <c r="E2334" s="192">
        <v>4</v>
      </c>
      <c r="G2334" s="312" t="s">
        <v>44</v>
      </c>
      <c r="H2334" s="297" t="s">
        <v>183</v>
      </c>
      <c r="I2334" s="264" t="s">
        <v>3633</v>
      </c>
      <c r="J2334" s="299" t="s">
        <v>127</v>
      </c>
      <c r="K2334" s="300" t="s">
        <v>136</v>
      </c>
      <c r="L2334" s="301" t="e">
        <v>#REF!</v>
      </c>
      <c r="M2334" s="301">
        <v>24</v>
      </c>
      <c r="N2334" s="268"/>
      <c r="O2334" s="302"/>
      <c r="P2334" s="235" t="s">
        <v>4710</v>
      </c>
    </row>
    <row r="2335" spans="1:16" ht="13.5" hidden="1" customHeight="1" outlineLevel="1" x14ac:dyDescent="0.2">
      <c r="A2335" s="191">
        <v>0</v>
      </c>
      <c r="B2335" s="191">
        <v>16</v>
      </c>
      <c r="C2335" s="191">
        <v>15</v>
      </c>
      <c r="D2335" s="192">
        <v>0</v>
      </c>
      <c r="E2335" s="192">
        <v>4</v>
      </c>
      <c r="G2335" s="310"/>
      <c r="H2335" s="285" t="s">
        <v>34</v>
      </c>
      <c r="I2335" s="249" t="s">
        <v>3634</v>
      </c>
      <c r="J2335" s="287" t="s">
        <v>762</v>
      </c>
      <c r="K2335" s="288"/>
      <c r="L2335" s="289"/>
      <c r="M2335" s="289"/>
      <c r="N2335" s="253"/>
      <c r="O2335" s="290"/>
      <c r="P2335" s="233"/>
    </row>
    <row r="2336" spans="1:16" ht="13.5" hidden="1" customHeight="1" outlineLevel="2" x14ac:dyDescent="0.2">
      <c r="A2336" s="191">
        <v>0</v>
      </c>
      <c r="B2336" s="191">
        <v>16</v>
      </c>
      <c r="C2336" s="191">
        <v>15</v>
      </c>
      <c r="D2336" s="192">
        <v>1</v>
      </c>
      <c r="E2336" s="192">
        <v>0</v>
      </c>
      <c r="G2336" s="311"/>
      <c r="H2336" s="291" t="s">
        <v>182</v>
      </c>
      <c r="I2336" s="256" t="s">
        <v>3635</v>
      </c>
      <c r="J2336" s="293" t="s">
        <v>19</v>
      </c>
      <c r="K2336" s="294"/>
      <c r="L2336" s="295"/>
      <c r="M2336" s="295"/>
      <c r="N2336" s="260"/>
      <c r="O2336" s="296"/>
      <c r="P2336" s="234"/>
    </row>
    <row r="2337" spans="1:16" ht="13.5" hidden="1" customHeight="1" outlineLevel="3" x14ac:dyDescent="0.2">
      <c r="A2337" s="191">
        <v>0</v>
      </c>
      <c r="B2337" s="191">
        <v>16</v>
      </c>
      <c r="C2337" s="191">
        <v>15</v>
      </c>
      <c r="D2337" s="192">
        <v>1</v>
      </c>
      <c r="E2337" s="192">
        <v>1</v>
      </c>
      <c r="G2337" s="312" t="s">
        <v>40</v>
      </c>
      <c r="H2337" s="297" t="s">
        <v>183</v>
      </c>
      <c r="I2337" s="264" t="s">
        <v>3636</v>
      </c>
      <c r="J2337" s="299" t="s">
        <v>710</v>
      </c>
      <c r="K2337" s="300" t="s">
        <v>119</v>
      </c>
      <c r="L2337" s="301" t="e">
        <v>#REF!</v>
      </c>
      <c r="M2337" s="301">
        <v>44.585233333333335</v>
      </c>
      <c r="N2337" s="268"/>
      <c r="O2337" s="302"/>
      <c r="P2337" s="235" t="s">
        <v>4710</v>
      </c>
    </row>
    <row r="2338" spans="1:16" ht="13.5" hidden="1" customHeight="1" outlineLevel="2" x14ac:dyDescent="0.2">
      <c r="A2338" s="191">
        <v>0</v>
      </c>
      <c r="B2338" s="191">
        <v>16</v>
      </c>
      <c r="C2338" s="191">
        <v>15</v>
      </c>
      <c r="D2338" s="192">
        <v>2</v>
      </c>
      <c r="E2338" s="192">
        <v>0</v>
      </c>
      <c r="G2338" s="311"/>
      <c r="H2338" s="291" t="s">
        <v>182</v>
      </c>
      <c r="I2338" s="256" t="s">
        <v>3637</v>
      </c>
      <c r="J2338" s="293" t="s">
        <v>207</v>
      </c>
      <c r="K2338" s="294"/>
      <c r="L2338" s="295"/>
      <c r="M2338" s="295"/>
      <c r="N2338" s="260"/>
      <c r="O2338" s="296"/>
      <c r="P2338" s="234"/>
    </row>
    <row r="2339" spans="1:16" ht="13.5" hidden="1" customHeight="1" outlineLevel="3" x14ac:dyDescent="0.2">
      <c r="A2339" s="191">
        <v>0</v>
      </c>
      <c r="B2339" s="191">
        <v>16</v>
      </c>
      <c r="C2339" s="191">
        <v>15</v>
      </c>
      <c r="D2339" s="192">
        <v>2</v>
      </c>
      <c r="E2339" s="192">
        <v>1</v>
      </c>
      <c r="G2339" s="312" t="s">
        <v>40</v>
      </c>
      <c r="H2339" s="297" t="s">
        <v>183</v>
      </c>
      <c r="I2339" s="264" t="s">
        <v>3638</v>
      </c>
      <c r="J2339" s="299" t="s">
        <v>122</v>
      </c>
      <c r="K2339" s="300" t="s">
        <v>119</v>
      </c>
      <c r="L2339" s="301" t="e">
        <v>#REF!</v>
      </c>
      <c r="M2339" s="301">
        <v>40</v>
      </c>
      <c r="N2339" s="268"/>
      <c r="O2339" s="302"/>
      <c r="P2339" s="235" t="s">
        <v>4710</v>
      </c>
    </row>
    <row r="2340" spans="1:16" ht="13.5" customHeight="1" collapsed="1" x14ac:dyDescent="0.2">
      <c r="A2340" s="191">
        <v>0</v>
      </c>
      <c r="B2340" s="191">
        <v>17</v>
      </c>
      <c r="C2340" s="191">
        <v>0</v>
      </c>
      <c r="D2340" s="192">
        <v>2</v>
      </c>
      <c r="E2340" s="192">
        <v>1</v>
      </c>
      <c r="F2340" s="193"/>
      <c r="G2340" s="308"/>
      <c r="H2340" s="280" t="s">
        <v>181</v>
      </c>
      <c r="I2340" s="242" t="s">
        <v>3639</v>
      </c>
      <c r="J2340" s="309" t="s">
        <v>22</v>
      </c>
      <c r="K2340" s="282"/>
      <c r="L2340" s="283"/>
      <c r="M2340" s="283"/>
      <c r="N2340" s="246"/>
      <c r="O2340" s="284"/>
      <c r="P2340" s="232"/>
    </row>
    <row r="2341" spans="1:16" ht="13.5" hidden="1" customHeight="1" outlineLevel="1" x14ac:dyDescent="0.2">
      <c r="A2341" s="191">
        <v>0</v>
      </c>
      <c r="B2341" s="191">
        <v>17</v>
      </c>
      <c r="C2341" s="191">
        <v>1</v>
      </c>
      <c r="D2341" s="192">
        <v>0</v>
      </c>
      <c r="E2341" s="192">
        <v>1</v>
      </c>
      <c r="G2341" s="310"/>
      <c r="H2341" s="285" t="s">
        <v>34</v>
      </c>
      <c r="I2341" s="249" t="s">
        <v>3640</v>
      </c>
      <c r="J2341" s="287" t="s">
        <v>763</v>
      </c>
      <c r="K2341" s="288"/>
      <c r="L2341" s="289"/>
      <c r="M2341" s="289"/>
      <c r="N2341" s="253"/>
      <c r="O2341" s="290"/>
      <c r="P2341" s="233"/>
    </row>
    <row r="2342" spans="1:16" ht="13.5" hidden="1" customHeight="1" outlineLevel="2" x14ac:dyDescent="0.2">
      <c r="A2342" s="191">
        <v>0</v>
      </c>
      <c r="B2342" s="191">
        <v>17</v>
      </c>
      <c r="C2342" s="191">
        <v>1</v>
      </c>
      <c r="D2342" s="192">
        <v>1</v>
      </c>
      <c r="E2342" s="192">
        <v>0</v>
      </c>
      <c r="G2342" s="311"/>
      <c r="H2342" s="291" t="s">
        <v>182</v>
      </c>
      <c r="I2342" s="256" t="s">
        <v>3641</v>
      </c>
      <c r="J2342" s="293" t="s">
        <v>246</v>
      </c>
      <c r="K2342" s="294"/>
      <c r="L2342" s="295"/>
      <c r="M2342" s="295"/>
      <c r="N2342" s="260"/>
      <c r="O2342" s="296"/>
      <c r="P2342" s="234"/>
    </row>
    <row r="2343" spans="1:16" ht="13.5" hidden="1" customHeight="1" outlineLevel="3" x14ac:dyDescent="0.2">
      <c r="A2343" s="191">
        <v>0</v>
      </c>
      <c r="B2343" s="191">
        <v>17</v>
      </c>
      <c r="C2343" s="191">
        <v>1</v>
      </c>
      <c r="D2343" s="192">
        <v>1</v>
      </c>
      <c r="E2343" s="192">
        <v>1</v>
      </c>
      <c r="G2343" s="312" t="s">
        <v>46</v>
      </c>
      <c r="H2343" s="297" t="s">
        <v>183</v>
      </c>
      <c r="I2343" s="264" t="s">
        <v>3642</v>
      </c>
      <c r="J2343" s="299" t="s">
        <v>243</v>
      </c>
      <c r="K2343" s="300" t="s">
        <v>119</v>
      </c>
      <c r="L2343" s="301" t="e">
        <v>#REF!</v>
      </c>
      <c r="M2343" s="301">
        <v>1.7585555555555554</v>
      </c>
      <c r="N2343" s="268"/>
      <c r="O2343" s="302"/>
      <c r="P2343" s="235" t="s">
        <v>4710</v>
      </c>
    </row>
    <row r="2344" spans="1:16" ht="13.5" hidden="1" customHeight="1" outlineLevel="3" x14ac:dyDescent="0.2">
      <c r="A2344" s="191">
        <v>0</v>
      </c>
      <c r="B2344" s="191">
        <v>17</v>
      </c>
      <c r="C2344" s="191">
        <v>1</v>
      </c>
      <c r="D2344" s="192">
        <v>1</v>
      </c>
      <c r="E2344" s="192">
        <v>2</v>
      </c>
      <c r="G2344" s="312" t="s">
        <v>46</v>
      </c>
      <c r="H2344" s="297" t="s">
        <v>183</v>
      </c>
      <c r="I2344" s="264" t="s">
        <v>3643</v>
      </c>
      <c r="J2344" s="299" t="s">
        <v>244</v>
      </c>
      <c r="K2344" s="300" t="s">
        <v>119</v>
      </c>
      <c r="L2344" s="301" t="e">
        <v>#REF!</v>
      </c>
      <c r="M2344" s="301">
        <v>4.3491600000000004</v>
      </c>
      <c r="N2344" s="268"/>
      <c r="O2344" s="302"/>
      <c r="P2344" s="235" t="s">
        <v>4710</v>
      </c>
    </row>
    <row r="2345" spans="1:16" ht="13.5" hidden="1" customHeight="1" outlineLevel="3" x14ac:dyDescent="0.2">
      <c r="A2345" s="191">
        <v>0</v>
      </c>
      <c r="B2345" s="191">
        <v>17</v>
      </c>
      <c r="C2345" s="191">
        <v>1</v>
      </c>
      <c r="D2345" s="192">
        <v>1</v>
      </c>
      <c r="E2345" s="192">
        <v>3</v>
      </c>
      <c r="G2345" s="312" t="s">
        <v>46</v>
      </c>
      <c r="H2345" s="297" t="s">
        <v>183</v>
      </c>
      <c r="I2345" s="264" t="s">
        <v>3644</v>
      </c>
      <c r="J2345" s="299" t="s">
        <v>131</v>
      </c>
      <c r="K2345" s="300" t="s">
        <v>119</v>
      </c>
      <c r="L2345" s="301" t="e">
        <v>#REF!</v>
      </c>
      <c r="M2345" s="301">
        <v>12.1275</v>
      </c>
      <c r="N2345" s="268"/>
      <c r="O2345" s="302"/>
      <c r="P2345" s="235" t="s">
        <v>4710</v>
      </c>
    </row>
    <row r="2346" spans="1:16" ht="13.5" hidden="1" customHeight="1" outlineLevel="3" x14ac:dyDescent="0.2">
      <c r="A2346" s="191">
        <v>0</v>
      </c>
      <c r="B2346" s="191">
        <v>17</v>
      </c>
      <c r="C2346" s="191">
        <v>1</v>
      </c>
      <c r="D2346" s="192">
        <v>1</v>
      </c>
      <c r="E2346" s="192">
        <v>4</v>
      </c>
      <c r="G2346" s="312" t="s">
        <v>46</v>
      </c>
      <c r="H2346" s="297" t="s">
        <v>183</v>
      </c>
      <c r="I2346" s="264" t="s">
        <v>3645</v>
      </c>
      <c r="J2346" s="299" t="s">
        <v>778</v>
      </c>
      <c r="K2346" s="300" t="s">
        <v>119</v>
      </c>
      <c r="L2346" s="301" t="e">
        <v>#REF!</v>
      </c>
      <c r="M2346" s="301">
        <v>22.507959374999999</v>
      </c>
      <c r="N2346" s="268"/>
      <c r="O2346" s="302"/>
      <c r="P2346" s="235" t="s">
        <v>4710</v>
      </c>
    </row>
    <row r="2347" spans="1:16" ht="13.5" hidden="1" customHeight="1" outlineLevel="3" x14ac:dyDescent="0.2">
      <c r="A2347" s="191">
        <v>0</v>
      </c>
      <c r="B2347" s="191">
        <v>17</v>
      </c>
      <c r="C2347" s="191">
        <v>1</v>
      </c>
      <c r="D2347" s="192">
        <v>1</v>
      </c>
      <c r="E2347" s="192">
        <v>5</v>
      </c>
      <c r="G2347" s="312" t="s">
        <v>46</v>
      </c>
      <c r="H2347" s="297" t="s">
        <v>183</v>
      </c>
      <c r="I2347" s="264" t="s">
        <v>3646</v>
      </c>
      <c r="J2347" s="265" t="s">
        <v>990</v>
      </c>
      <c r="K2347" s="266" t="s">
        <v>119</v>
      </c>
      <c r="L2347" s="267" t="e">
        <v>#REF!</v>
      </c>
      <c r="M2347" s="301">
        <v>76.674746222222225</v>
      </c>
      <c r="N2347" s="268"/>
      <c r="O2347" s="269"/>
      <c r="P2347" s="235" t="s">
        <v>4710</v>
      </c>
    </row>
    <row r="2348" spans="1:16" ht="13.5" hidden="1" customHeight="1" outlineLevel="2" x14ac:dyDescent="0.2">
      <c r="A2348" s="191">
        <v>0</v>
      </c>
      <c r="B2348" s="191">
        <v>17</v>
      </c>
      <c r="C2348" s="191">
        <v>1</v>
      </c>
      <c r="D2348" s="192">
        <v>2</v>
      </c>
      <c r="E2348" s="192">
        <v>0</v>
      </c>
      <c r="G2348" s="311"/>
      <c r="H2348" s="291" t="s">
        <v>182</v>
      </c>
      <c r="I2348" s="256" t="s">
        <v>3647</v>
      </c>
      <c r="J2348" s="293" t="s">
        <v>241</v>
      </c>
      <c r="K2348" s="294"/>
      <c r="L2348" s="295"/>
      <c r="M2348" s="295"/>
      <c r="N2348" s="260"/>
      <c r="O2348" s="296"/>
      <c r="P2348" s="234"/>
    </row>
    <row r="2349" spans="1:16" ht="13.5" hidden="1" customHeight="1" outlineLevel="3" x14ac:dyDescent="0.2">
      <c r="A2349" s="191">
        <v>0</v>
      </c>
      <c r="B2349" s="191">
        <v>17</v>
      </c>
      <c r="C2349" s="191">
        <v>1</v>
      </c>
      <c r="D2349" s="192">
        <v>2</v>
      </c>
      <c r="E2349" s="192">
        <v>1</v>
      </c>
      <c r="G2349" s="312" t="s">
        <v>46</v>
      </c>
      <c r="H2349" s="297" t="s">
        <v>183</v>
      </c>
      <c r="I2349" s="264" t="s">
        <v>3648</v>
      </c>
      <c r="J2349" s="299" t="s">
        <v>786</v>
      </c>
      <c r="K2349" s="300" t="s">
        <v>119</v>
      </c>
      <c r="L2349" s="301" t="e">
        <v>#REF!</v>
      </c>
      <c r="M2349" s="301">
        <v>1.7585555555555554</v>
      </c>
      <c r="N2349" s="268"/>
      <c r="O2349" s="302"/>
      <c r="P2349" s="235" t="s">
        <v>4710</v>
      </c>
    </row>
    <row r="2350" spans="1:16" ht="13.5" hidden="1" customHeight="1" outlineLevel="3" x14ac:dyDescent="0.2">
      <c r="A2350" s="191">
        <v>0</v>
      </c>
      <c r="B2350" s="191">
        <v>17</v>
      </c>
      <c r="C2350" s="191">
        <v>1</v>
      </c>
      <c r="D2350" s="192">
        <v>2</v>
      </c>
      <c r="E2350" s="192">
        <v>2</v>
      </c>
      <c r="G2350" s="312" t="s">
        <v>46</v>
      </c>
      <c r="H2350" s="297" t="s">
        <v>183</v>
      </c>
      <c r="I2350" s="264" t="s">
        <v>3649</v>
      </c>
      <c r="J2350" s="299" t="s">
        <v>271</v>
      </c>
      <c r="K2350" s="300" t="s">
        <v>119</v>
      </c>
      <c r="L2350" s="301" t="e">
        <v>#REF!</v>
      </c>
      <c r="M2350" s="301">
        <v>4.3491600000000004</v>
      </c>
      <c r="N2350" s="268"/>
      <c r="O2350" s="302"/>
      <c r="P2350" s="235" t="s">
        <v>4710</v>
      </c>
    </row>
    <row r="2351" spans="1:16" ht="13.5" hidden="1" customHeight="1" outlineLevel="3" x14ac:dyDescent="0.2">
      <c r="A2351" s="191">
        <v>0</v>
      </c>
      <c r="B2351" s="191">
        <v>17</v>
      </c>
      <c r="C2351" s="191">
        <v>1</v>
      </c>
      <c r="D2351" s="192">
        <v>2</v>
      </c>
      <c r="E2351" s="192">
        <v>3</v>
      </c>
      <c r="G2351" s="312" t="s">
        <v>46</v>
      </c>
      <c r="H2351" s="297" t="s">
        <v>183</v>
      </c>
      <c r="I2351" s="264" t="s">
        <v>3650</v>
      </c>
      <c r="J2351" s="299" t="s">
        <v>785</v>
      </c>
      <c r="K2351" s="300" t="s">
        <v>119</v>
      </c>
      <c r="L2351" s="301" t="e">
        <v>#REF!</v>
      </c>
      <c r="M2351" s="301">
        <v>12.1275</v>
      </c>
      <c r="N2351" s="268"/>
      <c r="O2351" s="302"/>
      <c r="P2351" s="235" t="s">
        <v>4710</v>
      </c>
    </row>
    <row r="2352" spans="1:16" ht="13.5" hidden="1" customHeight="1" outlineLevel="3" x14ac:dyDescent="0.2">
      <c r="A2352" s="191">
        <v>0</v>
      </c>
      <c r="B2352" s="191">
        <v>17</v>
      </c>
      <c r="C2352" s="191">
        <v>1</v>
      </c>
      <c r="D2352" s="192">
        <v>2</v>
      </c>
      <c r="E2352" s="192">
        <v>4</v>
      </c>
      <c r="G2352" s="312" t="s">
        <v>46</v>
      </c>
      <c r="H2352" s="297" t="s">
        <v>183</v>
      </c>
      <c r="I2352" s="264" t="s">
        <v>3651</v>
      </c>
      <c r="J2352" s="299" t="s">
        <v>787</v>
      </c>
      <c r="K2352" s="300" t="s">
        <v>119</v>
      </c>
      <c r="L2352" s="301" t="e">
        <v>#REF!</v>
      </c>
      <c r="M2352" s="301">
        <v>70.567030666666668</v>
      </c>
      <c r="N2352" s="268"/>
      <c r="O2352" s="302"/>
      <c r="P2352" s="235" t="s">
        <v>4710</v>
      </c>
    </row>
    <row r="2353" spans="1:16" ht="13.5" hidden="1" customHeight="1" outlineLevel="3" x14ac:dyDescent="0.2">
      <c r="A2353" s="191">
        <v>0</v>
      </c>
      <c r="B2353" s="191">
        <v>17</v>
      </c>
      <c r="C2353" s="191">
        <v>1</v>
      </c>
      <c r="D2353" s="192">
        <v>2</v>
      </c>
      <c r="E2353" s="192">
        <v>5</v>
      </c>
      <c r="G2353" s="312" t="s">
        <v>46</v>
      </c>
      <c r="H2353" s="297" t="s">
        <v>183</v>
      </c>
      <c r="I2353" s="264" t="s">
        <v>3652</v>
      </c>
      <c r="J2353" s="299" t="s">
        <v>130</v>
      </c>
      <c r="K2353" s="300" t="s">
        <v>119</v>
      </c>
      <c r="L2353" s="301" t="e">
        <v>#REF!</v>
      </c>
      <c r="M2353" s="301">
        <v>13.636363636363637</v>
      </c>
      <c r="N2353" s="268"/>
      <c r="O2353" s="302"/>
      <c r="P2353" s="235" t="s">
        <v>4710</v>
      </c>
    </row>
    <row r="2354" spans="1:16" ht="13.5" hidden="1" customHeight="1" outlineLevel="2" x14ac:dyDescent="0.2">
      <c r="A2354" s="191">
        <v>0</v>
      </c>
      <c r="B2354" s="191">
        <v>17</v>
      </c>
      <c r="C2354" s="191">
        <v>1</v>
      </c>
      <c r="D2354" s="192">
        <v>3</v>
      </c>
      <c r="E2354" s="192">
        <v>0</v>
      </c>
      <c r="G2354" s="311"/>
      <c r="H2354" s="291" t="s">
        <v>182</v>
      </c>
      <c r="I2354" s="256" t="s">
        <v>3653</v>
      </c>
      <c r="J2354" s="293" t="s">
        <v>11</v>
      </c>
      <c r="K2354" s="294"/>
      <c r="L2354" s="295"/>
      <c r="M2354" s="295"/>
      <c r="N2354" s="260"/>
      <c r="O2354" s="296"/>
      <c r="P2354" s="234"/>
    </row>
    <row r="2355" spans="1:16" ht="13.5" hidden="1" customHeight="1" outlineLevel="3" x14ac:dyDescent="0.2">
      <c r="A2355" s="191">
        <v>0</v>
      </c>
      <c r="B2355" s="191">
        <v>17</v>
      </c>
      <c r="C2355" s="191">
        <v>1</v>
      </c>
      <c r="D2355" s="192">
        <v>3</v>
      </c>
      <c r="E2355" s="192">
        <v>1</v>
      </c>
      <c r="G2355" s="312" t="s">
        <v>46</v>
      </c>
      <c r="H2355" s="297" t="s">
        <v>183</v>
      </c>
      <c r="I2355" s="264" t="s">
        <v>3654</v>
      </c>
      <c r="J2355" s="299" t="s">
        <v>991</v>
      </c>
      <c r="K2355" s="300" t="s">
        <v>119</v>
      </c>
      <c r="L2355" s="301" t="e">
        <v>#REF!</v>
      </c>
      <c r="M2355" s="301">
        <v>42</v>
      </c>
      <c r="N2355" s="268"/>
      <c r="O2355" s="302"/>
      <c r="P2355" s="235" t="s">
        <v>4710</v>
      </c>
    </row>
    <row r="2356" spans="1:16" ht="13.5" hidden="1" customHeight="1" outlineLevel="3" x14ac:dyDescent="0.2">
      <c r="A2356" s="191">
        <v>0</v>
      </c>
      <c r="B2356" s="191">
        <v>17</v>
      </c>
      <c r="C2356" s="191">
        <v>1</v>
      </c>
      <c r="D2356" s="192">
        <v>3</v>
      </c>
      <c r="E2356" s="192">
        <v>2</v>
      </c>
      <c r="G2356" s="312" t="s">
        <v>46</v>
      </c>
      <c r="H2356" s="297" t="s">
        <v>183</v>
      </c>
      <c r="I2356" s="264" t="s">
        <v>3655</v>
      </c>
      <c r="J2356" s="299" t="s">
        <v>133</v>
      </c>
      <c r="K2356" s="300" t="s">
        <v>119</v>
      </c>
      <c r="L2356" s="301" t="e">
        <v>#REF!</v>
      </c>
      <c r="M2356" s="301">
        <v>40</v>
      </c>
      <c r="N2356" s="268"/>
      <c r="O2356" s="302"/>
      <c r="P2356" s="235" t="s">
        <v>4710</v>
      </c>
    </row>
    <row r="2357" spans="1:16" ht="13.5" hidden="1" customHeight="1" outlineLevel="3" x14ac:dyDescent="0.2">
      <c r="A2357" s="191">
        <v>0</v>
      </c>
      <c r="B2357" s="191">
        <v>17</v>
      </c>
      <c r="C2357" s="191">
        <v>1</v>
      </c>
      <c r="D2357" s="192">
        <v>3</v>
      </c>
      <c r="E2357" s="192">
        <v>3</v>
      </c>
      <c r="G2357" s="312" t="s">
        <v>46</v>
      </c>
      <c r="H2357" s="297" t="s">
        <v>183</v>
      </c>
      <c r="I2357" s="264" t="s">
        <v>3656</v>
      </c>
      <c r="J2357" s="299" t="s">
        <v>134</v>
      </c>
      <c r="K2357" s="300" t="s">
        <v>119</v>
      </c>
      <c r="L2357" s="301" t="e">
        <v>#REF!</v>
      </c>
      <c r="M2357" s="301">
        <v>40</v>
      </c>
      <c r="N2357" s="268"/>
      <c r="O2357" s="302"/>
      <c r="P2357" s="235" t="s">
        <v>4710</v>
      </c>
    </row>
    <row r="2358" spans="1:16" ht="13.5" hidden="1" customHeight="1" outlineLevel="3" x14ac:dyDescent="0.2">
      <c r="A2358" s="191">
        <v>0</v>
      </c>
      <c r="B2358" s="191">
        <v>17</v>
      </c>
      <c r="C2358" s="191">
        <v>1</v>
      </c>
      <c r="D2358" s="192">
        <v>3</v>
      </c>
      <c r="E2358" s="192">
        <v>4</v>
      </c>
      <c r="G2358" s="312" t="s">
        <v>46</v>
      </c>
      <c r="H2358" s="297" t="s">
        <v>183</v>
      </c>
      <c r="I2358" s="264" t="s">
        <v>3657</v>
      </c>
      <c r="J2358" s="299" t="s">
        <v>135</v>
      </c>
      <c r="K2358" s="300" t="s">
        <v>119</v>
      </c>
      <c r="L2358" s="301" t="e">
        <v>#REF!</v>
      </c>
      <c r="M2358" s="301">
        <v>40</v>
      </c>
      <c r="N2358" s="268"/>
      <c r="O2358" s="302"/>
      <c r="P2358" s="235" t="s">
        <v>4710</v>
      </c>
    </row>
    <row r="2359" spans="1:16" ht="13.5" hidden="1" customHeight="1" outlineLevel="3" x14ac:dyDescent="0.2">
      <c r="A2359" s="191">
        <v>0</v>
      </c>
      <c r="B2359" s="191">
        <v>17</v>
      </c>
      <c r="C2359" s="191">
        <v>1</v>
      </c>
      <c r="D2359" s="192">
        <v>3</v>
      </c>
      <c r="E2359" s="192">
        <v>5</v>
      </c>
      <c r="G2359" s="312" t="s">
        <v>46</v>
      </c>
      <c r="H2359" s="297" t="s">
        <v>183</v>
      </c>
      <c r="I2359" s="264" t="s">
        <v>3658</v>
      </c>
      <c r="J2359" s="299" t="s">
        <v>791</v>
      </c>
      <c r="K2359" s="300" t="s">
        <v>119</v>
      </c>
      <c r="L2359" s="301" t="e">
        <v>#REF!</v>
      </c>
      <c r="M2359" s="301">
        <v>40</v>
      </c>
      <c r="N2359" s="268"/>
      <c r="O2359" s="302"/>
      <c r="P2359" s="235" t="s">
        <v>4710</v>
      </c>
    </row>
    <row r="2360" spans="1:16" ht="13.5" hidden="1" customHeight="1" outlineLevel="1" x14ac:dyDescent="0.2">
      <c r="A2360" s="191">
        <v>0</v>
      </c>
      <c r="B2360" s="191">
        <v>17</v>
      </c>
      <c r="C2360" s="191">
        <v>2</v>
      </c>
      <c r="D2360" s="192">
        <v>0</v>
      </c>
      <c r="E2360" s="192">
        <v>5</v>
      </c>
      <c r="G2360" s="310"/>
      <c r="H2360" s="285" t="s">
        <v>34</v>
      </c>
      <c r="I2360" s="249" t="s">
        <v>3659</v>
      </c>
      <c r="J2360" s="287" t="s">
        <v>792</v>
      </c>
      <c r="K2360" s="288"/>
      <c r="L2360" s="289"/>
      <c r="M2360" s="289"/>
      <c r="N2360" s="253"/>
      <c r="O2360" s="290"/>
      <c r="P2360" s="233"/>
    </row>
    <row r="2361" spans="1:16" ht="13.5" hidden="1" customHeight="1" outlineLevel="2" x14ac:dyDescent="0.2">
      <c r="A2361" s="191">
        <v>0</v>
      </c>
      <c r="B2361" s="191">
        <v>17</v>
      </c>
      <c r="C2361" s="191">
        <v>2</v>
      </c>
      <c r="D2361" s="192">
        <v>1</v>
      </c>
      <c r="E2361" s="192">
        <v>0</v>
      </c>
      <c r="G2361" s="311"/>
      <c r="H2361" s="291" t="s">
        <v>182</v>
      </c>
      <c r="I2361" s="256" t="s">
        <v>3660</v>
      </c>
      <c r="J2361" s="293" t="s">
        <v>242</v>
      </c>
      <c r="K2361" s="294"/>
      <c r="L2361" s="295"/>
      <c r="M2361" s="295"/>
      <c r="N2361" s="260"/>
      <c r="O2361" s="296"/>
      <c r="P2361" s="234"/>
    </row>
    <row r="2362" spans="1:16" ht="13.5" hidden="1" customHeight="1" outlineLevel="3" x14ac:dyDescent="0.2">
      <c r="A2362" s="191">
        <v>0</v>
      </c>
      <c r="B2362" s="191">
        <v>17</v>
      </c>
      <c r="C2362" s="191">
        <v>2</v>
      </c>
      <c r="D2362" s="192">
        <v>1</v>
      </c>
      <c r="E2362" s="192">
        <v>1</v>
      </c>
      <c r="G2362" s="312" t="s">
        <v>46</v>
      </c>
      <c r="H2362" s="297" t="s">
        <v>183</v>
      </c>
      <c r="I2362" s="264" t="s">
        <v>3661</v>
      </c>
      <c r="J2362" s="299" t="s">
        <v>128</v>
      </c>
      <c r="K2362" s="300" t="s">
        <v>119</v>
      </c>
      <c r="L2362" s="301" t="e">
        <v>#REF!</v>
      </c>
      <c r="M2362" s="301">
        <v>48.294267209876544</v>
      </c>
      <c r="N2362" s="268"/>
      <c r="O2362" s="302"/>
      <c r="P2362" s="235" t="s">
        <v>4710</v>
      </c>
    </row>
    <row r="2363" spans="1:16" ht="13.5" hidden="1" customHeight="1" outlineLevel="2" x14ac:dyDescent="0.2">
      <c r="A2363" s="191">
        <v>0</v>
      </c>
      <c r="B2363" s="191">
        <v>17</v>
      </c>
      <c r="C2363" s="191">
        <v>2</v>
      </c>
      <c r="D2363" s="192">
        <v>2</v>
      </c>
      <c r="E2363" s="192">
        <v>0</v>
      </c>
      <c r="G2363" s="311"/>
      <c r="H2363" s="291" t="s">
        <v>182</v>
      </c>
      <c r="I2363" s="256" t="s">
        <v>3662</v>
      </c>
      <c r="J2363" s="293" t="s">
        <v>246</v>
      </c>
      <c r="K2363" s="294"/>
      <c r="L2363" s="295"/>
      <c r="M2363" s="295"/>
      <c r="N2363" s="260"/>
      <c r="O2363" s="296"/>
      <c r="P2363" s="234"/>
    </row>
    <row r="2364" spans="1:16" ht="13.5" hidden="1" customHeight="1" outlineLevel="3" x14ac:dyDescent="0.2">
      <c r="A2364" s="191">
        <v>0</v>
      </c>
      <c r="B2364" s="191">
        <v>17</v>
      </c>
      <c r="C2364" s="191">
        <v>2</v>
      </c>
      <c r="D2364" s="192">
        <v>2</v>
      </c>
      <c r="E2364" s="192">
        <v>1</v>
      </c>
      <c r="G2364" s="312" t="s">
        <v>46</v>
      </c>
      <c r="H2364" s="297" t="s">
        <v>183</v>
      </c>
      <c r="I2364" s="264" t="s">
        <v>3663</v>
      </c>
      <c r="J2364" s="299" t="s">
        <v>243</v>
      </c>
      <c r="K2364" s="300" t="s">
        <v>119</v>
      </c>
      <c r="L2364" s="301" t="e">
        <v>#REF!</v>
      </c>
      <c r="M2364" s="301">
        <v>1.7585555555555554</v>
      </c>
      <c r="N2364" s="268"/>
      <c r="O2364" s="302"/>
      <c r="P2364" s="235" t="s">
        <v>4710</v>
      </c>
    </row>
    <row r="2365" spans="1:16" ht="13.5" hidden="1" customHeight="1" outlineLevel="3" x14ac:dyDescent="0.2">
      <c r="A2365" s="191">
        <v>0</v>
      </c>
      <c r="B2365" s="191">
        <v>17</v>
      </c>
      <c r="C2365" s="191">
        <v>2</v>
      </c>
      <c r="D2365" s="192">
        <v>2</v>
      </c>
      <c r="E2365" s="192">
        <v>2</v>
      </c>
      <c r="G2365" s="312" t="s">
        <v>46</v>
      </c>
      <c r="H2365" s="297" t="s">
        <v>183</v>
      </c>
      <c r="I2365" s="264" t="s">
        <v>3664</v>
      </c>
      <c r="J2365" s="299" t="s">
        <v>244</v>
      </c>
      <c r="K2365" s="300" t="s">
        <v>119</v>
      </c>
      <c r="L2365" s="301" t="e">
        <v>#REF!</v>
      </c>
      <c r="M2365" s="301">
        <v>4.3491600000000004</v>
      </c>
      <c r="N2365" s="268"/>
      <c r="O2365" s="302"/>
      <c r="P2365" s="235" t="s">
        <v>4710</v>
      </c>
    </row>
    <row r="2366" spans="1:16" ht="13.5" hidden="1" customHeight="1" outlineLevel="3" x14ac:dyDescent="0.2">
      <c r="A2366" s="191">
        <v>0</v>
      </c>
      <c r="B2366" s="191">
        <v>17</v>
      </c>
      <c r="C2366" s="191">
        <v>2</v>
      </c>
      <c r="D2366" s="192">
        <v>2</v>
      </c>
      <c r="E2366" s="192">
        <v>3</v>
      </c>
      <c r="G2366" s="312" t="s">
        <v>46</v>
      </c>
      <c r="H2366" s="297" t="s">
        <v>183</v>
      </c>
      <c r="I2366" s="264" t="s">
        <v>3665</v>
      </c>
      <c r="J2366" s="299" t="s">
        <v>131</v>
      </c>
      <c r="K2366" s="300" t="s">
        <v>119</v>
      </c>
      <c r="L2366" s="301" t="e">
        <v>#REF!</v>
      </c>
      <c r="M2366" s="301">
        <v>12.1275</v>
      </c>
      <c r="N2366" s="268"/>
      <c r="O2366" s="302"/>
      <c r="P2366" s="235" t="s">
        <v>4710</v>
      </c>
    </row>
    <row r="2367" spans="1:16" ht="13.5" hidden="1" customHeight="1" outlineLevel="3" x14ac:dyDescent="0.2">
      <c r="A2367" s="191">
        <v>0</v>
      </c>
      <c r="B2367" s="191">
        <v>17</v>
      </c>
      <c r="C2367" s="191">
        <v>2</v>
      </c>
      <c r="D2367" s="192">
        <v>2</v>
      </c>
      <c r="E2367" s="192">
        <v>4</v>
      </c>
      <c r="G2367" s="312" t="s">
        <v>46</v>
      </c>
      <c r="H2367" s="297" t="s">
        <v>183</v>
      </c>
      <c r="I2367" s="264" t="s">
        <v>3666</v>
      </c>
      <c r="J2367" s="299" t="s">
        <v>778</v>
      </c>
      <c r="K2367" s="300" t="s">
        <v>119</v>
      </c>
      <c r="L2367" s="301" t="e">
        <v>#REF!</v>
      </c>
      <c r="M2367" s="301">
        <v>22.507959374999999</v>
      </c>
      <c r="N2367" s="268"/>
      <c r="O2367" s="302"/>
      <c r="P2367" s="235" t="s">
        <v>4710</v>
      </c>
    </row>
    <row r="2368" spans="1:16" ht="13.5" hidden="1" customHeight="1" outlineLevel="3" x14ac:dyDescent="0.2">
      <c r="A2368" s="191">
        <v>0</v>
      </c>
      <c r="B2368" s="191">
        <v>17</v>
      </c>
      <c r="C2368" s="191">
        <v>2</v>
      </c>
      <c r="D2368" s="192">
        <v>2</v>
      </c>
      <c r="E2368" s="192">
        <v>5</v>
      </c>
      <c r="G2368" s="312" t="s">
        <v>46</v>
      </c>
      <c r="H2368" s="297" t="s">
        <v>183</v>
      </c>
      <c r="I2368" s="264" t="s">
        <v>3667</v>
      </c>
      <c r="J2368" s="265" t="s">
        <v>990</v>
      </c>
      <c r="K2368" s="266" t="s">
        <v>119</v>
      </c>
      <c r="L2368" s="267" t="e">
        <v>#REF!</v>
      </c>
      <c r="M2368" s="301">
        <v>76.674746222222225</v>
      </c>
      <c r="N2368" s="268"/>
      <c r="O2368" s="269"/>
      <c r="P2368" s="235" t="s">
        <v>4710</v>
      </c>
    </row>
    <row r="2369" spans="1:16" ht="13.5" hidden="1" customHeight="1" outlineLevel="3" x14ac:dyDescent="0.2">
      <c r="A2369" s="191">
        <v>0</v>
      </c>
      <c r="B2369" s="191">
        <v>17</v>
      </c>
      <c r="C2369" s="191">
        <v>2</v>
      </c>
      <c r="D2369" s="192">
        <v>2</v>
      </c>
      <c r="E2369" s="192">
        <v>6</v>
      </c>
      <c r="G2369" s="312" t="s">
        <v>46</v>
      </c>
      <c r="H2369" s="297" t="s">
        <v>183</v>
      </c>
      <c r="I2369" s="264" t="s">
        <v>3668</v>
      </c>
      <c r="J2369" s="299" t="s">
        <v>129</v>
      </c>
      <c r="K2369" s="300" t="s">
        <v>119</v>
      </c>
      <c r="L2369" s="301" t="e">
        <v>#REF!</v>
      </c>
      <c r="M2369" s="301">
        <v>8.7283160650000013</v>
      </c>
      <c r="N2369" s="268"/>
      <c r="O2369" s="302"/>
      <c r="P2369" s="235" t="s">
        <v>4710</v>
      </c>
    </row>
    <row r="2370" spans="1:16" ht="13.5" hidden="1" customHeight="1" outlineLevel="2" x14ac:dyDescent="0.2">
      <c r="A2370" s="191">
        <v>0</v>
      </c>
      <c r="B2370" s="191">
        <v>17</v>
      </c>
      <c r="C2370" s="191">
        <v>2</v>
      </c>
      <c r="D2370" s="192">
        <v>3</v>
      </c>
      <c r="E2370" s="192">
        <v>0</v>
      </c>
      <c r="G2370" s="311"/>
      <c r="H2370" s="291" t="s">
        <v>182</v>
      </c>
      <c r="I2370" s="256" t="s">
        <v>3669</v>
      </c>
      <c r="J2370" s="293" t="s">
        <v>241</v>
      </c>
      <c r="K2370" s="294"/>
      <c r="L2370" s="295"/>
      <c r="M2370" s="295"/>
      <c r="N2370" s="260"/>
      <c r="O2370" s="296"/>
      <c r="P2370" s="234"/>
    </row>
    <row r="2371" spans="1:16" ht="13.5" hidden="1" customHeight="1" outlineLevel="3" x14ac:dyDescent="0.2">
      <c r="A2371" s="191">
        <v>0</v>
      </c>
      <c r="B2371" s="191">
        <v>17</v>
      </c>
      <c r="C2371" s="191">
        <v>2</v>
      </c>
      <c r="D2371" s="192">
        <v>3</v>
      </c>
      <c r="E2371" s="192">
        <v>1</v>
      </c>
      <c r="G2371" s="312" t="s">
        <v>46</v>
      </c>
      <c r="H2371" s="297" t="s">
        <v>183</v>
      </c>
      <c r="I2371" s="264" t="s">
        <v>3670</v>
      </c>
      <c r="J2371" s="299" t="s">
        <v>786</v>
      </c>
      <c r="K2371" s="300" t="s">
        <v>119</v>
      </c>
      <c r="L2371" s="301" t="e">
        <v>#REF!</v>
      </c>
      <c r="M2371" s="301">
        <v>1.7585555555555554</v>
      </c>
      <c r="N2371" s="268"/>
      <c r="O2371" s="302"/>
      <c r="P2371" s="235" t="s">
        <v>4710</v>
      </c>
    </row>
    <row r="2372" spans="1:16" ht="13.5" hidden="1" customHeight="1" outlineLevel="3" x14ac:dyDescent="0.2">
      <c r="A2372" s="191">
        <v>0</v>
      </c>
      <c r="B2372" s="191">
        <v>17</v>
      </c>
      <c r="C2372" s="191">
        <v>2</v>
      </c>
      <c r="D2372" s="192">
        <v>3</v>
      </c>
      <c r="E2372" s="192">
        <v>2</v>
      </c>
      <c r="G2372" s="312" t="s">
        <v>46</v>
      </c>
      <c r="H2372" s="297" t="s">
        <v>183</v>
      </c>
      <c r="I2372" s="264" t="s">
        <v>3671</v>
      </c>
      <c r="J2372" s="299" t="s">
        <v>271</v>
      </c>
      <c r="K2372" s="300" t="s">
        <v>119</v>
      </c>
      <c r="L2372" s="301" t="e">
        <v>#REF!</v>
      </c>
      <c r="M2372" s="301">
        <v>4.3491600000000004</v>
      </c>
      <c r="N2372" s="268"/>
      <c r="O2372" s="302"/>
      <c r="P2372" s="235" t="s">
        <v>4710</v>
      </c>
    </row>
    <row r="2373" spans="1:16" ht="13.5" hidden="1" customHeight="1" outlineLevel="3" x14ac:dyDescent="0.2">
      <c r="A2373" s="191">
        <v>0</v>
      </c>
      <c r="B2373" s="191">
        <v>17</v>
      </c>
      <c r="C2373" s="191">
        <v>2</v>
      </c>
      <c r="D2373" s="192">
        <v>3</v>
      </c>
      <c r="E2373" s="192">
        <v>3</v>
      </c>
      <c r="G2373" s="312" t="s">
        <v>46</v>
      </c>
      <c r="H2373" s="297" t="s">
        <v>183</v>
      </c>
      <c r="I2373" s="264" t="s">
        <v>3672</v>
      </c>
      <c r="J2373" s="299" t="s">
        <v>785</v>
      </c>
      <c r="K2373" s="300" t="s">
        <v>119</v>
      </c>
      <c r="L2373" s="301" t="e">
        <v>#REF!</v>
      </c>
      <c r="M2373" s="301">
        <v>12.1275</v>
      </c>
      <c r="N2373" s="268"/>
      <c r="O2373" s="302"/>
      <c r="P2373" s="235" t="s">
        <v>4710</v>
      </c>
    </row>
    <row r="2374" spans="1:16" ht="13.5" hidden="1" customHeight="1" outlineLevel="3" x14ac:dyDescent="0.2">
      <c r="A2374" s="191">
        <v>0</v>
      </c>
      <c r="B2374" s="191">
        <v>17</v>
      </c>
      <c r="C2374" s="191">
        <v>2</v>
      </c>
      <c r="D2374" s="192">
        <v>3</v>
      </c>
      <c r="E2374" s="192">
        <v>4</v>
      </c>
      <c r="G2374" s="312" t="s">
        <v>46</v>
      </c>
      <c r="H2374" s="297" t="s">
        <v>183</v>
      </c>
      <c r="I2374" s="264" t="s">
        <v>3673</v>
      </c>
      <c r="J2374" s="299" t="s">
        <v>783</v>
      </c>
      <c r="K2374" s="300" t="s">
        <v>119</v>
      </c>
      <c r="L2374" s="301" t="e">
        <v>#REF!</v>
      </c>
      <c r="M2374" s="301">
        <v>22.507959374999999</v>
      </c>
      <c r="N2374" s="268"/>
      <c r="O2374" s="302"/>
      <c r="P2374" s="235" t="s">
        <v>4710</v>
      </c>
    </row>
    <row r="2375" spans="1:16" ht="13.5" hidden="1" customHeight="1" outlineLevel="3" x14ac:dyDescent="0.2">
      <c r="A2375" s="191">
        <v>0</v>
      </c>
      <c r="B2375" s="191">
        <v>17</v>
      </c>
      <c r="C2375" s="191">
        <v>2</v>
      </c>
      <c r="D2375" s="192">
        <v>3</v>
      </c>
      <c r="E2375" s="192">
        <v>5</v>
      </c>
      <c r="G2375" s="312" t="s">
        <v>46</v>
      </c>
      <c r="H2375" s="297" t="s">
        <v>183</v>
      </c>
      <c r="I2375" s="264" t="s">
        <v>3674</v>
      </c>
      <c r="J2375" s="299" t="s">
        <v>787</v>
      </c>
      <c r="K2375" s="300" t="s">
        <v>119</v>
      </c>
      <c r="L2375" s="301" t="e">
        <v>#REF!</v>
      </c>
      <c r="M2375" s="301">
        <v>70.567030666666668</v>
      </c>
      <c r="N2375" s="268"/>
      <c r="O2375" s="302"/>
      <c r="P2375" s="235" t="s">
        <v>4710</v>
      </c>
    </row>
    <row r="2376" spans="1:16" ht="13.5" hidden="1" customHeight="1" outlineLevel="3" x14ac:dyDescent="0.2">
      <c r="A2376" s="191">
        <v>0</v>
      </c>
      <c r="B2376" s="191">
        <v>17</v>
      </c>
      <c r="C2376" s="191">
        <v>2</v>
      </c>
      <c r="D2376" s="192">
        <v>3</v>
      </c>
      <c r="E2376" s="192">
        <v>6</v>
      </c>
      <c r="G2376" s="312" t="s">
        <v>46</v>
      </c>
      <c r="H2376" s="297" t="s">
        <v>183</v>
      </c>
      <c r="I2376" s="264" t="s">
        <v>3675</v>
      </c>
      <c r="J2376" s="299" t="s">
        <v>788</v>
      </c>
      <c r="K2376" s="300" t="s">
        <v>119</v>
      </c>
      <c r="L2376" s="301" t="e">
        <v>#REF!</v>
      </c>
      <c r="M2376" s="301">
        <v>80</v>
      </c>
      <c r="N2376" s="268"/>
      <c r="O2376" s="302"/>
      <c r="P2376" s="235" t="s">
        <v>4710</v>
      </c>
    </row>
    <row r="2377" spans="1:16" ht="13.5" hidden="1" customHeight="1" outlineLevel="3" x14ac:dyDescent="0.2">
      <c r="A2377" s="191">
        <v>0</v>
      </c>
      <c r="B2377" s="191">
        <v>17</v>
      </c>
      <c r="C2377" s="191">
        <v>2</v>
      </c>
      <c r="D2377" s="192">
        <v>3</v>
      </c>
      <c r="E2377" s="192">
        <v>7</v>
      </c>
      <c r="G2377" s="312" t="s">
        <v>46</v>
      </c>
      <c r="H2377" s="297" t="s">
        <v>183</v>
      </c>
      <c r="I2377" s="264" t="s">
        <v>3676</v>
      </c>
      <c r="J2377" s="299" t="s">
        <v>130</v>
      </c>
      <c r="K2377" s="300" t="s">
        <v>119</v>
      </c>
      <c r="L2377" s="301" t="e">
        <v>#REF!</v>
      </c>
      <c r="M2377" s="301">
        <v>13.636363636363637</v>
      </c>
      <c r="N2377" s="268"/>
      <c r="O2377" s="302"/>
      <c r="P2377" s="235" t="s">
        <v>4710</v>
      </c>
    </row>
    <row r="2378" spans="1:16" ht="13.5" hidden="1" customHeight="1" outlineLevel="2" x14ac:dyDescent="0.2">
      <c r="A2378" s="191">
        <v>0</v>
      </c>
      <c r="B2378" s="191">
        <v>17</v>
      </c>
      <c r="C2378" s="191">
        <v>2</v>
      </c>
      <c r="D2378" s="192">
        <v>4</v>
      </c>
      <c r="E2378" s="192">
        <v>0</v>
      </c>
      <c r="G2378" s="311"/>
      <c r="H2378" s="291" t="s">
        <v>182</v>
      </c>
      <c r="I2378" s="256" t="s">
        <v>3677</v>
      </c>
      <c r="J2378" s="293" t="s">
        <v>11</v>
      </c>
      <c r="K2378" s="294"/>
      <c r="L2378" s="295"/>
      <c r="M2378" s="295"/>
      <c r="N2378" s="260"/>
      <c r="O2378" s="296"/>
      <c r="P2378" s="234"/>
    </row>
    <row r="2379" spans="1:16" ht="13.5" hidden="1" customHeight="1" outlineLevel="3" x14ac:dyDescent="0.2">
      <c r="A2379" s="191">
        <v>0</v>
      </c>
      <c r="B2379" s="191">
        <v>17</v>
      </c>
      <c r="C2379" s="191">
        <v>2</v>
      </c>
      <c r="D2379" s="192">
        <v>4</v>
      </c>
      <c r="E2379" s="192">
        <v>1</v>
      </c>
      <c r="G2379" s="312" t="s">
        <v>46</v>
      </c>
      <c r="H2379" s="297" t="s">
        <v>183</v>
      </c>
      <c r="I2379" s="264" t="s">
        <v>3678</v>
      </c>
      <c r="J2379" s="299" t="s">
        <v>790</v>
      </c>
      <c r="K2379" s="300" t="s">
        <v>119</v>
      </c>
      <c r="L2379" s="301" t="e">
        <v>#REF!</v>
      </c>
      <c r="M2379" s="301">
        <v>40</v>
      </c>
      <c r="N2379" s="268"/>
      <c r="O2379" s="302"/>
      <c r="P2379" s="235" t="s">
        <v>4710</v>
      </c>
    </row>
    <row r="2380" spans="1:16" ht="13.5" hidden="1" customHeight="1" outlineLevel="3" x14ac:dyDescent="0.2">
      <c r="A2380" s="191">
        <v>0</v>
      </c>
      <c r="B2380" s="191">
        <v>17</v>
      </c>
      <c r="C2380" s="191">
        <v>2</v>
      </c>
      <c r="D2380" s="192">
        <v>4</v>
      </c>
      <c r="E2380" s="192">
        <v>2</v>
      </c>
      <c r="G2380" s="312" t="s">
        <v>46</v>
      </c>
      <c r="H2380" s="297" t="s">
        <v>183</v>
      </c>
      <c r="I2380" s="264" t="s">
        <v>3679</v>
      </c>
      <c r="J2380" s="299" t="s">
        <v>991</v>
      </c>
      <c r="K2380" s="300" t="s">
        <v>119</v>
      </c>
      <c r="L2380" s="301" t="e">
        <v>#REF!</v>
      </c>
      <c r="M2380" s="301">
        <v>42</v>
      </c>
      <c r="N2380" s="268"/>
      <c r="O2380" s="302"/>
      <c r="P2380" s="235" t="s">
        <v>4710</v>
      </c>
    </row>
    <row r="2381" spans="1:16" ht="13.5" hidden="1" customHeight="1" outlineLevel="3" x14ac:dyDescent="0.2">
      <c r="A2381" s="191">
        <v>0</v>
      </c>
      <c r="B2381" s="191">
        <v>17</v>
      </c>
      <c r="C2381" s="191">
        <v>2</v>
      </c>
      <c r="D2381" s="192">
        <v>4</v>
      </c>
      <c r="E2381" s="192">
        <v>3</v>
      </c>
      <c r="G2381" s="312" t="s">
        <v>46</v>
      </c>
      <c r="H2381" s="297" t="s">
        <v>183</v>
      </c>
      <c r="I2381" s="264" t="s">
        <v>3680</v>
      </c>
      <c r="J2381" s="299" t="s">
        <v>133</v>
      </c>
      <c r="K2381" s="300" t="s">
        <v>119</v>
      </c>
      <c r="L2381" s="301" t="e">
        <v>#REF!</v>
      </c>
      <c r="M2381" s="301">
        <v>40</v>
      </c>
      <c r="N2381" s="268"/>
      <c r="O2381" s="302"/>
      <c r="P2381" s="235" t="s">
        <v>4710</v>
      </c>
    </row>
    <row r="2382" spans="1:16" ht="13.5" hidden="1" customHeight="1" outlineLevel="3" x14ac:dyDescent="0.2">
      <c r="A2382" s="191">
        <v>0</v>
      </c>
      <c r="B2382" s="191">
        <v>17</v>
      </c>
      <c r="C2382" s="191">
        <v>2</v>
      </c>
      <c r="D2382" s="192">
        <v>4</v>
      </c>
      <c r="E2382" s="192">
        <v>4</v>
      </c>
      <c r="G2382" s="312" t="s">
        <v>46</v>
      </c>
      <c r="H2382" s="297" t="s">
        <v>183</v>
      </c>
      <c r="I2382" s="264" t="s">
        <v>3681</v>
      </c>
      <c r="J2382" s="299" t="s">
        <v>245</v>
      </c>
      <c r="K2382" s="300" t="s">
        <v>119</v>
      </c>
      <c r="L2382" s="301" t="e">
        <v>#REF!</v>
      </c>
      <c r="M2382" s="301">
        <v>20</v>
      </c>
      <c r="N2382" s="268"/>
      <c r="O2382" s="302"/>
      <c r="P2382" s="235" t="s">
        <v>4710</v>
      </c>
    </row>
    <row r="2383" spans="1:16" ht="13.5" hidden="1" customHeight="1" outlineLevel="3" x14ac:dyDescent="0.2">
      <c r="A2383" s="191">
        <v>0</v>
      </c>
      <c r="B2383" s="191">
        <v>17</v>
      </c>
      <c r="C2383" s="191">
        <v>2</v>
      </c>
      <c r="D2383" s="192">
        <v>4</v>
      </c>
      <c r="E2383" s="192">
        <v>5</v>
      </c>
      <c r="G2383" s="312" t="s">
        <v>46</v>
      </c>
      <c r="H2383" s="297" t="s">
        <v>183</v>
      </c>
      <c r="I2383" s="264" t="s">
        <v>3682</v>
      </c>
      <c r="J2383" s="299" t="s">
        <v>134</v>
      </c>
      <c r="K2383" s="300" t="s">
        <v>119</v>
      </c>
      <c r="L2383" s="301" t="e">
        <v>#REF!</v>
      </c>
      <c r="M2383" s="301">
        <v>40</v>
      </c>
      <c r="N2383" s="268"/>
      <c r="O2383" s="302"/>
      <c r="P2383" s="235" t="s">
        <v>4710</v>
      </c>
    </row>
    <row r="2384" spans="1:16" ht="13.5" hidden="1" customHeight="1" outlineLevel="3" x14ac:dyDescent="0.2">
      <c r="A2384" s="191">
        <v>0</v>
      </c>
      <c r="B2384" s="191">
        <v>17</v>
      </c>
      <c r="C2384" s="191">
        <v>2</v>
      </c>
      <c r="D2384" s="192">
        <v>4</v>
      </c>
      <c r="E2384" s="192">
        <v>6</v>
      </c>
      <c r="G2384" s="312" t="s">
        <v>46</v>
      </c>
      <c r="H2384" s="297" t="s">
        <v>183</v>
      </c>
      <c r="I2384" s="264" t="s">
        <v>3683</v>
      </c>
      <c r="J2384" s="299" t="s">
        <v>135</v>
      </c>
      <c r="K2384" s="300" t="s">
        <v>119</v>
      </c>
      <c r="L2384" s="301" t="e">
        <v>#REF!</v>
      </c>
      <c r="M2384" s="301">
        <v>40</v>
      </c>
      <c r="N2384" s="268"/>
      <c r="O2384" s="302"/>
      <c r="P2384" s="235" t="s">
        <v>4710</v>
      </c>
    </row>
    <row r="2385" spans="1:16" ht="13.5" hidden="1" customHeight="1" outlineLevel="3" x14ac:dyDescent="0.2">
      <c r="A2385" s="191">
        <v>0</v>
      </c>
      <c r="B2385" s="191">
        <v>17</v>
      </c>
      <c r="C2385" s="191">
        <v>2</v>
      </c>
      <c r="D2385" s="192">
        <v>4</v>
      </c>
      <c r="E2385" s="192">
        <v>7</v>
      </c>
      <c r="G2385" s="312" t="s">
        <v>46</v>
      </c>
      <c r="H2385" s="297" t="s">
        <v>183</v>
      </c>
      <c r="I2385" s="264" t="s">
        <v>3684</v>
      </c>
      <c r="J2385" s="299" t="s">
        <v>789</v>
      </c>
      <c r="K2385" s="300" t="s">
        <v>119</v>
      </c>
      <c r="L2385" s="301" t="e">
        <v>#REF!</v>
      </c>
      <c r="M2385" s="301">
        <v>400</v>
      </c>
      <c r="N2385" s="268"/>
      <c r="O2385" s="302"/>
      <c r="P2385" s="235" t="s">
        <v>4710</v>
      </c>
    </row>
    <row r="2386" spans="1:16" ht="13.5" hidden="1" customHeight="1" outlineLevel="3" x14ac:dyDescent="0.2">
      <c r="A2386" s="191">
        <v>0</v>
      </c>
      <c r="B2386" s="191">
        <v>17</v>
      </c>
      <c r="C2386" s="191">
        <v>2</v>
      </c>
      <c r="D2386" s="192">
        <v>4</v>
      </c>
      <c r="E2386" s="192">
        <v>8</v>
      </c>
      <c r="G2386" s="312" t="s">
        <v>46</v>
      </c>
      <c r="H2386" s="297" t="s">
        <v>183</v>
      </c>
      <c r="I2386" s="264" t="s">
        <v>3685</v>
      </c>
      <c r="J2386" s="299" t="s">
        <v>791</v>
      </c>
      <c r="K2386" s="300" t="s">
        <v>119</v>
      </c>
      <c r="L2386" s="301" t="e">
        <v>#REF!</v>
      </c>
      <c r="M2386" s="301">
        <v>40</v>
      </c>
      <c r="N2386" s="268"/>
      <c r="O2386" s="302"/>
      <c r="P2386" s="235" t="s">
        <v>4710</v>
      </c>
    </row>
    <row r="2387" spans="1:16" ht="13.5" hidden="1" customHeight="1" outlineLevel="1" x14ac:dyDescent="0.2">
      <c r="A2387" s="191">
        <v>0</v>
      </c>
      <c r="B2387" s="191">
        <v>17</v>
      </c>
      <c r="C2387" s="191">
        <v>3</v>
      </c>
      <c r="D2387" s="192">
        <v>0</v>
      </c>
      <c r="E2387" s="192">
        <v>8</v>
      </c>
      <c r="G2387" s="310"/>
      <c r="H2387" s="285" t="s">
        <v>34</v>
      </c>
      <c r="I2387" s="249" t="s">
        <v>3686</v>
      </c>
      <c r="J2387" s="287" t="s">
        <v>793</v>
      </c>
      <c r="K2387" s="288"/>
      <c r="L2387" s="289"/>
      <c r="M2387" s="289"/>
      <c r="N2387" s="253"/>
      <c r="O2387" s="290"/>
      <c r="P2387" s="233"/>
    </row>
    <row r="2388" spans="1:16" ht="13.5" hidden="1" customHeight="1" outlineLevel="2" x14ac:dyDescent="0.2">
      <c r="A2388" s="191">
        <v>0</v>
      </c>
      <c r="B2388" s="191">
        <v>17</v>
      </c>
      <c r="C2388" s="191">
        <v>3</v>
      </c>
      <c r="D2388" s="192">
        <v>1</v>
      </c>
      <c r="E2388" s="192">
        <v>0</v>
      </c>
      <c r="G2388" s="311"/>
      <c r="H2388" s="291" t="s">
        <v>182</v>
      </c>
      <c r="I2388" s="256" t="s">
        <v>3687</v>
      </c>
      <c r="J2388" s="293" t="s">
        <v>242</v>
      </c>
      <c r="K2388" s="294"/>
      <c r="L2388" s="295"/>
      <c r="M2388" s="295"/>
      <c r="N2388" s="260"/>
      <c r="O2388" s="296"/>
      <c r="P2388" s="234"/>
    </row>
    <row r="2389" spans="1:16" ht="13.5" hidden="1" customHeight="1" outlineLevel="3" x14ac:dyDescent="0.2">
      <c r="A2389" s="191">
        <v>0</v>
      </c>
      <c r="B2389" s="191">
        <v>17</v>
      </c>
      <c r="C2389" s="191">
        <v>3</v>
      </c>
      <c r="D2389" s="192">
        <v>1</v>
      </c>
      <c r="E2389" s="192">
        <v>1</v>
      </c>
      <c r="G2389" s="312" t="s">
        <v>46</v>
      </c>
      <c r="H2389" s="297" t="s">
        <v>183</v>
      </c>
      <c r="I2389" s="264" t="s">
        <v>3688</v>
      </c>
      <c r="J2389" s="299" t="s">
        <v>128</v>
      </c>
      <c r="K2389" s="300" t="s">
        <v>119</v>
      </c>
      <c r="L2389" s="301" t="e">
        <v>#REF!</v>
      </c>
      <c r="M2389" s="301">
        <v>48.294267209876544</v>
      </c>
      <c r="N2389" s="268"/>
      <c r="O2389" s="302"/>
      <c r="P2389" s="235" t="s">
        <v>4710</v>
      </c>
    </row>
    <row r="2390" spans="1:16" ht="13.5" hidden="1" customHeight="1" outlineLevel="2" x14ac:dyDescent="0.2">
      <c r="A2390" s="191">
        <v>0</v>
      </c>
      <c r="B2390" s="191">
        <v>17</v>
      </c>
      <c r="C2390" s="191">
        <v>3</v>
      </c>
      <c r="D2390" s="192">
        <v>2</v>
      </c>
      <c r="E2390" s="192">
        <v>0</v>
      </c>
      <c r="G2390" s="311"/>
      <c r="H2390" s="291" t="s">
        <v>182</v>
      </c>
      <c r="I2390" s="256" t="s">
        <v>3689</v>
      </c>
      <c r="J2390" s="293" t="s">
        <v>246</v>
      </c>
      <c r="K2390" s="294"/>
      <c r="L2390" s="295"/>
      <c r="M2390" s="295"/>
      <c r="N2390" s="260"/>
      <c r="O2390" s="296"/>
      <c r="P2390" s="234"/>
    </row>
    <row r="2391" spans="1:16" ht="13.5" hidden="1" customHeight="1" outlineLevel="3" x14ac:dyDescent="0.2">
      <c r="A2391" s="191">
        <v>0</v>
      </c>
      <c r="B2391" s="191">
        <v>17</v>
      </c>
      <c r="C2391" s="191">
        <v>3</v>
      </c>
      <c r="D2391" s="192">
        <v>2</v>
      </c>
      <c r="E2391" s="192">
        <v>1</v>
      </c>
      <c r="G2391" s="312" t="s">
        <v>46</v>
      </c>
      <c r="H2391" s="297" t="s">
        <v>183</v>
      </c>
      <c r="I2391" s="264" t="s">
        <v>3690</v>
      </c>
      <c r="J2391" s="299" t="s">
        <v>243</v>
      </c>
      <c r="K2391" s="300" t="s">
        <v>119</v>
      </c>
      <c r="L2391" s="301" t="e">
        <v>#REF!</v>
      </c>
      <c r="M2391" s="301">
        <v>1.7585555555555554</v>
      </c>
      <c r="N2391" s="268"/>
      <c r="O2391" s="302"/>
      <c r="P2391" s="235" t="s">
        <v>4710</v>
      </c>
    </row>
    <row r="2392" spans="1:16" ht="13.5" hidden="1" customHeight="1" outlineLevel="3" x14ac:dyDescent="0.2">
      <c r="A2392" s="191">
        <v>0</v>
      </c>
      <c r="B2392" s="191">
        <v>17</v>
      </c>
      <c r="C2392" s="191">
        <v>3</v>
      </c>
      <c r="D2392" s="192">
        <v>2</v>
      </c>
      <c r="E2392" s="192">
        <v>2</v>
      </c>
      <c r="G2392" s="312" t="s">
        <v>46</v>
      </c>
      <c r="H2392" s="297" t="s">
        <v>183</v>
      </c>
      <c r="I2392" s="264" t="s">
        <v>3691</v>
      </c>
      <c r="J2392" s="299" t="s">
        <v>244</v>
      </c>
      <c r="K2392" s="300" t="s">
        <v>119</v>
      </c>
      <c r="L2392" s="301" t="e">
        <v>#REF!</v>
      </c>
      <c r="M2392" s="301">
        <v>4.3491600000000004</v>
      </c>
      <c r="N2392" s="268"/>
      <c r="O2392" s="302"/>
      <c r="P2392" s="235" t="s">
        <v>4710</v>
      </c>
    </row>
    <row r="2393" spans="1:16" ht="13.5" hidden="1" customHeight="1" outlineLevel="3" x14ac:dyDescent="0.2">
      <c r="A2393" s="191">
        <v>0</v>
      </c>
      <c r="B2393" s="191">
        <v>17</v>
      </c>
      <c r="C2393" s="191">
        <v>3</v>
      </c>
      <c r="D2393" s="192">
        <v>2</v>
      </c>
      <c r="E2393" s="192">
        <v>3</v>
      </c>
      <c r="G2393" s="312" t="s">
        <v>46</v>
      </c>
      <c r="H2393" s="297" t="s">
        <v>183</v>
      </c>
      <c r="I2393" s="264" t="s">
        <v>3692</v>
      </c>
      <c r="J2393" s="299" t="s">
        <v>131</v>
      </c>
      <c r="K2393" s="300" t="s">
        <v>119</v>
      </c>
      <c r="L2393" s="301" t="e">
        <v>#REF!</v>
      </c>
      <c r="M2393" s="301">
        <v>12.1275</v>
      </c>
      <c r="N2393" s="268"/>
      <c r="O2393" s="302"/>
      <c r="P2393" s="235" t="s">
        <v>4710</v>
      </c>
    </row>
    <row r="2394" spans="1:16" ht="13.5" hidden="1" customHeight="1" outlineLevel="3" x14ac:dyDescent="0.2">
      <c r="A2394" s="191">
        <v>0</v>
      </c>
      <c r="B2394" s="191">
        <v>17</v>
      </c>
      <c r="C2394" s="191">
        <v>3</v>
      </c>
      <c r="D2394" s="192">
        <v>2</v>
      </c>
      <c r="E2394" s="192">
        <v>4</v>
      </c>
      <c r="G2394" s="312" t="s">
        <v>46</v>
      </c>
      <c r="H2394" s="297" t="s">
        <v>183</v>
      </c>
      <c r="I2394" s="264" t="s">
        <v>3693</v>
      </c>
      <c r="J2394" s="299" t="s">
        <v>778</v>
      </c>
      <c r="K2394" s="300" t="s">
        <v>119</v>
      </c>
      <c r="L2394" s="301" t="e">
        <v>#REF!</v>
      </c>
      <c r="M2394" s="301">
        <v>22.507959374999999</v>
      </c>
      <c r="N2394" s="268"/>
      <c r="O2394" s="302"/>
      <c r="P2394" s="235" t="s">
        <v>4710</v>
      </c>
    </row>
    <row r="2395" spans="1:16" ht="13.5" hidden="1" customHeight="1" outlineLevel="3" x14ac:dyDescent="0.2">
      <c r="A2395" s="191">
        <v>0</v>
      </c>
      <c r="B2395" s="191">
        <v>17</v>
      </c>
      <c r="C2395" s="191">
        <v>3</v>
      </c>
      <c r="D2395" s="192">
        <v>2</v>
      </c>
      <c r="E2395" s="192">
        <v>5</v>
      </c>
      <c r="G2395" s="312" t="s">
        <v>46</v>
      </c>
      <c r="H2395" s="297" t="s">
        <v>183</v>
      </c>
      <c r="I2395" s="264" t="s">
        <v>3694</v>
      </c>
      <c r="J2395" s="265" t="s">
        <v>990</v>
      </c>
      <c r="K2395" s="266" t="s">
        <v>119</v>
      </c>
      <c r="L2395" s="267" t="e">
        <v>#REF!</v>
      </c>
      <c r="M2395" s="301">
        <v>76.674746222222225</v>
      </c>
      <c r="N2395" s="268"/>
      <c r="O2395" s="269"/>
      <c r="P2395" s="235" t="s">
        <v>4710</v>
      </c>
    </row>
    <row r="2396" spans="1:16" ht="13.5" hidden="1" customHeight="1" outlineLevel="3" x14ac:dyDescent="0.2">
      <c r="A2396" s="191">
        <v>0</v>
      </c>
      <c r="B2396" s="191">
        <v>17</v>
      </c>
      <c r="C2396" s="191">
        <v>3</v>
      </c>
      <c r="D2396" s="192">
        <v>2</v>
      </c>
      <c r="E2396" s="192">
        <v>6</v>
      </c>
      <c r="G2396" s="312" t="s">
        <v>46</v>
      </c>
      <c r="H2396" s="297" t="s">
        <v>183</v>
      </c>
      <c r="I2396" s="264" t="s">
        <v>3695</v>
      </c>
      <c r="J2396" s="299" t="s">
        <v>129</v>
      </c>
      <c r="K2396" s="300" t="s">
        <v>119</v>
      </c>
      <c r="L2396" s="301" t="e">
        <v>#REF!</v>
      </c>
      <c r="M2396" s="301">
        <v>8.7283160650000013</v>
      </c>
      <c r="N2396" s="268"/>
      <c r="O2396" s="302"/>
      <c r="P2396" s="235" t="s">
        <v>4710</v>
      </c>
    </row>
    <row r="2397" spans="1:16" ht="13.5" hidden="1" customHeight="1" outlineLevel="2" x14ac:dyDescent="0.2">
      <c r="A2397" s="191">
        <v>0</v>
      </c>
      <c r="B2397" s="191">
        <v>17</v>
      </c>
      <c r="C2397" s="191">
        <v>3</v>
      </c>
      <c r="D2397" s="192">
        <v>3</v>
      </c>
      <c r="E2397" s="192">
        <v>0</v>
      </c>
      <c r="G2397" s="311"/>
      <c r="H2397" s="291" t="s">
        <v>182</v>
      </c>
      <c r="I2397" s="256" t="s">
        <v>3696</v>
      </c>
      <c r="J2397" s="293" t="s">
        <v>241</v>
      </c>
      <c r="K2397" s="294"/>
      <c r="L2397" s="295"/>
      <c r="M2397" s="295"/>
      <c r="N2397" s="260"/>
      <c r="O2397" s="296"/>
      <c r="P2397" s="234"/>
    </row>
    <row r="2398" spans="1:16" ht="13.5" hidden="1" customHeight="1" outlineLevel="3" x14ac:dyDescent="0.2">
      <c r="A2398" s="191">
        <v>0</v>
      </c>
      <c r="B2398" s="191">
        <v>17</v>
      </c>
      <c r="C2398" s="191">
        <v>3</v>
      </c>
      <c r="D2398" s="192">
        <v>3</v>
      </c>
      <c r="E2398" s="192">
        <v>1</v>
      </c>
      <c r="G2398" s="312" t="s">
        <v>46</v>
      </c>
      <c r="H2398" s="297" t="s">
        <v>183</v>
      </c>
      <c r="I2398" s="264" t="s">
        <v>3697</v>
      </c>
      <c r="J2398" s="299" t="s">
        <v>786</v>
      </c>
      <c r="K2398" s="300" t="s">
        <v>119</v>
      </c>
      <c r="L2398" s="301" t="e">
        <v>#REF!</v>
      </c>
      <c r="M2398" s="301">
        <v>1.7585555555555554</v>
      </c>
      <c r="N2398" s="268"/>
      <c r="O2398" s="302"/>
      <c r="P2398" s="235" t="s">
        <v>4710</v>
      </c>
    </row>
    <row r="2399" spans="1:16" ht="13.5" hidden="1" customHeight="1" outlineLevel="3" x14ac:dyDescent="0.2">
      <c r="A2399" s="191">
        <v>0</v>
      </c>
      <c r="B2399" s="191">
        <v>17</v>
      </c>
      <c r="C2399" s="191">
        <v>3</v>
      </c>
      <c r="D2399" s="192">
        <v>3</v>
      </c>
      <c r="E2399" s="192">
        <v>2</v>
      </c>
      <c r="G2399" s="312" t="s">
        <v>46</v>
      </c>
      <c r="H2399" s="297" t="s">
        <v>183</v>
      </c>
      <c r="I2399" s="264" t="s">
        <v>3698</v>
      </c>
      <c r="J2399" s="299" t="s">
        <v>271</v>
      </c>
      <c r="K2399" s="300" t="s">
        <v>119</v>
      </c>
      <c r="L2399" s="301" t="e">
        <v>#REF!</v>
      </c>
      <c r="M2399" s="301">
        <v>4.3491600000000004</v>
      </c>
      <c r="N2399" s="268"/>
      <c r="O2399" s="302"/>
      <c r="P2399" s="235" t="s">
        <v>4710</v>
      </c>
    </row>
    <row r="2400" spans="1:16" ht="13.5" hidden="1" customHeight="1" outlineLevel="3" x14ac:dyDescent="0.2">
      <c r="A2400" s="191">
        <v>0</v>
      </c>
      <c r="B2400" s="191">
        <v>17</v>
      </c>
      <c r="C2400" s="191">
        <v>3</v>
      </c>
      <c r="D2400" s="192">
        <v>3</v>
      </c>
      <c r="E2400" s="192">
        <v>3</v>
      </c>
      <c r="G2400" s="312" t="s">
        <v>46</v>
      </c>
      <c r="H2400" s="297" t="s">
        <v>183</v>
      </c>
      <c r="I2400" s="264" t="s">
        <v>3699</v>
      </c>
      <c r="J2400" s="299" t="s">
        <v>785</v>
      </c>
      <c r="K2400" s="300" t="s">
        <v>119</v>
      </c>
      <c r="L2400" s="301" t="e">
        <v>#REF!</v>
      </c>
      <c r="M2400" s="301">
        <v>12.1275</v>
      </c>
      <c r="N2400" s="268"/>
      <c r="O2400" s="302"/>
      <c r="P2400" s="235" t="s">
        <v>4710</v>
      </c>
    </row>
    <row r="2401" spans="1:16" ht="13.5" hidden="1" customHeight="1" outlineLevel="3" x14ac:dyDescent="0.2">
      <c r="A2401" s="191">
        <v>0</v>
      </c>
      <c r="B2401" s="191">
        <v>17</v>
      </c>
      <c r="C2401" s="191">
        <v>3</v>
      </c>
      <c r="D2401" s="192">
        <v>3</v>
      </c>
      <c r="E2401" s="192">
        <v>4</v>
      </c>
      <c r="G2401" s="312" t="s">
        <v>46</v>
      </c>
      <c r="H2401" s="297" t="s">
        <v>183</v>
      </c>
      <c r="I2401" s="264" t="s">
        <v>3700</v>
      </c>
      <c r="J2401" s="299" t="s">
        <v>787</v>
      </c>
      <c r="K2401" s="300" t="s">
        <v>119</v>
      </c>
      <c r="L2401" s="301" t="e">
        <v>#REF!</v>
      </c>
      <c r="M2401" s="301">
        <v>70.567030666666668</v>
      </c>
      <c r="N2401" s="268"/>
      <c r="O2401" s="302"/>
      <c r="P2401" s="235" t="s">
        <v>4710</v>
      </c>
    </row>
    <row r="2402" spans="1:16" ht="13.5" hidden="1" customHeight="1" outlineLevel="3" x14ac:dyDescent="0.2">
      <c r="A2402" s="191">
        <v>0</v>
      </c>
      <c r="B2402" s="191">
        <v>17</v>
      </c>
      <c r="C2402" s="191">
        <v>3</v>
      </c>
      <c r="D2402" s="192">
        <v>3</v>
      </c>
      <c r="E2402" s="192">
        <v>5</v>
      </c>
      <c r="G2402" s="312" t="s">
        <v>46</v>
      </c>
      <c r="H2402" s="297" t="s">
        <v>183</v>
      </c>
      <c r="I2402" s="264" t="s">
        <v>3701</v>
      </c>
      <c r="J2402" s="299" t="s">
        <v>130</v>
      </c>
      <c r="K2402" s="300" t="s">
        <v>119</v>
      </c>
      <c r="L2402" s="301" t="e">
        <v>#REF!</v>
      </c>
      <c r="M2402" s="301">
        <v>13.636363636363637</v>
      </c>
      <c r="N2402" s="268"/>
      <c r="O2402" s="302"/>
      <c r="P2402" s="235" t="s">
        <v>4710</v>
      </c>
    </row>
    <row r="2403" spans="1:16" ht="13.5" hidden="1" customHeight="1" outlineLevel="2" x14ac:dyDescent="0.2">
      <c r="A2403" s="191">
        <v>0</v>
      </c>
      <c r="B2403" s="191">
        <v>17</v>
      </c>
      <c r="C2403" s="191">
        <v>3</v>
      </c>
      <c r="D2403" s="192">
        <v>4</v>
      </c>
      <c r="E2403" s="192">
        <v>0</v>
      </c>
      <c r="G2403" s="311"/>
      <c r="H2403" s="291" t="s">
        <v>182</v>
      </c>
      <c r="I2403" s="256" t="s">
        <v>3702</v>
      </c>
      <c r="J2403" s="293" t="s">
        <v>11</v>
      </c>
      <c r="K2403" s="294"/>
      <c r="L2403" s="295"/>
      <c r="M2403" s="295"/>
      <c r="N2403" s="260"/>
      <c r="O2403" s="296"/>
      <c r="P2403" s="234"/>
    </row>
    <row r="2404" spans="1:16" ht="13.5" hidden="1" customHeight="1" outlineLevel="3" x14ac:dyDescent="0.2">
      <c r="A2404" s="191">
        <v>0</v>
      </c>
      <c r="B2404" s="191">
        <v>17</v>
      </c>
      <c r="C2404" s="191">
        <v>3</v>
      </c>
      <c r="D2404" s="192">
        <v>4</v>
      </c>
      <c r="E2404" s="192">
        <v>1</v>
      </c>
      <c r="G2404" s="312" t="s">
        <v>46</v>
      </c>
      <c r="H2404" s="297" t="s">
        <v>183</v>
      </c>
      <c r="I2404" s="264" t="s">
        <v>3703</v>
      </c>
      <c r="J2404" s="299" t="s">
        <v>790</v>
      </c>
      <c r="K2404" s="300" t="s">
        <v>119</v>
      </c>
      <c r="L2404" s="301" t="e">
        <v>#REF!</v>
      </c>
      <c r="M2404" s="301">
        <v>40</v>
      </c>
      <c r="N2404" s="268"/>
      <c r="O2404" s="302"/>
      <c r="P2404" s="235" t="s">
        <v>4710</v>
      </c>
    </row>
    <row r="2405" spans="1:16" ht="13.5" hidden="1" customHeight="1" outlineLevel="3" x14ac:dyDescent="0.2">
      <c r="A2405" s="191">
        <v>0</v>
      </c>
      <c r="B2405" s="191">
        <v>17</v>
      </c>
      <c r="C2405" s="191">
        <v>3</v>
      </c>
      <c r="D2405" s="192">
        <v>4</v>
      </c>
      <c r="E2405" s="192">
        <v>2</v>
      </c>
      <c r="G2405" s="312" t="s">
        <v>46</v>
      </c>
      <c r="H2405" s="297" t="s">
        <v>183</v>
      </c>
      <c r="I2405" s="264" t="s">
        <v>3704</v>
      </c>
      <c r="J2405" s="299" t="s">
        <v>991</v>
      </c>
      <c r="K2405" s="300" t="s">
        <v>119</v>
      </c>
      <c r="L2405" s="301" t="e">
        <v>#REF!</v>
      </c>
      <c r="M2405" s="301">
        <v>42</v>
      </c>
      <c r="N2405" s="268"/>
      <c r="O2405" s="302"/>
      <c r="P2405" s="235" t="s">
        <v>4710</v>
      </c>
    </row>
    <row r="2406" spans="1:16" ht="13.5" hidden="1" customHeight="1" outlineLevel="3" x14ac:dyDescent="0.2">
      <c r="A2406" s="191">
        <v>0</v>
      </c>
      <c r="B2406" s="191">
        <v>17</v>
      </c>
      <c r="C2406" s="191">
        <v>3</v>
      </c>
      <c r="D2406" s="192">
        <v>4</v>
      </c>
      <c r="E2406" s="192">
        <v>3</v>
      </c>
      <c r="G2406" s="312" t="s">
        <v>46</v>
      </c>
      <c r="H2406" s="297" t="s">
        <v>183</v>
      </c>
      <c r="I2406" s="264" t="s">
        <v>3705</v>
      </c>
      <c r="J2406" s="299" t="s">
        <v>133</v>
      </c>
      <c r="K2406" s="300" t="s">
        <v>119</v>
      </c>
      <c r="L2406" s="301" t="e">
        <v>#REF!</v>
      </c>
      <c r="M2406" s="301">
        <v>40</v>
      </c>
      <c r="N2406" s="268"/>
      <c r="O2406" s="302"/>
      <c r="P2406" s="235" t="s">
        <v>4710</v>
      </c>
    </row>
    <row r="2407" spans="1:16" ht="13.5" hidden="1" customHeight="1" outlineLevel="3" x14ac:dyDescent="0.2">
      <c r="A2407" s="191">
        <v>0</v>
      </c>
      <c r="B2407" s="191">
        <v>17</v>
      </c>
      <c r="C2407" s="191">
        <v>3</v>
      </c>
      <c r="D2407" s="192">
        <v>4</v>
      </c>
      <c r="E2407" s="192">
        <v>4</v>
      </c>
      <c r="G2407" s="312" t="s">
        <v>46</v>
      </c>
      <c r="H2407" s="297" t="s">
        <v>183</v>
      </c>
      <c r="I2407" s="264" t="s">
        <v>3706</v>
      </c>
      <c r="J2407" s="299" t="s">
        <v>245</v>
      </c>
      <c r="K2407" s="300" t="s">
        <v>119</v>
      </c>
      <c r="L2407" s="301" t="e">
        <v>#REF!</v>
      </c>
      <c r="M2407" s="301">
        <v>20</v>
      </c>
      <c r="N2407" s="268"/>
      <c r="O2407" s="302"/>
      <c r="P2407" s="235" t="s">
        <v>4710</v>
      </c>
    </row>
    <row r="2408" spans="1:16" ht="13.5" hidden="1" customHeight="1" outlineLevel="3" x14ac:dyDescent="0.2">
      <c r="A2408" s="191">
        <v>0</v>
      </c>
      <c r="B2408" s="191">
        <v>17</v>
      </c>
      <c r="C2408" s="191">
        <v>3</v>
      </c>
      <c r="D2408" s="192">
        <v>4</v>
      </c>
      <c r="E2408" s="192">
        <v>5</v>
      </c>
      <c r="G2408" s="312" t="s">
        <v>46</v>
      </c>
      <c r="H2408" s="297" t="s">
        <v>183</v>
      </c>
      <c r="I2408" s="264" t="s">
        <v>3707</v>
      </c>
      <c r="J2408" s="299" t="s">
        <v>134</v>
      </c>
      <c r="K2408" s="300" t="s">
        <v>119</v>
      </c>
      <c r="L2408" s="301" t="e">
        <v>#REF!</v>
      </c>
      <c r="M2408" s="301">
        <v>40</v>
      </c>
      <c r="N2408" s="268"/>
      <c r="O2408" s="302"/>
      <c r="P2408" s="235" t="s">
        <v>4710</v>
      </c>
    </row>
    <row r="2409" spans="1:16" ht="13.5" hidden="1" customHeight="1" outlineLevel="3" x14ac:dyDescent="0.2">
      <c r="A2409" s="191">
        <v>0</v>
      </c>
      <c r="B2409" s="191">
        <v>17</v>
      </c>
      <c r="C2409" s="191">
        <v>3</v>
      </c>
      <c r="D2409" s="192">
        <v>4</v>
      </c>
      <c r="E2409" s="192">
        <v>6</v>
      </c>
      <c r="G2409" s="312" t="s">
        <v>46</v>
      </c>
      <c r="H2409" s="297" t="s">
        <v>183</v>
      </c>
      <c r="I2409" s="264" t="s">
        <v>3708</v>
      </c>
      <c r="J2409" s="299" t="s">
        <v>135</v>
      </c>
      <c r="K2409" s="300" t="s">
        <v>119</v>
      </c>
      <c r="L2409" s="301" t="e">
        <v>#REF!</v>
      </c>
      <c r="M2409" s="301">
        <v>40</v>
      </c>
      <c r="N2409" s="268"/>
      <c r="O2409" s="302"/>
      <c r="P2409" s="235" t="s">
        <v>4710</v>
      </c>
    </row>
    <row r="2410" spans="1:16" ht="13.5" hidden="1" customHeight="1" outlineLevel="3" x14ac:dyDescent="0.2">
      <c r="A2410" s="191">
        <v>0</v>
      </c>
      <c r="B2410" s="191">
        <v>17</v>
      </c>
      <c r="C2410" s="191">
        <v>3</v>
      </c>
      <c r="D2410" s="192">
        <v>4</v>
      </c>
      <c r="E2410" s="192">
        <v>7</v>
      </c>
      <c r="G2410" s="312" t="s">
        <v>46</v>
      </c>
      <c r="H2410" s="297" t="s">
        <v>183</v>
      </c>
      <c r="I2410" s="264" t="s">
        <v>3709</v>
      </c>
      <c r="J2410" s="299" t="s">
        <v>791</v>
      </c>
      <c r="K2410" s="300" t="s">
        <v>119</v>
      </c>
      <c r="L2410" s="301" t="e">
        <v>#REF!</v>
      </c>
      <c r="M2410" s="301">
        <v>40</v>
      </c>
      <c r="N2410" s="268"/>
      <c r="O2410" s="302"/>
      <c r="P2410" s="235" t="s">
        <v>4710</v>
      </c>
    </row>
    <row r="2411" spans="1:16" ht="13.5" hidden="1" customHeight="1" outlineLevel="1" x14ac:dyDescent="0.2">
      <c r="A2411" s="191">
        <v>0</v>
      </c>
      <c r="B2411" s="191">
        <v>17</v>
      </c>
      <c r="C2411" s="191">
        <v>4</v>
      </c>
      <c r="D2411" s="192">
        <v>0</v>
      </c>
      <c r="E2411" s="192">
        <v>7</v>
      </c>
      <c r="G2411" s="310"/>
      <c r="H2411" s="285" t="s">
        <v>34</v>
      </c>
      <c r="I2411" s="249" t="s">
        <v>3710</v>
      </c>
      <c r="J2411" s="287" t="s">
        <v>794</v>
      </c>
      <c r="K2411" s="288"/>
      <c r="L2411" s="289"/>
      <c r="M2411" s="289"/>
      <c r="N2411" s="253"/>
      <c r="O2411" s="290"/>
      <c r="P2411" s="233"/>
    </row>
    <row r="2412" spans="1:16" ht="13.5" hidden="1" customHeight="1" outlineLevel="2" x14ac:dyDescent="0.2">
      <c r="A2412" s="191">
        <v>0</v>
      </c>
      <c r="B2412" s="191">
        <v>17</v>
      </c>
      <c r="C2412" s="191">
        <v>4</v>
      </c>
      <c r="D2412" s="192">
        <v>1</v>
      </c>
      <c r="E2412" s="192">
        <v>0</v>
      </c>
      <c r="G2412" s="311"/>
      <c r="H2412" s="291" t="s">
        <v>182</v>
      </c>
      <c r="I2412" s="256" t="s">
        <v>3711</v>
      </c>
      <c r="J2412" s="293" t="s">
        <v>242</v>
      </c>
      <c r="K2412" s="294"/>
      <c r="L2412" s="295"/>
      <c r="M2412" s="295"/>
      <c r="N2412" s="260"/>
      <c r="O2412" s="296"/>
      <c r="P2412" s="234"/>
    </row>
    <row r="2413" spans="1:16" ht="13.5" hidden="1" customHeight="1" outlineLevel="3" x14ac:dyDescent="0.2">
      <c r="A2413" s="191">
        <v>0</v>
      </c>
      <c r="B2413" s="191">
        <v>17</v>
      </c>
      <c r="C2413" s="191">
        <v>4</v>
      </c>
      <c r="D2413" s="192">
        <v>1</v>
      </c>
      <c r="E2413" s="192">
        <v>1</v>
      </c>
      <c r="G2413" s="312" t="s">
        <v>46</v>
      </c>
      <c r="H2413" s="297" t="s">
        <v>183</v>
      </c>
      <c r="I2413" s="264" t="s">
        <v>3712</v>
      </c>
      <c r="J2413" s="299" t="s">
        <v>128</v>
      </c>
      <c r="K2413" s="300" t="s">
        <v>119</v>
      </c>
      <c r="L2413" s="301" t="e">
        <v>#REF!</v>
      </c>
      <c r="M2413" s="301">
        <v>48.294267209876544</v>
      </c>
      <c r="N2413" s="268"/>
      <c r="O2413" s="302"/>
      <c r="P2413" s="235" t="s">
        <v>4710</v>
      </c>
    </row>
    <row r="2414" spans="1:16" ht="13.5" hidden="1" customHeight="1" outlineLevel="2" x14ac:dyDescent="0.2">
      <c r="A2414" s="191">
        <v>0</v>
      </c>
      <c r="B2414" s="191">
        <v>17</v>
      </c>
      <c r="C2414" s="191">
        <v>4</v>
      </c>
      <c r="D2414" s="192">
        <v>2</v>
      </c>
      <c r="E2414" s="192">
        <v>0</v>
      </c>
      <c r="G2414" s="311"/>
      <c r="H2414" s="291" t="s">
        <v>182</v>
      </c>
      <c r="I2414" s="256" t="s">
        <v>3713</v>
      </c>
      <c r="J2414" s="293" t="s">
        <v>246</v>
      </c>
      <c r="K2414" s="294"/>
      <c r="L2414" s="295"/>
      <c r="M2414" s="295"/>
      <c r="N2414" s="260"/>
      <c r="O2414" s="296"/>
      <c r="P2414" s="234"/>
    </row>
    <row r="2415" spans="1:16" ht="13.5" hidden="1" customHeight="1" outlineLevel="3" x14ac:dyDescent="0.2">
      <c r="A2415" s="191">
        <v>0</v>
      </c>
      <c r="B2415" s="191">
        <v>17</v>
      </c>
      <c r="C2415" s="191">
        <v>4</v>
      </c>
      <c r="D2415" s="192">
        <v>2</v>
      </c>
      <c r="E2415" s="192">
        <v>1</v>
      </c>
      <c r="G2415" s="312" t="s">
        <v>46</v>
      </c>
      <c r="H2415" s="297" t="s">
        <v>183</v>
      </c>
      <c r="I2415" s="264" t="s">
        <v>3714</v>
      </c>
      <c r="J2415" s="299" t="s">
        <v>243</v>
      </c>
      <c r="K2415" s="300" t="s">
        <v>119</v>
      </c>
      <c r="L2415" s="301" t="e">
        <v>#REF!</v>
      </c>
      <c r="M2415" s="301">
        <v>1.7585555555555554</v>
      </c>
      <c r="N2415" s="268"/>
      <c r="O2415" s="302"/>
      <c r="P2415" s="235" t="s">
        <v>4710</v>
      </c>
    </row>
    <row r="2416" spans="1:16" ht="13.5" hidden="1" customHeight="1" outlineLevel="3" x14ac:dyDescent="0.2">
      <c r="A2416" s="191">
        <v>0</v>
      </c>
      <c r="B2416" s="191">
        <v>17</v>
      </c>
      <c r="C2416" s="191">
        <v>4</v>
      </c>
      <c r="D2416" s="192">
        <v>2</v>
      </c>
      <c r="E2416" s="192">
        <v>2</v>
      </c>
      <c r="G2416" s="312" t="s">
        <v>46</v>
      </c>
      <c r="H2416" s="297" t="s">
        <v>183</v>
      </c>
      <c r="I2416" s="264" t="s">
        <v>3715</v>
      </c>
      <c r="J2416" s="299" t="s">
        <v>244</v>
      </c>
      <c r="K2416" s="300" t="s">
        <v>119</v>
      </c>
      <c r="L2416" s="301" t="e">
        <v>#REF!</v>
      </c>
      <c r="M2416" s="301">
        <v>4.3491600000000004</v>
      </c>
      <c r="N2416" s="268"/>
      <c r="O2416" s="302"/>
      <c r="P2416" s="235" t="s">
        <v>4710</v>
      </c>
    </row>
    <row r="2417" spans="1:16" ht="13.5" hidden="1" customHeight="1" outlineLevel="3" x14ac:dyDescent="0.2">
      <c r="A2417" s="191">
        <v>0</v>
      </c>
      <c r="B2417" s="191">
        <v>17</v>
      </c>
      <c r="C2417" s="191">
        <v>4</v>
      </c>
      <c r="D2417" s="192">
        <v>2</v>
      </c>
      <c r="E2417" s="192">
        <v>3</v>
      </c>
      <c r="G2417" s="312" t="s">
        <v>46</v>
      </c>
      <c r="H2417" s="297" t="s">
        <v>183</v>
      </c>
      <c r="I2417" s="264" t="s">
        <v>3716</v>
      </c>
      <c r="J2417" s="299" t="s">
        <v>131</v>
      </c>
      <c r="K2417" s="300" t="s">
        <v>119</v>
      </c>
      <c r="L2417" s="301" t="e">
        <v>#REF!</v>
      </c>
      <c r="M2417" s="301">
        <v>12.1275</v>
      </c>
      <c r="N2417" s="268"/>
      <c r="O2417" s="302"/>
      <c r="P2417" s="235" t="s">
        <v>4710</v>
      </c>
    </row>
    <row r="2418" spans="1:16" ht="13.5" hidden="1" customHeight="1" outlineLevel="3" x14ac:dyDescent="0.2">
      <c r="A2418" s="191">
        <v>0</v>
      </c>
      <c r="B2418" s="191">
        <v>17</v>
      </c>
      <c r="C2418" s="191">
        <v>4</v>
      </c>
      <c r="D2418" s="192">
        <v>2</v>
      </c>
      <c r="E2418" s="192">
        <v>4</v>
      </c>
      <c r="G2418" s="312" t="s">
        <v>46</v>
      </c>
      <c r="H2418" s="297" t="s">
        <v>183</v>
      </c>
      <c r="I2418" s="264" t="s">
        <v>3717</v>
      </c>
      <c r="J2418" s="265" t="s">
        <v>990</v>
      </c>
      <c r="K2418" s="266" t="s">
        <v>119</v>
      </c>
      <c r="L2418" s="267" t="e">
        <v>#REF!</v>
      </c>
      <c r="M2418" s="301">
        <v>76.674746222222225</v>
      </c>
      <c r="N2418" s="268"/>
      <c r="O2418" s="269"/>
      <c r="P2418" s="235" t="s">
        <v>4710</v>
      </c>
    </row>
    <row r="2419" spans="1:16" ht="13.5" hidden="1" customHeight="1" outlineLevel="3" x14ac:dyDescent="0.2">
      <c r="A2419" s="191">
        <v>0</v>
      </c>
      <c r="B2419" s="191">
        <v>17</v>
      </c>
      <c r="C2419" s="191">
        <v>4</v>
      </c>
      <c r="D2419" s="192">
        <v>2</v>
      </c>
      <c r="E2419" s="192">
        <v>5</v>
      </c>
      <c r="G2419" s="312" t="s">
        <v>46</v>
      </c>
      <c r="H2419" s="297" t="s">
        <v>183</v>
      </c>
      <c r="I2419" s="264" t="s">
        <v>3718</v>
      </c>
      <c r="J2419" s="299" t="s">
        <v>129</v>
      </c>
      <c r="K2419" s="300" t="s">
        <v>119</v>
      </c>
      <c r="L2419" s="301" t="e">
        <v>#REF!</v>
      </c>
      <c r="M2419" s="301">
        <v>8.7283160650000013</v>
      </c>
      <c r="N2419" s="268"/>
      <c r="O2419" s="302"/>
      <c r="P2419" s="235" t="s">
        <v>4710</v>
      </c>
    </row>
    <row r="2420" spans="1:16" ht="13.5" hidden="1" customHeight="1" outlineLevel="2" x14ac:dyDescent="0.2">
      <c r="A2420" s="191">
        <v>0</v>
      </c>
      <c r="B2420" s="191">
        <v>17</v>
      </c>
      <c r="C2420" s="191">
        <v>4</v>
      </c>
      <c r="D2420" s="192">
        <v>3</v>
      </c>
      <c r="E2420" s="192">
        <v>0</v>
      </c>
      <c r="G2420" s="311"/>
      <c r="H2420" s="291" t="s">
        <v>182</v>
      </c>
      <c r="I2420" s="256" t="s">
        <v>3719</v>
      </c>
      <c r="J2420" s="293" t="s">
        <v>241</v>
      </c>
      <c r="K2420" s="294"/>
      <c r="L2420" s="295"/>
      <c r="M2420" s="295"/>
      <c r="N2420" s="260"/>
      <c r="O2420" s="296"/>
      <c r="P2420" s="234"/>
    </row>
    <row r="2421" spans="1:16" ht="13.5" hidden="1" customHeight="1" outlineLevel="3" x14ac:dyDescent="0.2">
      <c r="A2421" s="191">
        <v>0</v>
      </c>
      <c r="B2421" s="191">
        <v>17</v>
      </c>
      <c r="C2421" s="191">
        <v>4</v>
      </c>
      <c r="D2421" s="192">
        <v>3</v>
      </c>
      <c r="E2421" s="192">
        <v>1</v>
      </c>
      <c r="G2421" s="312" t="s">
        <v>46</v>
      </c>
      <c r="H2421" s="297" t="s">
        <v>183</v>
      </c>
      <c r="I2421" s="264" t="s">
        <v>3720</v>
      </c>
      <c r="J2421" s="299" t="s">
        <v>786</v>
      </c>
      <c r="K2421" s="300" t="s">
        <v>119</v>
      </c>
      <c r="L2421" s="301" t="e">
        <v>#REF!</v>
      </c>
      <c r="M2421" s="301">
        <v>1.7585555555555554</v>
      </c>
      <c r="N2421" s="268"/>
      <c r="O2421" s="302"/>
      <c r="P2421" s="235" t="s">
        <v>4710</v>
      </c>
    </row>
    <row r="2422" spans="1:16" ht="13.5" hidden="1" customHeight="1" outlineLevel="3" x14ac:dyDescent="0.2">
      <c r="A2422" s="191">
        <v>0</v>
      </c>
      <c r="B2422" s="191">
        <v>17</v>
      </c>
      <c r="C2422" s="191">
        <v>4</v>
      </c>
      <c r="D2422" s="192">
        <v>3</v>
      </c>
      <c r="E2422" s="192">
        <v>2</v>
      </c>
      <c r="G2422" s="312" t="s">
        <v>46</v>
      </c>
      <c r="H2422" s="297" t="s">
        <v>183</v>
      </c>
      <c r="I2422" s="264" t="s">
        <v>3721</v>
      </c>
      <c r="J2422" s="299" t="s">
        <v>271</v>
      </c>
      <c r="K2422" s="300" t="s">
        <v>119</v>
      </c>
      <c r="L2422" s="301" t="e">
        <v>#REF!</v>
      </c>
      <c r="M2422" s="301">
        <v>4.3491600000000004</v>
      </c>
      <c r="N2422" s="268"/>
      <c r="O2422" s="302"/>
      <c r="P2422" s="235" t="s">
        <v>4710</v>
      </c>
    </row>
    <row r="2423" spans="1:16" ht="13.5" hidden="1" customHeight="1" outlineLevel="3" x14ac:dyDescent="0.2">
      <c r="A2423" s="191">
        <v>0</v>
      </c>
      <c r="B2423" s="191">
        <v>17</v>
      </c>
      <c r="C2423" s="191">
        <v>4</v>
      </c>
      <c r="D2423" s="192">
        <v>3</v>
      </c>
      <c r="E2423" s="192">
        <v>3</v>
      </c>
      <c r="G2423" s="312" t="s">
        <v>46</v>
      </c>
      <c r="H2423" s="297" t="s">
        <v>183</v>
      </c>
      <c r="I2423" s="264" t="s">
        <v>3722</v>
      </c>
      <c r="J2423" s="299" t="s">
        <v>785</v>
      </c>
      <c r="K2423" s="300" t="s">
        <v>119</v>
      </c>
      <c r="L2423" s="301" t="e">
        <v>#REF!</v>
      </c>
      <c r="M2423" s="301">
        <v>12.1275</v>
      </c>
      <c r="N2423" s="268"/>
      <c r="O2423" s="302"/>
      <c r="P2423" s="235" t="s">
        <v>4710</v>
      </c>
    </row>
    <row r="2424" spans="1:16" ht="13.5" hidden="1" customHeight="1" outlineLevel="3" x14ac:dyDescent="0.2">
      <c r="A2424" s="191">
        <v>0</v>
      </c>
      <c r="B2424" s="191">
        <v>17</v>
      </c>
      <c r="C2424" s="191">
        <v>4</v>
      </c>
      <c r="D2424" s="192">
        <v>3</v>
      </c>
      <c r="E2424" s="192">
        <v>4</v>
      </c>
      <c r="G2424" s="312" t="s">
        <v>46</v>
      </c>
      <c r="H2424" s="297" t="s">
        <v>183</v>
      </c>
      <c r="I2424" s="264" t="s">
        <v>3723</v>
      </c>
      <c r="J2424" s="299" t="s">
        <v>787</v>
      </c>
      <c r="K2424" s="300" t="s">
        <v>119</v>
      </c>
      <c r="L2424" s="301" t="e">
        <v>#REF!</v>
      </c>
      <c r="M2424" s="301">
        <v>70.567030666666668</v>
      </c>
      <c r="N2424" s="268"/>
      <c r="O2424" s="302"/>
      <c r="P2424" s="235" t="s">
        <v>4710</v>
      </c>
    </row>
    <row r="2425" spans="1:16" ht="13.5" hidden="1" customHeight="1" outlineLevel="3" x14ac:dyDescent="0.2">
      <c r="A2425" s="191">
        <v>0</v>
      </c>
      <c r="B2425" s="191">
        <v>17</v>
      </c>
      <c r="C2425" s="191">
        <v>4</v>
      </c>
      <c r="D2425" s="192">
        <v>3</v>
      </c>
      <c r="E2425" s="192">
        <v>5</v>
      </c>
      <c r="G2425" s="312" t="s">
        <v>46</v>
      </c>
      <c r="H2425" s="297" t="s">
        <v>183</v>
      </c>
      <c r="I2425" s="264" t="s">
        <v>3724</v>
      </c>
      <c r="J2425" s="299" t="s">
        <v>130</v>
      </c>
      <c r="K2425" s="300" t="s">
        <v>119</v>
      </c>
      <c r="L2425" s="301" t="e">
        <v>#REF!</v>
      </c>
      <c r="M2425" s="301">
        <v>13.636363636363637</v>
      </c>
      <c r="N2425" s="268"/>
      <c r="O2425" s="302"/>
      <c r="P2425" s="235" t="s">
        <v>4710</v>
      </c>
    </row>
    <row r="2426" spans="1:16" ht="13.5" hidden="1" customHeight="1" outlineLevel="2" x14ac:dyDescent="0.2">
      <c r="A2426" s="191">
        <v>0</v>
      </c>
      <c r="B2426" s="191">
        <v>17</v>
      </c>
      <c r="C2426" s="191">
        <v>4</v>
      </c>
      <c r="D2426" s="192">
        <v>4</v>
      </c>
      <c r="E2426" s="192">
        <v>0</v>
      </c>
      <c r="G2426" s="311"/>
      <c r="H2426" s="291" t="s">
        <v>182</v>
      </c>
      <c r="I2426" s="256" t="s">
        <v>3725</v>
      </c>
      <c r="J2426" s="293" t="s">
        <v>11</v>
      </c>
      <c r="K2426" s="294"/>
      <c r="L2426" s="295"/>
      <c r="M2426" s="295"/>
      <c r="N2426" s="260"/>
      <c r="O2426" s="296"/>
      <c r="P2426" s="234"/>
    </row>
    <row r="2427" spans="1:16" ht="13.5" hidden="1" customHeight="1" outlineLevel="3" x14ac:dyDescent="0.2">
      <c r="A2427" s="191">
        <v>0</v>
      </c>
      <c r="B2427" s="191">
        <v>17</v>
      </c>
      <c r="C2427" s="191">
        <v>4</v>
      </c>
      <c r="D2427" s="192">
        <v>4</v>
      </c>
      <c r="E2427" s="192">
        <v>1</v>
      </c>
      <c r="G2427" s="312" t="s">
        <v>46</v>
      </c>
      <c r="H2427" s="297" t="s">
        <v>183</v>
      </c>
      <c r="I2427" s="264" t="s">
        <v>3726</v>
      </c>
      <c r="J2427" s="299" t="s">
        <v>790</v>
      </c>
      <c r="K2427" s="300" t="s">
        <v>119</v>
      </c>
      <c r="L2427" s="301" t="e">
        <v>#REF!</v>
      </c>
      <c r="M2427" s="301">
        <v>40</v>
      </c>
      <c r="N2427" s="268"/>
      <c r="O2427" s="302"/>
      <c r="P2427" s="235" t="s">
        <v>4710</v>
      </c>
    </row>
    <row r="2428" spans="1:16" ht="13.5" hidden="1" customHeight="1" outlineLevel="3" x14ac:dyDescent="0.2">
      <c r="A2428" s="191">
        <v>0</v>
      </c>
      <c r="B2428" s="191">
        <v>17</v>
      </c>
      <c r="C2428" s="191">
        <v>4</v>
      </c>
      <c r="D2428" s="192">
        <v>4</v>
      </c>
      <c r="E2428" s="192">
        <v>2</v>
      </c>
      <c r="G2428" s="312" t="s">
        <v>46</v>
      </c>
      <c r="H2428" s="297" t="s">
        <v>183</v>
      </c>
      <c r="I2428" s="264" t="s">
        <v>3727</v>
      </c>
      <c r="J2428" s="299" t="s">
        <v>991</v>
      </c>
      <c r="K2428" s="300" t="s">
        <v>119</v>
      </c>
      <c r="L2428" s="301" t="e">
        <v>#REF!</v>
      </c>
      <c r="M2428" s="301">
        <v>42</v>
      </c>
      <c r="N2428" s="268"/>
      <c r="O2428" s="302"/>
      <c r="P2428" s="235" t="s">
        <v>4710</v>
      </c>
    </row>
    <row r="2429" spans="1:16" ht="13.5" hidden="1" customHeight="1" outlineLevel="3" x14ac:dyDescent="0.2">
      <c r="A2429" s="191">
        <v>0</v>
      </c>
      <c r="B2429" s="191">
        <v>17</v>
      </c>
      <c r="C2429" s="191">
        <v>4</v>
      </c>
      <c r="D2429" s="192">
        <v>4</v>
      </c>
      <c r="E2429" s="192">
        <v>3</v>
      </c>
      <c r="G2429" s="312" t="s">
        <v>46</v>
      </c>
      <c r="H2429" s="297" t="s">
        <v>183</v>
      </c>
      <c r="I2429" s="264" t="s">
        <v>3728</v>
      </c>
      <c r="J2429" s="299" t="s">
        <v>133</v>
      </c>
      <c r="K2429" s="300" t="s">
        <v>119</v>
      </c>
      <c r="L2429" s="301" t="e">
        <v>#REF!</v>
      </c>
      <c r="M2429" s="301">
        <v>40</v>
      </c>
      <c r="N2429" s="268"/>
      <c r="O2429" s="302"/>
      <c r="P2429" s="235" t="s">
        <v>4710</v>
      </c>
    </row>
    <row r="2430" spans="1:16" ht="13.5" hidden="1" customHeight="1" outlineLevel="3" x14ac:dyDescent="0.2">
      <c r="A2430" s="191">
        <v>0</v>
      </c>
      <c r="B2430" s="191">
        <v>17</v>
      </c>
      <c r="C2430" s="191">
        <v>4</v>
      </c>
      <c r="D2430" s="192">
        <v>4</v>
      </c>
      <c r="E2430" s="192">
        <v>4</v>
      </c>
      <c r="G2430" s="312" t="s">
        <v>46</v>
      </c>
      <c r="H2430" s="297" t="s">
        <v>183</v>
      </c>
      <c r="I2430" s="264" t="s">
        <v>3729</v>
      </c>
      <c r="J2430" s="299" t="s">
        <v>245</v>
      </c>
      <c r="K2430" s="300" t="s">
        <v>119</v>
      </c>
      <c r="L2430" s="301" t="e">
        <v>#REF!</v>
      </c>
      <c r="M2430" s="301">
        <v>20</v>
      </c>
      <c r="N2430" s="268"/>
      <c r="O2430" s="302"/>
      <c r="P2430" s="235" t="s">
        <v>4710</v>
      </c>
    </row>
    <row r="2431" spans="1:16" ht="13.5" hidden="1" customHeight="1" outlineLevel="3" x14ac:dyDescent="0.2">
      <c r="A2431" s="191">
        <v>0</v>
      </c>
      <c r="B2431" s="191">
        <v>17</v>
      </c>
      <c r="C2431" s="191">
        <v>4</v>
      </c>
      <c r="D2431" s="192">
        <v>4</v>
      </c>
      <c r="E2431" s="192">
        <v>5</v>
      </c>
      <c r="G2431" s="312" t="s">
        <v>46</v>
      </c>
      <c r="H2431" s="297" t="s">
        <v>183</v>
      </c>
      <c r="I2431" s="264" t="s">
        <v>3730</v>
      </c>
      <c r="J2431" s="299" t="s">
        <v>134</v>
      </c>
      <c r="K2431" s="300" t="s">
        <v>119</v>
      </c>
      <c r="L2431" s="301" t="e">
        <v>#REF!</v>
      </c>
      <c r="M2431" s="301">
        <v>40</v>
      </c>
      <c r="N2431" s="268"/>
      <c r="O2431" s="302"/>
      <c r="P2431" s="235" t="s">
        <v>4710</v>
      </c>
    </row>
    <row r="2432" spans="1:16" ht="13.5" hidden="1" customHeight="1" outlineLevel="3" x14ac:dyDescent="0.2">
      <c r="A2432" s="191">
        <v>0</v>
      </c>
      <c r="B2432" s="191">
        <v>17</v>
      </c>
      <c r="C2432" s="191">
        <v>4</v>
      </c>
      <c r="D2432" s="192">
        <v>4</v>
      </c>
      <c r="E2432" s="192">
        <v>6</v>
      </c>
      <c r="G2432" s="312" t="s">
        <v>46</v>
      </c>
      <c r="H2432" s="297" t="s">
        <v>183</v>
      </c>
      <c r="I2432" s="264" t="s">
        <v>3731</v>
      </c>
      <c r="J2432" s="299" t="s">
        <v>135</v>
      </c>
      <c r="K2432" s="300" t="s">
        <v>119</v>
      </c>
      <c r="L2432" s="301" t="e">
        <v>#REF!</v>
      </c>
      <c r="M2432" s="301">
        <v>40</v>
      </c>
      <c r="N2432" s="268"/>
      <c r="O2432" s="302"/>
      <c r="P2432" s="235" t="s">
        <v>4710</v>
      </c>
    </row>
    <row r="2433" spans="1:16" ht="13.5" hidden="1" customHeight="1" outlineLevel="3" x14ac:dyDescent="0.2">
      <c r="A2433" s="191">
        <v>0</v>
      </c>
      <c r="B2433" s="191">
        <v>17</v>
      </c>
      <c r="C2433" s="191">
        <v>4</v>
      </c>
      <c r="D2433" s="192">
        <v>4</v>
      </c>
      <c r="E2433" s="192">
        <v>7</v>
      </c>
      <c r="G2433" s="312" t="s">
        <v>46</v>
      </c>
      <c r="H2433" s="297" t="s">
        <v>183</v>
      </c>
      <c r="I2433" s="264" t="s">
        <v>3732</v>
      </c>
      <c r="J2433" s="299" t="s">
        <v>791</v>
      </c>
      <c r="K2433" s="300" t="s">
        <v>119</v>
      </c>
      <c r="L2433" s="301" t="e">
        <v>#REF!</v>
      </c>
      <c r="M2433" s="301">
        <v>40</v>
      </c>
      <c r="N2433" s="268"/>
      <c r="O2433" s="302"/>
      <c r="P2433" s="235" t="s">
        <v>4710</v>
      </c>
    </row>
    <row r="2434" spans="1:16" ht="13.5" hidden="1" customHeight="1" outlineLevel="1" x14ac:dyDescent="0.2">
      <c r="A2434" s="191">
        <v>0</v>
      </c>
      <c r="B2434" s="191">
        <v>17</v>
      </c>
      <c r="C2434" s="191">
        <v>5</v>
      </c>
      <c r="D2434" s="192">
        <v>0</v>
      </c>
      <c r="E2434" s="192">
        <v>7</v>
      </c>
      <c r="G2434" s="310"/>
      <c r="H2434" s="285" t="s">
        <v>34</v>
      </c>
      <c r="I2434" s="249" t="s">
        <v>3733</v>
      </c>
      <c r="J2434" s="287" t="s">
        <v>795</v>
      </c>
      <c r="K2434" s="288"/>
      <c r="L2434" s="289"/>
      <c r="M2434" s="289"/>
      <c r="N2434" s="253"/>
      <c r="O2434" s="290"/>
      <c r="P2434" s="233"/>
    </row>
    <row r="2435" spans="1:16" ht="13.5" hidden="1" customHeight="1" outlineLevel="2" x14ac:dyDescent="0.2">
      <c r="A2435" s="191">
        <v>0</v>
      </c>
      <c r="B2435" s="191">
        <v>17</v>
      </c>
      <c r="C2435" s="191">
        <v>5</v>
      </c>
      <c r="D2435" s="192">
        <v>1</v>
      </c>
      <c r="E2435" s="192">
        <v>0</v>
      </c>
      <c r="G2435" s="311"/>
      <c r="H2435" s="291" t="s">
        <v>182</v>
      </c>
      <c r="I2435" s="256" t="s">
        <v>3734</v>
      </c>
      <c r="J2435" s="293" t="s">
        <v>242</v>
      </c>
      <c r="K2435" s="294"/>
      <c r="L2435" s="295"/>
      <c r="M2435" s="295"/>
      <c r="N2435" s="260"/>
      <c r="O2435" s="296"/>
      <c r="P2435" s="234"/>
    </row>
    <row r="2436" spans="1:16" ht="13.5" hidden="1" customHeight="1" outlineLevel="3" x14ac:dyDescent="0.2">
      <c r="A2436" s="191">
        <v>0</v>
      </c>
      <c r="B2436" s="191">
        <v>17</v>
      </c>
      <c r="C2436" s="191">
        <v>5</v>
      </c>
      <c r="D2436" s="192">
        <v>1</v>
      </c>
      <c r="E2436" s="192">
        <v>1</v>
      </c>
      <c r="G2436" s="312" t="s">
        <v>46</v>
      </c>
      <c r="H2436" s="297" t="s">
        <v>183</v>
      </c>
      <c r="I2436" s="264" t="s">
        <v>3735</v>
      </c>
      <c r="J2436" s="299" t="s">
        <v>128</v>
      </c>
      <c r="K2436" s="300" t="s">
        <v>119</v>
      </c>
      <c r="L2436" s="301" t="e">
        <v>#REF!</v>
      </c>
      <c r="M2436" s="301">
        <v>48.294267209876544</v>
      </c>
      <c r="N2436" s="268"/>
      <c r="O2436" s="302"/>
      <c r="P2436" s="235" t="s">
        <v>4710</v>
      </c>
    </row>
    <row r="2437" spans="1:16" ht="13.5" hidden="1" customHeight="1" outlineLevel="2" x14ac:dyDescent="0.2">
      <c r="A2437" s="191">
        <v>0</v>
      </c>
      <c r="B2437" s="191">
        <v>17</v>
      </c>
      <c r="C2437" s="191">
        <v>5</v>
      </c>
      <c r="D2437" s="192">
        <v>2</v>
      </c>
      <c r="E2437" s="192">
        <v>0</v>
      </c>
      <c r="G2437" s="311"/>
      <c r="H2437" s="291" t="s">
        <v>182</v>
      </c>
      <c r="I2437" s="256" t="s">
        <v>3736</v>
      </c>
      <c r="J2437" s="293" t="s">
        <v>246</v>
      </c>
      <c r="K2437" s="294"/>
      <c r="L2437" s="295"/>
      <c r="M2437" s="295"/>
      <c r="N2437" s="260"/>
      <c r="O2437" s="296"/>
      <c r="P2437" s="234"/>
    </row>
    <row r="2438" spans="1:16" ht="13.5" hidden="1" customHeight="1" outlineLevel="3" x14ac:dyDescent="0.2">
      <c r="A2438" s="191">
        <v>0</v>
      </c>
      <c r="B2438" s="191">
        <v>17</v>
      </c>
      <c r="C2438" s="191">
        <v>5</v>
      </c>
      <c r="D2438" s="192">
        <v>2</v>
      </c>
      <c r="E2438" s="192">
        <v>1</v>
      </c>
      <c r="G2438" s="312" t="s">
        <v>46</v>
      </c>
      <c r="H2438" s="297" t="s">
        <v>183</v>
      </c>
      <c r="I2438" s="264" t="s">
        <v>3737</v>
      </c>
      <c r="J2438" s="299" t="s">
        <v>243</v>
      </c>
      <c r="K2438" s="300" t="s">
        <v>119</v>
      </c>
      <c r="L2438" s="301" t="e">
        <v>#REF!</v>
      </c>
      <c r="M2438" s="301">
        <v>1.7585555555555554</v>
      </c>
      <c r="N2438" s="268"/>
      <c r="O2438" s="302"/>
      <c r="P2438" s="235" t="s">
        <v>4710</v>
      </c>
    </row>
    <row r="2439" spans="1:16" ht="13.5" hidden="1" customHeight="1" outlineLevel="3" x14ac:dyDescent="0.2">
      <c r="A2439" s="191">
        <v>0</v>
      </c>
      <c r="B2439" s="191">
        <v>17</v>
      </c>
      <c r="C2439" s="191">
        <v>5</v>
      </c>
      <c r="D2439" s="192">
        <v>2</v>
      </c>
      <c r="E2439" s="192">
        <v>2</v>
      </c>
      <c r="G2439" s="312" t="s">
        <v>46</v>
      </c>
      <c r="H2439" s="297" t="s">
        <v>183</v>
      </c>
      <c r="I2439" s="264" t="s">
        <v>3738</v>
      </c>
      <c r="J2439" s="299" t="s">
        <v>244</v>
      </c>
      <c r="K2439" s="300" t="s">
        <v>119</v>
      </c>
      <c r="L2439" s="301" t="e">
        <v>#REF!</v>
      </c>
      <c r="M2439" s="301">
        <v>4.3491600000000004</v>
      </c>
      <c r="N2439" s="268"/>
      <c r="O2439" s="302"/>
      <c r="P2439" s="235" t="s">
        <v>4710</v>
      </c>
    </row>
    <row r="2440" spans="1:16" ht="13.5" hidden="1" customHeight="1" outlineLevel="3" x14ac:dyDescent="0.2">
      <c r="A2440" s="191">
        <v>0</v>
      </c>
      <c r="B2440" s="191">
        <v>17</v>
      </c>
      <c r="C2440" s="191">
        <v>5</v>
      </c>
      <c r="D2440" s="192">
        <v>2</v>
      </c>
      <c r="E2440" s="192">
        <v>3</v>
      </c>
      <c r="G2440" s="312" t="s">
        <v>46</v>
      </c>
      <c r="H2440" s="297" t="s">
        <v>183</v>
      </c>
      <c r="I2440" s="264" t="s">
        <v>3739</v>
      </c>
      <c r="J2440" s="299" t="s">
        <v>131</v>
      </c>
      <c r="K2440" s="300" t="s">
        <v>119</v>
      </c>
      <c r="L2440" s="301" t="e">
        <v>#REF!</v>
      </c>
      <c r="M2440" s="301">
        <v>12.1275</v>
      </c>
      <c r="N2440" s="268"/>
      <c r="O2440" s="302"/>
      <c r="P2440" s="235" t="s">
        <v>4710</v>
      </c>
    </row>
    <row r="2441" spans="1:16" ht="13.5" hidden="1" customHeight="1" outlineLevel="3" x14ac:dyDescent="0.2">
      <c r="A2441" s="191">
        <v>0</v>
      </c>
      <c r="B2441" s="191">
        <v>17</v>
      </c>
      <c r="C2441" s="191">
        <v>5</v>
      </c>
      <c r="D2441" s="192">
        <v>2</v>
      </c>
      <c r="E2441" s="192">
        <v>4</v>
      </c>
      <c r="G2441" s="312" t="s">
        <v>46</v>
      </c>
      <c r="H2441" s="297" t="s">
        <v>183</v>
      </c>
      <c r="I2441" s="264" t="s">
        <v>3740</v>
      </c>
      <c r="J2441" s="265" t="s">
        <v>990</v>
      </c>
      <c r="K2441" s="266" t="s">
        <v>119</v>
      </c>
      <c r="L2441" s="267" t="e">
        <v>#REF!</v>
      </c>
      <c r="M2441" s="301">
        <v>76.674746222222225</v>
      </c>
      <c r="N2441" s="268"/>
      <c r="O2441" s="269"/>
      <c r="P2441" s="235" t="s">
        <v>4710</v>
      </c>
    </row>
    <row r="2442" spans="1:16" ht="13.5" hidden="1" customHeight="1" outlineLevel="3" x14ac:dyDescent="0.2">
      <c r="A2442" s="191">
        <v>0</v>
      </c>
      <c r="B2442" s="191">
        <v>17</v>
      </c>
      <c r="C2442" s="191">
        <v>5</v>
      </c>
      <c r="D2442" s="192">
        <v>2</v>
      </c>
      <c r="E2442" s="192">
        <v>5</v>
      </c>
      <c r="G2442" s="312" t="s">
        <v>46</v>
      </c>
      <c r="H2442" s="297" t="s">
        <v>183</v>
      </c>
      <c r="I2442" s="264" t="s">
        <v>3741</v>
      </c>
      <c r="J2442" s="299" t="s">
        <v>129</v>
      </c>
      <c r="K2442" s="300" t="s">
        <v>119</v>
      </c>
      <c r="L2442" s="301" t="e">
        <v>#REF!</v>
      </c>
      <c r="M2442" s="301">
        <v>8.7283160650000013</v>
      </c>
      <c r="N2442" s="268"/>
      <c r="O2442" s="302"/>
      <c r="P2442" s="235" t="s">
        <v>4710</v>
      </c>
    </row>
    <row r="2443" spans="1:16" ht="13.5" hidden="1" customHeight="1" outlineLevel="2" x14ac:dyDescent="0.2">
      <c r="A2443" s="191">
        <v>0</v>
      </c>
      <c r="B2443" s="191">
        <v>17</v>
      </c>
      <c r="C2443" s="191">
        <v>5</v>
      </c>
      <c r="D2443" s="192">
        <v>3</v>
      </c>
      <c r="E2443" s="192">
        <v>0</v>
      </c>
      <c r="G2443" s="311"/>
      <c r="H2443" s="291" t="s">
        <v>182</v>
      </c>
      <c r="I2443" s="256" t="s">
        <v>3742</v>
      </c>
      <c r="J2443" s="293" t="s">
        <v>241</v>
      </c>
      <c r="K2443" s="294"/>
      <c r="L2443" s="295"/>
      <c r="M2443" s="295"/>
      <c r="N2443" s="260"/>
      <c r="O2443" s="296"/>
      <c r="P2443" s="234"/>
    </row>
    <row r="2444" spans="1:16" ht="13.5" hidden="1" customHeight="1" outlineLevel="3" x14ac:dyDescent="0.2">
      <c r="A2444" s="191">
        <v>0</v>
      </c>
      <c r="B2444" s="191">
        <v>17</v>
      </c>
      <c r="C2444" s="191">
        <v>5</v>
      </c>
      <c r="D2444" s="192">
        <v>3</v>
      </c>
      <c r="E2444" s="192">
        <v>1</v>
      </c>
      <c r="G2444" s="312" t="s">
        <v>46</v>
      </c>
      <c r="H2444" s="297" t="s">
        <v>183</v>
      </c>
      <c r="I2444" s="264" t="s">
        <v>3743</v>
      </c>
      <c r="J2444" s="299" t="s">
        <v>786</v>
      </c>
      <c r="K2444" s="300" t="s">
        <v>119</v>
      </c>
      <c r="L2444" s="301" t="e">
        <v>#REF!</v>
      </c>
      <c r="M2444" s="301">
        <v>1.7585555555555554</v>
      </c>
      <c r="N2444" s="268"/>
      <c r="O2444" s="302"/>
      <c r="P2444" s="235" t="s">
        <v>4710</v>
      </c>
    </row>
    <row r="2445" spans="1:16" ht="13.5" hidden="1" customHeight="1" outlineLevel="3" x14ac:dyDescent="0.2">
      <c r="A2445" s="191">
        <v>0</v>
      </c>
      <c r="B2445" s="191">
        <v>17</v>
      </c>
      <c r="C2445" s="191">
        <v>5</v>
      </c>
      <c r="D2445" s="192">
        <v>3</v>
      </c>
      <c r="E2445" s="192">
        <v>2</v>
      </c>
      <c r="G2445" s="312" t="s">
        <v>46</v>
      </c>
      <c r="H2445" s="297" t="s">
        <v>183</v>
      </c>
      <c r="I2445" s="264" t="s">
        <v>3744</v>
      </c>
      <c r="J2445" s="299" t="s">
        <v>271</v>
      </c>
      <c r="K2445" s="300" t="s">
        <v>119</v>
      </c>
      <c r="L2445" s="301" t="e">
        <v>#REF!</v>
      </c>
      <c r="M2445" s="301">
        <v>4.3491600000000004</v>
      </c>
      <c r="N2445" s="268"/>
      <c r="O2445" s="302"/>
      <c r="P2445" s="235" t="s">
        <v>4710</v>
      </c>
    </row>
    <row r="2446" spans="1:16" ht="13.5" hidden="1" customHeight="1" outlineLevel="3" x14ac:dyDescent="0.2">
      <c r="A2446" s="191">
        <v>0</v>
      </c>
      <c r="B2446" s="191">
        <v>17</v>
      </c>
      <c r="C2446" s="191">
        <v>5</v>
      </c>
      <c r="D2446" s="192">
        <v>3</v>
      </c>
      <c r="E2446" s="192">
        <v>3</v>
      </c>
      <c r="G2446" s="312" t="s">
        <v>46</v>
      </c>
      <c r="H2446" s="297" t="s">
        <v>183</v>
      </c>
      <c r="I2446" s="264" t="s">
        <v>3745</v>
      </c>
      <c r="J2446" s="299" t="s">
        <v>785</v>
      </c>
      <c r="K2446" s="300" t="s">
        <v>119</v>
      </c>
      <c r="L2446" s="301" t="e">
        <v>#REF!</v>
      </c>
      <c r="M2446" s="301">
        <v>12.1275</v>
      </c>
      <c r="N2446" s="268"/>
      <c r="O2446" s="302"/>
      <c r="P2446" s="235" t="s">
        <v>4710</v>
      </c>
    </row>
    <row r="2447" spans="1:16" ht="13.5" hidden="1" customHeight="1" outlineLevel="3" x14ac:dyDescent="0.2">
      <c r="A2447" s="191">
        <v>0</v>
      </c>
      <c r="B2447" s="191">
        <v>17</v>
      </c>
      <c r="C2447" s="191">
        <v>5</v>
      </c>
      <c r="D2447" s="192">
        <v>3</v>
      </c>
      <c r="E2447" s="192">
        <v>4</v>
      </c>
      <c r="G2447" s="312" t="s">
        <v>46</v>
      </c>
      <c r="H2447" s="297" t="s">
        <v>183</v>
      </c>
      <c r="I2447" s="264" t="s">
        <v>3746</v>
      </c>
      <c r="J2447" s="299" t="s">
        <v>787</v>
      </c>
      <c r="K2447" s="300" t="s">
        <v>119</v>
      </c>
      <c r="L2447" s="301" t="e">
        <v>#REF!</v>
      </c>
      <c r="M2447" s="301">
        <v>70.567030666666668</v>
      </c>
      <c r="N2447" s="268"/>
      <c r="O2447" s="302"/>
      <c r="P2447" s="235" t="s">
        <v>4710</v>
      </c>
    </row>
    <row r="2448" spans="1:16" ht="13.5" hidden="1" customHeight="1" outlineLevel="3" x14ac:dyDescent="0.2">
      <c r="A2448" s="191">
        <v>0</v>
      </c>
      <c r="B2448" s="191">
        <v>17</v>
      </c>
      <c r="C2448" s="191">
        <v>5</v>
      </c>
      <c r="D2448" s="192">
        <v>3</v>
      </c>
      <c r="E2448" s="192">
        <v>5</v>
      </c>
      <c r="G2448" s="312" t="s">
        <v>46</v>
      </c>
      <c r="H2448" s="297" t="s">
        <v>183</v>
      </c>
      <c r="I2448" s="264" t="s">
        <v>3747</v>
      </c>
      <c r="J2448" s="299" t="s">
        <v>130</v>
      </c>
      <c r="K2448" s="300" t="s">
        <v>119</v>
      </c>
      <c r="L2448" s="301" t="e">
        <v>#REF!</v>
      </c>
      <c r="M2448" s="301">
        <v>13.636363636363637</v>
      </c>
      <c r="N2448" s="268"/>
      <c r="O2448" s="302"/>
      <c r="P2448" s="235" t="s">
        <v>4710</v>
      </c>
    </row>
    <row r="2449" spans="1:16" ht="13.5" hidden="1" customHeight="1" outlineLevel="2" x14ac:dyDescent="0.2">
      <c r="A2449" s="191">
        <v>0</v>
      </c>
      <c r="B2449" s="191">
        <v>17</v>
      </c>
      <c r="C2449" s="191">
        <v>5</v>
      </c>
      <c r="D2449" s="192">
        <v>4</v>
      </c>
      <c r="E2449" s="192">
        <v>0</v>
      </c>
      <c r="G2449" s="311"/>
      <c r="H2449" s="291" t="s">
        <v>182</v>
      </c>
      <c r="I2449" s="256" t="s">
        <v>3748</v>
      </c>
      <c r="J2449" s="293" t="s">
        <v>11</v>
      </c>
      <c r="K2449" s="294"/>
      <c r="L2449" s="295"/>
      <c r="M2449" s="295"/>
      <c r="N2449" s="260"/>
      <c r="O2449" s="296"/>
      <c r="P2449" s="234"/>
    </row>
    <row r="2450" spans="1:16" ht="13.5" hidden="1" customHeight="1" outlineLevel="3" x14ac:dyDescent="0.2">
      <c r="A2450" s="191">
        <v>0</v>
      </c>
      <c r="B2450" s="191">
        <v>17</v>
      </c>
      <c r="C2450" s="191">
        <v>5</v>
      </c>
      <c r="D2450" s="192">
        <v>4</v>
      </c>
      <c r="E2450" s="192">
        <v>1</v>
      </c>
      <c r="G2450" s="312" t="s">
        <v>46</v>
      </c>
      <c r="H2450" s="297" t="s">
        <v>183</v>
      </c>
      <c r="I2450" s="264" t="s">
        <v>3749</v>
      </c>
      <c r="J2450" s="299" t="s">
        <v>790</v>
      </c>
      <c r="K2450" s="300" t="s">
        <v>119</v>
      </c>
      <c r="L2450" s="301" t="e">
        <v>#REF!</v>
      </c>
      <c r="M2450" s="301">
        <v>40</v>
      </c>
      <c r="N2450" s="268"/>
      <c r="O2450" s="302"/>
      <c r="P2450" s="235" t="s">
        <v>4710</v>
      </c>
    </row>
    <row r="2451" spans="1:16" ht="13.5" hidden="1" customHeight="1" outlineLevel="3" x14ac:dyDescent="0.2">
      <c r="A2451" s="191">
        <v>0</v>
      </c>
      <c r="B2451" s="191">
        <v>17</v>
      </c>
      <c r="C2451" s="191">
        <v>5</v>
      </c>
      <c r="D2451" s="192">
        <v>4</v>
      </c>
      <c r="E2451" s="192">
        <v>2</v>
      </c>
      <c r="G2451" s="312" t="s">
        <v>46</v>
      </c>
      <c r="H2451" s="297" t="s">
        <v>183</v>
      </c>
      <c r="I2451" s="264" t="s">
        <v>3750</v>
      </c>
      <c r="J2451" s="299" t="s">
        <v>991</v>
      </c>
      <c r="K2451" s="300" t="s">
        <v>119</v>
      </c>
      <c r="L2451" s="301" t="e">
        <v>#REF!</v>
      </c>
      <c r="M2451" s="301">
        <v>42</v>
      </c>
      <c r="N2451" s="268"/>
      <c r="O2451" s="302"/>
      <c r="P2451" s="235" t="s">
        <v>4710</v>
      </c>
    </row>
    <row r="2452" spans="1:16" ht="13.5" hidden="1" customHeight="1" outlineLevel="3" x14ac:dyDescent="0.2">
      <c r="A2452" s="191">
        <v>0</v>
      </c>
      <c r="B2452" s="191">
        <v>17</v>
      </c>
      <c r="C2452" s="191">
        <v>5</v>
      </c>
      <c r="D2452" s="192">
        <v>4</v>
      </c>
      <c r="E2452" s="192">
        <v>3</v>
      </c>
      <c r="G2452" s="312" t="s">
        <v>46</v>
      </c>
      <c r="H2452" s="297" t="s">
        <v>183</v>
      </c>
      <c r="I2452" s="264" t="s">
        <v>3751</v>
      </c>
      <c r="J2452" s="299" t="s">
        <v>133</v>
      </c>
      <c r="K2452" s="300" t="s">
        <v>119</v>
      </c>
      <c r="L2452" s="301" t="e">
        <v>#REF!</v>
      </c>
      <c r="M2452" s="301">
        <v>40</v>
      </c>
      <c r="N2452" s="268"/>
      <c r="O2452" s="302"/>
      <c r="P2452" s="235" t="s">
        <v>4710</v>
      </c>
    </row>
    <row r="2453" spans="1:16" ht="13.5" hidden="1" customHeight="1" outlineLevel="3" x14ac:dyDescent="0.2">
      <c r="A2453" s="191">
        <v>0</v>
      </c>
      <c r="B2453" s="191">
        <v>17</v>
      </c>
      <c r="C2453" s="191">
        <v>5</v>
      </c>
      <c r="D2453" s="192">
        <v>4</v>
      </c>
      <c r="E2453" s="192">
        <v>4</v>
      </c>
      <c r="G2453" s="312" t="s">
        <v>46</v>
      </c>
      <c r="H2453" s="297" t="s">
        <v>183</v>
      </c>
      <c r="I2453" s="264" t="s">
        <v>3752</v>
      </c>
      <c r="J2453" s="299" t="s">
        <v>245</v>
      </c>
      <c r="K2453" s="300" t="s">
        <v>119</v>
      </c>
      <c r="L2453" s="301" t="e">
        <v>#REF!</v>
      </c>
      <c r="M2453" s="301">
        <v>20</v>
      </c>
      <c r="N2453" s="268"/>
      <c r="O2453" s="302"/>
      <c r="P2453" s="235" t="s">
        <v>4710</v>
      </c>
    </row>
    <row r="2454" spans="1:16" ht="13.5" hidden="1" customHeight="1" outlineLevel="3" x14ac:dyDescent="0.2">
      <c r="A2454" s="191">
        <v>0</v>
      </c>
      <c r="B2454" s="191">
        <v>17</v>
      </c>
      <c r="C2454" s="191">
        <v>5</v>
      </c>
      <c r="D2454" s="192">
        <v>4</v>
      </c>
      <c r="E2454" s="192">
        <v>5</v>
      </c>
      <c r="G2454" s="312" t="s">
        <v>46</v>
      </c>
      <c r="H2454" s="297" t="s">
        <v>183</v>
      </c>
      <c r="I2454" s="264" t="s">
        <v>3753</v>
      </c>
      <c r="J2454" s="299" t="s">
        <v>134</v>
      </c>
      <c r="K2454" s="300" t="s">
        <v>119</v>
      </c>
      <c r="L2454" s="301" t="e">
        <v>#REF!</v>
      </c>
      <c r="M2454" s="301">
        <v>40</v>
      </c>
      <c r="N2454" s="268"/>
      <c r="O2454" s="302"/>
      <c r="P2454" s="235" t="s">
        <v>4710</v>
      </c>
    </row>
    <row r="2455" spans="1:16" ht="13.5" hidden="1" customHeight="1" outlineLevel="3" x14ac:dyDescent="0.2">
      <c r="A2455" s="191">
        <v>0</v>
      </c>
      <c r="B2455" s="191">
        <v>17</v>
      </c>
      <c r="C2455" s="191">
        <v>5</v>
      </c>
      <c r="D2455" s="192">
        <v>4</v>
      </c>
      <c r="E2455" s="192">
        <v>6</v>
      </c>
      <c r="G2455" s="312" t="s">
        <v>46</v>
      </c>
      <c r="H2455" s="297" t="s">
        <v>183</v>
      </c>
      <c r="I2455" s="264" t="s">
        <v>3754</v>
      </c>
      <c r="J2455" s="299" t="s">
        <v>135</v>
      </c>
      <c r="K2455" s="300" t="s">
        <v>119</v>
      </c>
      <c r="L2455" s="301" t="e">
        <v>#REF!</v>
      </c>
      <c r="M2455" s="301">
        <v>40</v>
      </c>
      <c r="N2455" s="268"/>
      <c r="O2455" s="302"/>
      <c r="P2455" s="235" t="s">
        <v>4710</v>
      </c>
    </row>
    <row r="2456" spans="1:16" ht="13.5" hidden="1" customHeight="1" outlineLevel="3" x14ac:dyDescent="0.2">
      <c r="A2456" s="191">
        <v>0</v>
      </c>
      <c r="B2456" s="191">
        <v>17</v>
      </c>
      <c r="C2456" s="191">
        <v>5</v>
      </c>
      <c r="D2456" s="192">
        <v>4</v>
      </c>
      <c r="E2456" s="192">
        <v>7</v>
      </c>
      <c r="G2456" s="312" t="s">
        <v>46</v>
      </c>
      <c r="H2456" s="297" t="s">
        <v>183</v>
      </c>
      <c r="I2456" s="264" t="s">
        <v>3755</v>
      </c>
      <c r="J2456" s="299" t="s">
        <v>791</v>
      </c>
      <c r="K2456" s="300" t="s">
        <v>119</v>
      </c>
      <c r="L2456" s="301" t="e">
        <v>#REF!</v>
      </c>
      <c r="M2456" s="301">
        <v>40</v>
      </c>
      <c r="N2456" s="268"/>
      <c r="O2456" s="302"/>
      <c r="P2456" s="235" t="s">
        <v>4710</v>
      </c>
    </row>
    <row r="2457" spans="1:16" ht="13.5" hidden="1" customHeight="1" outlineLevel="1" x14ac:dyDescent="0.2">
      <c r="A2457" s="191">
        <v>0</v>
      </c>
      <c r="B2457" s="191">
        <v>17</v>
      </c>
      <c r="C2457" s="191">
        <v>6</v>
      </c>
      <c r="D2457" s="192">
        <v>0</v>
      </c>
      <c r="E2457" s="192">
        <v>7</v>
      </c>
      <c r="G2457" s="310"/>
      <c r="H2457" s="285" t="s">
        <v>34</v>
      </c>
      <c r="I2457" s="249" t="s">
        <v>3756</v>
      </c>
      <c r="J2457" s="287" t="s">
        <v>796</v>
      </c>
      <c r="K2457" s="288"/>
      <c r="L2457" s="289"/>
      <c r="M2457" s="289"/>
      <c r="N2457" s="253"/>
      <c r="O2457" s="290"/>
      <c r="P2457" s="233"/>
    </row>
    <row r="2458" spans="1:16" ht="13.5" hidden="1" customHeight="1" outlineLevel="2" x14ac:dyDescent="0.2">
      <c r="A2458" s="191">
        <v>0</v>
      </c>
      <c r="B2458" s="191">
        <v>17</v>
      </c>
      <c r="C2458" s="191">
        <v>6</v>
      </c>
      <c r="D2458" s="192">
        <v>1</v>
      </c>
      <c r="E2458" s="192">
        <v>0</v>
      </c>
      <c r="G2458" s="311"/>
      <c r="H2458" s="291" t="s">
        <v>182</v>
      </c>
      <c r="I2458" s="256" t="s">
        <v>3757</v>
      </c>
      <c r="J2458" s="293" t="s">
        <v>242</v>
      </c>
      <c r="K2458" s="294"/>
      <c r="L2458" s="295"/>
      <c r="M2458" s="295"/>
      <c r="N2458" s="260"/>
      <c r="O2458" s="296"/>
      <c r="P2458" s="234"/>
    </row>
    <row r="2459" spans="1:16" ht="13.5" hidden="1" customHeight="1" outlineLevel="3" x14ac:dyDescent="0.2">
      <c r="A2459" s="191">
        <v>0</v>
      </c>
      <c r="B2459" s="191">
        <v>17</v>
      </c>
      <c r="C2459" s="191">
        <v>6</v>
      </c>
      <c r="D2459" s="192">
        <v>1</v>
      </c>
      <c r="E2459" s="192">
        <v>1</v>
      </c>
      <c r="G2459" s="312" t="s">
        <v>46</v>
      </c>
      <c r="H2459" s="297" t="s">
        <v>183</v>
      </c>
      <c r="I2459" s="264" t="s">
        <v>3758</v>
      </c>
      <c r="J2459" s="299" t="s">
        <v>128</v>
      </c>
      <c r="K2459" s="300" t="s">
        <v>119</v>
      </c>
      <c r="L2459" s="301" t="e">
        <v>#REF!</v>
      </c>
      <c r="M2459" s="301">
        <v>48.294267209876544</v>
      </c>
      <c r="N2459" s="268"/>
      <c r="O2459" s="302"/>
      <c r="P2459" s="235" t="s">
        <v>4710</v>
      </c>
    </row>
    <row r="2460" spans="1:16" ht="13.5" hidden="1" customHeight="1" outlineLevel="2" x14ac:dyDescent="0.2">
      <c r="A2460" s="191">
        <v>0</v>
      </c>
      <c r="B2460" s="191">
        <v>17</v>
      </c>
      <c r="C2460" s="191">
        <v>6</v>
      </c>
      <c r="D2460" s="192">
        <v>2</v>
      </c>
      <c r="E2460" s="192">
        <v>0</v>
      </c>
      <c r="G2460" s="311"/>
      <c r="H2460" s="291" t="s">
        <v>182</v>
      </c>
      <c r="I2460" s="256" t="s">
        <v>3759</v>
      </c>
      <c r="J2460" s="293" t="s">
        <v>246</v>
      </c>
      <c r="K2460" s="294"/>
      <c r="L2460" s="295"/>
      <c r="M2460" s="295"/>
      <c r="N2460" s="260"/>
      <c r="O2460" s="296"/>
      <c r="P2460" s="234"/>
    </row>
    <row r="2461" spans="1:16" ht="13.5" hidden="1" customHeight="1" outlineLevel="3" x14ac:dyDescent="0.2">
      <c r="A2461" s="191">
        <v>0</v>
      </c>
      <c r="B2461" s="191">
        <v>17</v>
      </c>
      <c r="C2461" s="191">
        <v>6</v>
      </c>
      <c r="D2461" s="192">
        <v>2</v>
      </c>
      <c r="E2461" s="192">
        <v>1</v>
      </c>
      <c r="G2461" s="312" t="s">
        <v>46</v>
      </c>
      <c r="H2461" s="297" t="s">
        <v>183</v>
      </c>
      <c r="I2461" s="264" t="s">
        <v>3760</v>
      </c>
      <c r="J2461" s="299" t="s">
        <v>243</v>
      </c>
      <c r="K2461" s="300" t="s">
        <v>119</v>
      </c>
      <c r="L2461" s="301" t="e">
        <v>#REF!</v>
      </c>
      <c r="M2461" s="301">
        <v>1.7585555555555554</v>
      </c>
      <c r="N2461" s="268"/>
      <c r="O2461" s="302"/>
      <c r="P2461" s="235" t="s">
        <v>4710</v>
      </c>
    </row>
    <row r="2462" spans="1:16" ht="13.5" hidden="1" customHeight="1" outlineLevel="3" x14ac:dyDescent="0.2">
      <c r="A2462" s="191">
        <v>0</v>
      </c>
      <c r="B2462" s="191">
        <v>17</v>
      </c>
      <c r="C2462" s="191">
        <v>6</v>
      </c>
      <c r="D2462" s="192">
        <v>2</v>
      </c>
      <c r="E2462" s="192">
        <v>2</v>
      </c>
      <c r="G2462" s="312" t="s">
        <v>46</v>
      </c>
      <c r="H2462" s="297" t="s">
        <v>183</v>
      </c>
      <c r="I2462" s="264" t="s">
        <v>3761</v>
      </c>
      <c r="J2462" s="299" t="s">
        <v>244</v>
      </c>
      <c r="K2462" s="300" t="s">
        <v>119</v>
      </c>
      <c r="L2462" s="301" t="e">
        <v>#REF!</v>
      </c>
      <c r="M2462" s="301">
        <v>4.3491600000000004</v>
      </c>
      <c r="N2462" s="268"/>
      <c r="O2462" s="302"/>
      <c r="P2462" s="235" t="s">
        <v>4710</v>
      </c>
    </row>
    <row r="2463" spans="1:16" ht="13.5" hidden="1" customHeight="1" outlineLevel="3" x14ac:dyDescent="0.2">
      <c r="A2463" s="191">
        <v>0</v>
      </c>
      <c r="B2463" s="191">
        <v>17</v>
      </c>
      <c r="C2463" s="191">
        <v>6</v>
      </c>
      <c r="D2463" s="192">
        <v>2</v>
      </c>
      <c r="E2463" s="192">
        <v>3</v>
      </c>
      <c r="G2463" s="312" t="s">
        <v>46</v>
      </c>
      <c r="H2463" s="297" t="s">
        <v>183</v>
      </c>
      <c r="I2463" s="264" t="s">
        <v>3762</v>
      </c>
      <c r="J2463" s="299" t="s">
        <v>131</v>
      </c>
      <c r="K2463" s="300" t="s">
        <v>119</v>
      </c>
      <c r="L2463" s="301" t="e">
        <v>#REF!</v>
      </c>
      <c r="M2463" s="301">
        <v>12.1275</v>
      </c>
      <c r="N2463" s="268"/>
      <c r="O2463" s="302"/>
      <c r="P2463" s="235" t="s">
        <v>4710</v>
      </c>
    </row>
    <row r="2464" spans="1:16" ht="13.5" hidden="1" customHeight="1" outlineLevel="3" x14ac:dyDescent="0.2">
      <c r="A2464" s="191">
        <v>0</v>
      </c>
      <c r="B2464" s="191">
        <v>17</v>
      </c>
      <c r="C2464" s="191">
        <v>6</v>
      </c>
      <c r="D2464" s="192">
        <v>2</v>
      </c>
      <c r="E2464" s="192">
        <v>4</v>
      </c>
      <c r="G2464" s="312" t="s">
        <v>46</v>
      </c>
      <c r="H2464" s="297" t="s">
        <v>183</v>
      </c>
      <c r="I2464" s="264" t="s">
        <v>3763</v>
      </c>
      <c r="J2464" s="299" t="s">
        <v>778</v>
      </c>
      <c r="K2464" s="300" t="s">
        <v>119</v>
      </c>
      <c r="L2464" s="301" t="e">
        <v>#REF!</v>
      </c>
      <c r="M2464" s="301">
        <v>22.507959374999999</v>
      </c>
      <c r="N2464" s="268"/>
      <c r="O2464" s="302"/>
      <c r="P2464" s="235" t="s">
        <v>4710</v>
      </c>
    </row>
    <row r="2465" spans="1:16" ht="13.5" hidden="1" customHeight="1" outlineLevel="3" x14ac:dyDescent="0.2">
      <c r="A2465" s="191">
        <v>0</v>
      </c>
      <c r="B2465" s="191">
        <v>17</v>
      </c>
      <c r="C2465" s="191">
        <v>6</v>
      </c>
      <c r="D2465" s="192">
        <v>2</v>
      </c>
      <c r="E2465" s="192">
        <v>5</v>
      </c>
      <c r="G2465" s="312" t="s">
        <v>46</v>
      </c>
      <c r="H2465" s="297" t="s">
        <v>183</v>
      </c>
      <c r="I2465" s="264" t="s">
        <v>3764</v>
      </c>
      <c r="J2465" s="265" t="s">
        <v>990</v>
      </c>
      <c r="K2465" s="266" t="s">
        <v>119</v>
      </c>
      <c r="L2465" s="267" t="e">
        <v>#REF!</v>
      </c>
      <c r="M2465" s="301">
        <v>76.674746222222225</v>
      </c>
      <c r="N2465" s="268"/>
      <c r="O2465" s="269"/>
      <c r="P2465" s="235" t="s">
        <v>4710</v>
      </c>
    </row>
    <row r="2466" spans="1:16" ht="13.5" hidden="1" customHeight="1" outlineLevel="3" x14ac:dyDescent="0.2">
      <c r="A2466" s="191">
        <v>0</v>
      </c>
      <c r="B2466" s="191">
        <v>17</v>
      </c>
      <c r="C2466" s="191">
        <v>6</v>
      </c>
      <c r="D2466" s="192">
        <v>2</v>
      </c>
      <c r="E2466" s="192">
        <v>6</v>
      </c>
      <c r="G2466" s="312" t="s">
        <v>46</v>
      </c>
      <c r="H2466" s="297" t="s">
        <v>183</v>
      </c>
      <c r="I2466" s="264" t="s">
        <v>3765</v>
      </c>
      <c r="J2466" s="299" t="s">
        <v>129</v>
      </c>
      <c r="K2466" s="300" t="s">
        <v>119</v>
      </c>
      <c r="L2466" s="301" t="e">
        <v>#REF!</v>
      </c>
      <c r="M2466" s="301">
        <v>8.7283160650000013</v>
      </c>
      <c r="N2466" s="268"/>
      <c r="O2466" s="302"/>
      <c r="P2466" s="235" t="s">
        <v>4710</v>
      </c>
    </row>
    <row r="2467" spans="1:16" ht="13.5" hidden="1" customHeight="1" outlineLevel="2" x14ac:dyDescent="0.2">
      <c r="A2467" s="191">
        <v>0</v>
      </c>
      <c r="B2467" s="191">
        <v>17</v>
      </c>
      <c r="C2467" s="191">
        <v>6</v>
      </c>
      <c r="D2467" s="192">
        <v>3</v>
      </c>
      <c r="E2467" s="192">
        <v>0</v>
      </c>
      <c r="G2467" s="311"/>
      <c r="H2467" s="291" t="s">
        <v>182</v>
      </c>
      <c r="I2467" s="256" t="s">
        <v>3766</v>
      </c>
      <c r="J2467" s="293" t="s">
        <v>241</v>
      </c>
      <c r="K2467" s="294"/>
      <c r="L2467" s="295"/>
      <c r="M2467" s="295"/>
      <c r="N2467" s="260"/>
      <c r="O2467" s="296"/>
      <c r="P2467" s="234"/>
    </row>
    <row r="2468" spans="1:16" ht="13.5" hidden="1" customHeight="1" outlineLevel="3" x14ac:dyDescent="0.2">
      <c r="A2468" s="191">
        <v>0</v>
      </c>
      <c r="B2468" s="191">
        <v>17</v>
      </c>
      <c r="C2468" s="191">
        <v>6</v>
      </c>
      <c r="D2468" s="192">
        <v>3</v>
      </c>
      <c r="E2468" s="192">
        <v>1</v>
      </c>
      <c r="G2468" s="312" t="s">
        <v>46</v>
      </c>
      <c r="H2468" s="297" t="s">
        <v>183</v>
      </c>
      <c r="I2468" s="264" t="s">
        <v>3767</v>
      </c>
      <c r="J2468" s="299" t="s">
        <v>786</v>
      </c>
      <c r="K2468" s="300" t="s">
        <v>119</v>
      </c>
      <c r="L2468" s="301" t="e">
        <v>#REF!</v>
      </c>
      <c r="M2468" s="301">
        <v>1.7585555555555554</v>
      </c>
      <c r="N2468" s="268"/>
      <c r="O2468" s="302"/>
      <c r="P2468" s="235" t="s">
        <v>4710</v>
      </c>
    </row>
    <row r="2469" spans="1:16" ht="13.5" hidden="1" customHeight="1" outlineLevel="3" x14ac:dyDescent="0.2">
      <c r="A2469" s="191">
        <v>0</v>
      </c>
      <c r="B2469" s="191">
        <v>17</v>
      </c>
      <c r="C2469" s="191">
        <v>6</v>
      </c>
      <c r="D2469" s="192">
        <v>3</v>
      </c>
      <c r="E2469" s="192">
        <v>2</v>
      </c>
      <c r="G2469" s="312" t="s">
        <v>46</v>
      </c>
      <c r="H2469" s="297" t="s">
        <v>183</v>
      </c>
      <c r="I2469" s="264" t="s">
        <v>3768</v>
      </c>
      <c r="J2469" s="299" t="s">
        <v>271</v>
      </c>
      <c r="K2469" s="300" t="s">
        <v>119</v>
      </c>
      <c r="L2469" s="301" t="e">
        <v>#REF!</v>
      </c>
      <c r="M2469" s="301">
        <v>4.3491600000000004</v>
      </c>
      <c r="N2469" s="268"/>
      <c r="O2469" s="302"/>
      <c r="P2469" s="235" t="s">
        <v>4710</v>
      </c>
    </row>
    <row r="2470" spans="1:16" ht="13.5" hidden="1" customHeight="1" outlineLevel="3" x14ac:dyDescent="0.2">
      <c r="A2470" s="191">
        <v>0</v>
      </c>
      <c r="B2470" s="191">
        <v>17</v>
      </c>
      <c r="C2470" s="191">
        <v>6</v>
      </c>
      <c r="D2470" s="192">
        <v>3</v>
      </c>
      <c r="E2470" s="192">
        <v>3</v>
      </c>
      <c r="G2470" s="312" t="s">
        <v>46</v>
      </c>
      <c r="H2470" s="297" t="s">
        <v>183</v>
      </c>
      <c r="I2470" s="264" t="s">
        <v>3769</v>
      </c>
      <c r="J2470" s="299" t="s">
        <v>785</v>
      </c>
      <c r="K2470" s="300" t="s">
        <v>119</v>
      </c>
      <c r="L2470" s="301" t="e">
        <v>#REF!</v>
      </c>
      <c r="M2470" s="301">
        <v>12.1275</v>
      </c>
      <c r="N2470" s="268"/>
      <c r="O2470" s="302"/>
      <c r="P2470" s="235" t="s">
        <v>4710</v>
      </c>
    </row>
    <row r="2471" spans="1:16" ht="13.5" hidden="1" customHeight="1" outlineLevel="3" x14ac:dyDescent="0.2">
      <c r="A2471" s="191">
        <v>0</v>
      </c>
      <c r="B2471" s="191">
        <v>17</v>
      </c>
      <c r="C2471" s="191">
        <v>6</v>
      </c>
      <c r="D2471" s="192">
        <v>3</v>
      </c>
      <c r="E2471" s="192">
        <v>4</v>
      </c>
      <c r="G2471" s="312" t="s">
        <v>46</v>
      </c>
      <c r="H2471" s="297" t="s">
        <v>183</v>
      </c>
      <c r="I2471" s="264" t="s">
        <v>3770</v>
      </c>
      <c r="J2471" s="299" t="s">
        <v>787</v>
      </c>
      <c r="K2471" s="300" t="s">
        <v>119</v>
      </c>
      <c r="L2471" s="301" t="e">
        <v>#REF!</v>
      </c>
      <c r="M2471" s="301">
        <v>70.567030666666668</v>
      </c>
      <c r="N2471" s="268"/>
      <c r="O2471" s="302"/>
      <c r="P2471" s="235" t="s">
        <v>4710</v>
      </c>
    </row>
    <row r="2472" spans="1:16" ht="13.5" hidden="1" customHeight="1" outlineLevel="3" x14ac:dyDescent="0.2">
      <c r="A2472" s="191">
        <v>0</v>
      </c>
      <c r="B2472" s="191">
        <v>17</v>
      </c>
      <c r="C2472" s="191">
        <v>6</v>
      </c>
      <c r="D2472" s="192">
        <v>3</v>
      </c>
      <c r="E2472" s="192">
        <v>5</v>
      </c>
      <c r="G2472" s="312" t="s">
        <v>46</v>
      </c>
      <c r="H2472" s="297" t="s">
        <v>183</v>
      </c>
      <c r="I2472" s="264" t="s">
        <v>3771</v>
      </c>
      <c r="J2472" s="299" t="s">
        <v>130</v>
      </c>
      <c r="K2472" s="300" t="s">
        <v>119</v>
      </c>
      <c r="L2472" s="301" t="e">
        <v>#REF!</v>
      </c>
      <c r="M2472" s="301">
        <v>13.636363636363637</v>
      </c>
      <c r="N2472" s="268"/>
      <c r="O2472" s="302"/>
      <c r="P2472" s="235" t="s">
        <v>4710</v>
      </c>
    </row>
    <row r="2473" spans="1:16" ht="13.5" hidden="1" customHeight="1" outlineLevel="2" x14ac:dyDescent="0.2">
      <c r="A2473" s="191">
        <v>0</v>
      </c>
      <c r="B2473" s="191">
        <v>17</v>
      </c>
      <c r="C2473" s="191">
        <v>6</v>
      </c>
      <c r="D2473" s="192">
        <v>4</v>
      </c>
      <c r="E2473" s="192">
        <v>0</v>
      </c>
      <c r="G2473" s="311"/>
      <c r="H2473" s="291" t="s">
        <v>182</v>
      </c>
      <c r="I2473" s="256" t="s">
        <v>3772</v>
      </c>
      <c r="J2473" s="293" t="s">
        <v>11</v>
      </c>
      <c r="K2473" s="294"/>
      <c r="L2473" s="295"/>
      <c r="M2473" s="295"/>
      <c r="N2473" s="260"/>
      <c r="O2473" s="296"/>
      <c r="P2473" s="234"/>
    </row>
    <row r="2474" spans="1:16" ht="13.5" hidden="1" customHeight="1" outlineLevel="3" x14ac:dyDescent="0.2">
      <c r="A2474" s="191">
        <v>0</v>
      </c>
      <c r="B2474" s="191">
        <v>17</v>
      </c>
      <c r="C2474" s="191">
        <v>6</v>
      </c>
      <c r="D2474" s="192">
        <v>4</v>
      </c>
      <c r="E2474" s="192">
        <v>1</v>
      </c>
      <c r="G2474" s="312" t="s">
        <v>46</v>
      </c>
      <c r="H2474" s="297" t="s">
        <v>183</v>
      </c>
      <c r="I2474" s="264" t="s">
        <v>3773</v>
      </c>
      <c r="J2474" s="299" t="s">
        <v>790</v>
      </c>
      <c r="K2474" s="300" t="s">
        <v>119</v>
      </c>
      <c r="L2474" s="301" t="e">
        <v>#REF!</v>
      </c>
      <c r="M2474" s="301">
        <v>40</v>
      </c>
      <c r="N2474" s="268"/>
      <c r="O2474" s="302"/>
      <c r="P2474" s="235" t="s">
        <v>4710</v>
      </c>
    </row>
    <row r="2475" spans="1:16" ht="13.5" hidden="1" customHeight="1" outlineLevel="3" x14ac:dyDescent="0.2">
      <c r="A2475" s="191">
        <v>0</v>
      </c>
      <c r="B2475" s="191">
        <v>17</v>
      </c>
      <c r="C2475" s="191">
        <v>6</v>
      </c>
      <c r="D2475" s="192">
        <v>4</v>
      </c>
      <c r="E2475" s="192">
        <v>2</v>
      </c>
      <c r="G2475" s="312" t="s">
        <v>46</v>
      </c>
      <c r="H2475" s="297" t="s">
        <v>183</v>
      </c>
      <c r="I2475" s="264" t="s">
        <v>3774</v>
      </c>
      <c r="J2475" s="299" t="s">
        <v>991</v>
      </c>
      <c r="K2475" s="300" t="s">
        <v>119</v>
      </c>
      <c r="L2475" s="301" t="e">
        <v>#REF!</v>
      </c>
      <c r="M2475" s="301">
        <v>42</v>
      </c>
      <c r="N2475" s="268"/>
      <c r="O2475" s="302"/>
      <c r="P2475" s="235" t="s">
        <v>4710</v>
      </c>
    </row>
    <row r="2476" spans="1:16" ht="13.5" hidden="1" customHeight="1" outlineLevel="3" x14ac:dyDescent="0.2">
      <c r="A2476" s="191">
        <v>0</v>
      </c>
      <c r="B2476" s="191">
        <v>17</v>
      </c>
      <c r="C2476" s="191">
        <v>6</v>
      </c>
      <c r="D2476" s="192">
        <v>4</v>
      </c>
      <c r="E2476" s="192">
        <v>3</v>
      </c>
      <c r="G2476" s="312" t="s">
        <v>46</v>
      </c>
      <c r="H2476" s="297" t="s">
        <v>183</v>
      </c>
      <c r="I2476" s="264" t="s">
        <v>3775</v>
      </c>
      <c r="J2476" s="299" t="s">
        <v>133</v>
      </c>
      <c r="K2476" s="300" t="s">
        <v>119</v>
      </c>
      <c r="L2476" s="301" t="e">
        <v>#REF!</v>
      </c>
      <c r="M2476" s="301">
        <v>40</v>
      </c>
      <c r="N2476" s="268"/>
      <c r="O2476" s="302"/>
      <c r="P2476" s="235" t="s">
        <v>4710</v>
      </c>
    </row>
    <row r="2477" spans="1:16" ht="13.5" hidden="1" customHeight="1" outlineLevel="3" x14ac:dyDescent="0.2">
      <c r="A2477" s="191">
        <v>0</v>
      </c>
      <c r="B2477" s="191">
        <v>17</v>
      </c>
      <c r="C2477" s="191">
        <v>6</v>
      </c>
      <c r="D2477" s="192">
        <v>4</v>
      </c>
      <c r="E2477" s="192">
        <v>4</v>
      </c>
      <c r="G2477" s="312" t="s">
        <v>46</v>
      </c>
      <c r="H2477" s="297" t="s">
        <v>183</v>
      </c>
      <c r="I2477" s="264" t="s">
        <v>3776</v>
      </c>
      <c r="J2477" s="299" t="s">
        <v>245</v>
      </c>
      <c r="K2477" s="300" t="s">
        <v>119</v>
      </c>
      <c r="L2477" s="301" t="e">
        <v>#REF!</v>
      </c>
      <c r="M2477" s="301">
        <v>20</v>
      </c>
      <c r="N2477" s="268"/>
      <c r="O2477" s="302"/>
      <c r="P2477" s="235" t="s">
        <v>4710</v>
      </c>
    </row>
    <row r="2478" spans="1:16" ht="13.5" hidden="1" customHeight="1" outlineLevel="3" x14ac:dyDescent="0.2">
      <c r="A2478" s="191">
        <v>0</v>
      </c>
      <c r="B2478" s="191">
        <v>17</v>
      </c>
      <c r="C2478" s="191">
        <v>6</v>
      </c>
      <c r="D2478" s="192">
        <v>4</v>
      </c>
      <c r="E2478" s="192">
        <v>5</v>
      </c>
      <c r="G2478" s="312" t="s">
        <v>46</v>
      </c>
      <c r="H2478" s="297" t="s">
        <v>183</v>
      </c>
      <c r="I2478" s="264" t="s">
        <v>3777</v>
      </c>
      <c r="J2478" s="299" t="s">
        <v>134</v>
      </c>
      <c r="K2478" s="300" t="s">
        <v>119</v>
      </c>
      <c r="L2478" s="301" t="e">
        <v>#REF!</v>
      </c>
      <c r="M2478" s="301">
        <v>40</v>
      </c>
      <c r="N2478" s="268"/>
      <c r="O2478" s="302"/>
      <c r="P2478" s="235" t="s">
        <v>4710</v>
      </c>
    </row>
    <row r="2479" spans="1:16" ht="13.5" hidden="1" customHeight="1" outlineLevel="3" x14ac:dyDescent="0.2">
      <c r="A2479" s="191">
        <v>0</v>
      </c>
      <c r="B2479" s="191">
        <v>17</v>
      </c>
      <c r="C2479" s="191">
        <v>6</v>
      </c>
      <c r="D2479" s="192">
        <v>4</v>
      </c>
      <c r="E2479" s="192">
        <v>6</v>
      </c>
      <c r="G2479" s="312" t="s">
        <v>46</v>
      </c>
      <c r="H2479" s="297" t="s">
        <v>183</v>
      </c>
      <c r="I2479" s="264" t="s">
        <v>3778</v>
      </c>
      <c r="J2479" s="299" t="s">
        <v>135</v>
      </c>
      <c r="K2479" s="300" t="s">
        <v>119</v>
      </c>
      <c r="L2479" s="301" t="e">
        <v>#REF!</v>
      </c>
      <c r="M2479" s="301">
        <v>40</v>
      </c>
      <c r="N2479" s="268"/>
      <c r="O2479" s="302"/>
      <c r="P2479" s="235" t="s">
        <v>4710</v>
      </c>
    </row>
    <row r="2480" spans="1:16" ht="13.5" hidden="1" customHeight="1" outlineLevel="3" x14ac:dyDescent="0.2">
      <c r="A2480" s="191">
        <v>0</v>
      </c>
      <c r="B2480" s="191">
        <v>17</v>
      </c>
      <c r="C2480" s="191">
        <v>6</v>
      </c>
      <c r="D2480" s="192">
        <v>4</v>
      </c>
      <c r="E2480" s="192">
        <v>7</v>
      </c>
      <c r="G2480" s="312" t="s">
        <v>46</v>
      </c>
      <c r="H2480" s="297" t="s">
        <v>183</v>
      </c>
      <c r="I2480" s="264" t="s">
        <v>3779</v>
      </c>
      <c r="J2480" s="299" t="s">
        <v>791</v>
      </c>
      <c r="K2480" s="300" t="s">
        <v>119</v>
      </c>
      <c r="L2480" s="301" t="e">
        <v>#REF!</v>
      </c>
      <c r="M2480" s="301">
        <v>40</v>
      </c>
      <c r="N2480" s="268"/>
      <c r="O2480" s="302"/>
      <c r="P2480" s="235" t="s">
        <v>4710</v>
      </c>
    </row>
    <row r="2481" spans="1:16" ht="13.5" hidden="1" customHeight="1" outlineLevel="1" x14ac:dyDescent="0.2">
      <c r="A2481" s="191">
        <v>0</v>
      </c>
      <c r="B2481" s="191">
        <v>17</v>
      </c>
      <c r="C2481" s="191">
        <v>7</v>
      </c>
      <c r="D2481" s="192">
        <v>0</v>
      </c>
      <c r="E2481" s="192">
        <v>7</v>
      </c>
      <c r="G2481" s="310"/>
      <c r="H2481" s="285" t="s">
        <v>34</v>
      </c>
      <c r="I2481" s="249" t="s">
        <v>3780</v>
      </c>
      <c r="J2481" s="287" t="s">
        <v>797</v>
      </c>
      <c r="K2481" s="288"/>
      <c r="L2481" s="289"/>
      <c r="M2481" s="289"/>
      <c r="N2481" s="253"/>
      <c r="O2481" s="290"/>
      <c r="P2481" s="233"/>
    </row>
    <row r="2482" spans="1:16" ht="13.5" hidden="1" customHeight="1" outlineLevel="2" x14ac:dyDescent="0.2">
      <c r="A2482" s="191">
        <v>0</v>
      </c>
      <c r="B2482" s="191">
        <v>17</v>
      </c>
      <c r="C2482" s="191">
        <v>7</v>
      </c>
      <c r="D2482" s="192">
        <v>1</v>
      </c>
      <c r="E2482" s="192">
        <v>0</v>
      </c>
      <c r="G2482" s="311"/>
      <c r="H2482" s="291" t="s">
        <v>182</v>
      </c>
      <c r="I2482" s="256" t="s">
        <v>3781</v>
      </c>
      <c r="J2482" s="293" t="s">
        <v>242</v>
      </c>
      <c r="K2482" s="294"/>
      <c r="L2482" s="295"/>
      <c r="M2482" s="295"/>
      <c r="N2482" s="260"/>
      <c r="O2482" s="296"/>
      <c r="P2482" s="234"/>
    </row>
    <row r="2483" spans="1:16" ht="13.5" hidden="1" customHeight="1" outlineLevel="3" x14ac:dyDescent="0.2">
      <c r="A2483" s="191">
        <v>0</v>
      </c>
      <c r="B2483" s="191">
        <v>17</v>
      </c>
      <c r="C2483" s="191">
        <v>7</v>
      </c>
      <c r="D2483" s="192">
        <v>1</v>
      </c>
      <c r="E2483" s="192">
        <v>1</v>
      </c>
      <c r="G2483" s="312" t="s">
        <v>46</v>
      </c>
      <c r="H2483" s="297" t="s">
        <v>183</v>
      </c>
      <c r="I2483" s="264" t="s">
        <v>3782</v>
      </c>
      <c r="J2483" s="299" t="s">
        <v>128</v>
      </c>
      <c r="K2483" s="300" t="s">
        <v>119</v>
      </c>
      <c r="L2483" s="301" t="e">
        <v>#REF!</v>
      </c>
      <c r="M2483" s="301">
        <v>48.294267209876544</v>
      </c>
      <c r="N2483" s="268"/>
      <c r="O2483" s="302"/>
      <c r="P2483" s="235" t="s">
        <v>4710</v>
      </c>
    </row>
    <row r="2484" spans="1:16" ht="13.5" hidden="1" customHeight="1" outlineLevel="2" x14ac:dyDescent="0.2">
      <c r="A2484" s="191">
        <v>0</v>
      </c>
      <c r="B2484" s="191">
        <v>17</v>
      </c>
      <c r="C2484" s="191">
        <v>7</v>
      </c>
      <c r="D2484" s="192">
        <v>2</v>
      </c>
      <c r="E2484" s="192">
        <v>0</v>
      </c>
      <c r="G2484" s="311"/>
      <c r="H2484" s="291" t="s">
        <v>182</v>
      </c>
      <c r="I2484" s="256" t="s">
        <v>3783</v>
      </c>
      <c r="J2484" s="293" t="s">
        <v>246</v>
      </c>
      <c r="K2484" s="294"/>
      <c r="L2484" s="295"/>
      <c r="M2484" s="295"/>
      <c r="N2484" s="260"/>
      <c r="O2484" s="296"/>
      <c r="P2484" s="234"/>
    </row>
    <row r="2485" spans="1:16" ht="13.5" hidden="1" customHeight="1" outlineLevel="3" x14ac:dyDescent="0.2">
      <c r="A2485" s="191">
        <v>0</v>
      </c>
      <c r="B2485" s="191">
        <v>17</v>
      </c>
      <c r="C2485" s="191">
        <v>7</v>
      </c>
      <c r="D2485" s="192">
        <v>2</v>
      </c>
      <c r="E2485" s="192">
        <v>1</v>
      </c>
      <c r="G2485" s="312" t="s">
        <v>46</v>
      </c>
      <c r="H2485" s="297" t="s">
        <v>183</v>
      </c>
      <c r="I2485" s="264" t="s">
        <v>3784</v>
      </c>
      <c r="J2485" s="299" t="s">
        <v>243</v>
      </c>
      <c r="K2485" s="300" t="s">
        <v>119</v>
      </c>
      <c r="L2485" s="301" t="e">
        <v>#REF!</v>
      </c>
      <c r="M2485" s="301">
        <v>1.7585555555555554</v>
      </c>
      <c r="N2485" s="268"/>
      <c r="O2485" s="302"/>
      <c r="P2485" s="235" t="s">
        <v>4710</v>
      </c>
    </row>
    <row r="2486" spans="1:16" ht="13.5" hidden="1" customHeight="1" outlineLevel="3" x14ac:dyDescent="0.2">
      <c r="A2486" s="191">
        <v>0</v>
      </c>
      <c r="B2486" s="191">
        <v>17</v>
      </c>
      <c r="C2486" s="191">
        <v>7</v>
      </c>
      <c r="D2486" s="192">
        <v>2</v>
      </c>
      <c r="E2486" s="192">
        <v>2</v>
      </c>
      <c r="G2486" s="312" t="s">
        <v>46</v>
      </c>
      <c r="H2486" s="297" t="s">
        <v>183</v>
      </c>
      <c r="I2486" s="264" t="s">
        <v>3785</v>
      </c>
      <c r="J2486" s="299" t="s">
        <v>244</v>
      </c>
      <c r="K2486" s="300" t="s">
        <v>119</v>
      </c>
      <c r="L2486" s="301" t="e">
        <v>#REF!</v>
      </c>
      <c r="M2486" s="301">
        <v>4.3491600000000004</v>
      </c>
      <c r="N2486" s="268"/>
      <c r="O2486" s="302"/>
      <c r="P2486" s="235" t="s">
        <v>4710</v>
      </c>
    </row>
    <row r="2487" spans="1:16" ht="13.5" hidden="1" customHeight="1" outlineLevel="3" x14ac:dyDescent="0.2">
      <c r="A2487" s="191">
        <v>0</v>
      </c>
      <c r="B2487" s="191">
        <v>17</v>
      </c>
      <c r="C2487" s="191">
        <v>7</v>
      </c>
      <c r="D2487" s="192">
        <v>2</v>
      </c>
      <c r="E2487" s="192">
        <v>3</v>
      </c>
      <c r="G2487" s="312" t="s">
        <v>46</v>
      </c>
      <c r="H2487" s="297" t="s">
        <v>183</v>
      </c>
      <c r="I2487" s="264" t="s">
        <v>3786</v>
      </c>
      <c r="J2487" s="299" t="s">
        <v>131</v>
      </c>
      <c r="K2487" s="300" t="s">
        <v>119</v>
      </c>
      <c r="L2487" s="301" t="e">
        <v>#REF!</v>
      </c>
      <c r="M2487" s="301">
        <v>12.1275</v>
      </c>
      <c r="N2487" s="268"/>
      <c r="O2487" s="302"/>
      <c r="P2487" s="235" t="s">
        <v>4710</v>
      </c>
    </row>
    <row r="2488" spans="1:16" ht="13.5" hidden="1" customHeight="1" outlineLevel="3" x14ac:dyDescent="0.2">
      <c r="A2488" s="191">
        <v>0</v>
      </c>
      <c r="B2488" s="191">
        <v>17</v>
      </c>
      <c r="C2488" s="191">
        <v>7</v>
      </c>
      <c r="D2488" s="192">
        <v>2</v>
      </c>
      <c r="E2488" s="192">
        <v>4</v>
      </c>
      <c r="G2488" s="312" t="s">
        <v>46</v>
      </c>
      <c r="H2488" s="297" t="s">
        <v>183</v>
      </c>
      <c r="I2488" s="264" t="s">
        <v>3787</v>
      </c>
      <c r="J2488" s="299" t="s">
        <v>779</v>
      </c>
      <c r="K2488" s="300" t="s">
        <v>119</v>
      </c>
      <c r="L2488" s="301" t="e">
        <v>#REF!</v>
      </c>
      <c r="M2488" s="301">
        <v>20.468868749999999</v>
      </c>
      <c r="N2488" s="268"/>
      <c r="O2488" s="302"/>
      <c r="P2488" s="235" t="s">
        <v>4710</v>
      </c>
    </row>
    <row r="2489" spans="1:16" ht="13.5" hidden="1" customHeight="1" outlineLevel="3" x14ac:dyDescent="0.2">
      <c r="A2489" s="191">
        <v>0</v>
      </c>
      <c r="B2489" s="191">
        <v>17</v>
      </c>
      <c r="C2489" s="191">
        <v>7</v>
      </c>
      <c r="D2489" s="192">
        <v>2</v>
      </c>
      <c r="E2489" s="192">
        <v>5</v>
      </c>
      <c r="G2489" s="312" t="s">
        <v>46</v>
      </c>
      <c r="H2489" s="297" t="s">
        <v>183</v>
      </c>
      <c r="I2489" s="264" t="s">
        <v>3788</v>
      </c>
      <c r="J2489" s="265" t="s">
        <v>990</v>
      </c>
      <c r="K2489" s="266" t="s">
        <v>119</v>
      </c>
      <c r="L2489" s="267" t="e">
        <v>#REF!</v>
      </c>
      <c r="M2489" s="301">
        <v>76.674746222222225</v>
      </c>
      <c r="N2489" s="268"/>
      <c r="O2489" s="269"/>
      <c r="P2489" s="235" t="s">
        <v>4710</v>
      </c>
    </row>
    <row r="2490" spans="1:16" ht="13.5" hidden="1" customHeight="1" outlineLevel="3" x14ac:dyDescent="0.2">
      <c r="A2490" s="191">
        <v>0</v>
      </c>
      <c r="B2490" s="191">
        <v>17</v>
      </c>
      <c r="C2490" s="191">
        <v>7</v>
      </c>
      <c r="D2490" s="192">
        <v>2</v>
      </c>
      <c r="E2490" s="192">
        <v>6</v>
      </c>
      <c r="G2490" s="312" t="s">
        <v>46</v>
      </c>
      <c r="H2490" s="297" t="s">
        <v>183</v>
      </c>
      <c r="I2490" s="264" t="s">
        <v>3789</v>
      </c>
      <c r="J2490" s="299" t="s">
        <v>781</v>
      </c>
      <c r="K2490" s="300" t="s">
        <v>119</v>
      </c>
      <c r="L2490" s="301" t="e">
        <v>#REF!</v>
      </c>
      <c r="M2490" s="301">
        <v>66.75</v>
      </c>
      <c r="N2490" s="268"/>
      <c r="O2490" s="302"/>
      <c r="P2490" s="235" t="s">
        <v>4710</v>
      </c>
    </row>
    <row r="2491" spans="1:16" ht="13.5" hidden="1" customHeight="1" outlineLevel="3" x14ac:dyDescent="0.2">
      <c r="A2491" s="191">
        <v>0</v>
      </c>
      <c r="B2491" s="191">
        <v>17</v>
      </c>
      <c r="C2491" s="191">
        <v>7</v>
      </c>
      <c r="D2491" s="192">
        <v>2</v>
      </c>
      <c r="E2491" s="192">
        <v>7</v>
      </c>
      <c r="G2491" s="312" t="s">
        <v>46</v>
      </c>
      <c r="H2491" s="297" t="s">
        <v>183</v>
      </c>
      <c r="I2491" s="264" t="s">
        <v>3790</v>
      </c>
      <c r="J2491" s="299" t="s">
        <v>780</v>
      </c>
      <c r="K2491" s="300" t="s">
        <v>119</v>
      </c>
      <c r="L2491" s="301" t="e">
        <v>#REF!</v>
      </c>
      <c r="M2491" s="301">
        <v>39.599999999999994</v>
      </c>
      <c r="N2491" s="268"/>
      <c r="O2491" s="302"/>
      <c r="P2491" s="235" t="s">
        <v>4710</v>
      </c>
    </row>
    <row r="2492" spans="1:16" ht="13.5" hidden="1" customHeight="1" outlineLevel="3" x14ac:dyDescent="0.2">
      <c r="A2492" s="191">
        <v>0</v>
      </c>
      <c r="B2492" s="191">
        <v>17</v>
      </c>
      <c r="C2492" s="191">
        <v>7</v>
      </c>
      <c r="D2492" s="192">
        <v>2</v>
      </c>
      <c r="E2492" s="192">
        <v>8</v>
      </c>
      <c r="G2492" s="312" t="s">
        <v>46</v>
      </c>
      <c r="H2492" s="297" t="s">
        <v>183</v>
      </c>
      <c r="I2492" s="264" t="s">
        <v>3791</v>
      </c>
      <c r="J2492" s="299" t="s">
        <v>129</v>
      </c>
      <c r="K2492" s="300" t="s">
        <v>119</v>
      </c>
      <c r="L2492" s="301" t="e">
        <v>#REF!</v>
      </c>
      <c r="M2492" s="301">
        <v>8.7283160650000013</v>
      </c>
      <c r="N2492" s="268"/>
      <c r="O2492" s="302"/>
      <c r="P2492" s="235" t="s">
        <v>4710</v>
      </c>
    </row>
    <row r="2493" spans="1:16" ht="13.5" hidden="1" customHeight="1" outlineLevel="2" x14ac:dyDescent="0.2">
      <c r="A2493" s="191">
        <v>0</v>
      </c>
      <c r="B2493" s="191">
        <v>17</v>
      </c>
      <c r="C2493" s="191">
        <v>7</v>
      </c>
      <c r="D2493" s="192">
        <v>3</v>
      </c>
      <c r="E2493" s="192">
        <v>0</v>
      </c>
      <c r="G2493" s="311"/>
      <c r="H2493" s="291" t="s">
        <v>182</v>
      </c>
      <c r="I2493" s="256" t="s">
        <v>3792</v>
      </c>
      <c r="J2493" s="293" t="s">
        <v>241</v>
      </c>
      <c r="K2493" s="294"/>
      <c r="L2493" s="295"/>
      <c r="M2493" s="295"/>
      <c r="N2493" s="260"/>
      <c r="O2493" s="296"/>
      <c r="P2493" s="234"/>
    </row>
    <row r="2494" spans="1:16" ht="13.5" hidden="1" customHeight="1" outlineLevel="3" x14ac:dyDescent="0.2">
      <c r="A2494" s="191">
        <v>0</v>
      </c>
      <c r="B2494" s="191">
        <v>17</v>
      </c>
      <c r="C2494" s="191">
        <v>7</v>
      </c>
      <c r="D2494" s="192">
        <v>3</v>
      </c>
      <c r="E2494" s="192">
        <v>1</v>
      </c>
      <c r="G2494" s="312" t="s">
        <v>46</v>
      </c>
      <c r="H2494" s="297" t="s">
        <v>183</v>
      </c>
      <c r="I2494" s="264" t="s">
        <v>3793</v>
      </c>
      <c r="J2494" s="299" t="s">
        <v>786</v>
      </c>
      <c r="K2494" s="300" t="s">
        <v>119</v>
      </c>
      <c r="L2494" s="301" t="e">
        <v>#REF!</v>
      </c>
      <c r="M2494" s="301">
        <v>1.7585555555555554</v>
      </c>
      <c r="N2494" s="268"/>
      <c r="O2494" s="302"/>
      <c r="P2494" s="235" t="s">
        <v>4710</v>
      </c>
    </row>
    <row r="2495" spans="1:16" ht="13.5" hidden="1" customHeight="1" outlineLevel="3" x14ac:dyDescent="0.2">
      <c r="A2495" s="191">
        <v>0</v>
      </c>
      <c r="B2495" s="191">
        <v>17</v>
      </c>
      <c r="C2495" s="191">
        <v>7</v>
      </c>
      <c r="D2495" s="192">
        <v>3</v>
      </c>
      <c r="E2495" s="192">
        <v>2</v>
      </c>
      <c r="G2495" s="312" t="s">
        <v>46</v>
      </c>
      <c r="H2495" s="297" t="s">
        <v>183</v>
      </c>
      <c r="I2495" s="264" t="s">
        <v>3794</v>
      </c>
      <c r="J2495" s="299" t="s">
        <v>271</v>
      </c>
      <c r="K2495" s="300" t="s">
        <v>119</v>
      </c>
      <c r="L2495" s="301" t="e">
        <v>#REF!</v>
      </c>
      <c r="M2495" s="301">
        <v>4.3491600000000004</v>
      </c>
      <c r="N2495" s="268"/>
      <c r="O2495" s="302"/>
      <c r="P2495" s="235" t="s">
        <v>4710</v>
      </c>
    </row>
    <row r="2496" spans="1:16" ht="13.5" hidden="1" customHeight="1" outlineLevel="3" x14ac:dyDescent="0.2">
      <c r="A2496" s="191">
        <v>0</v>
      </c>
      <c r="B2496" s="191">
        <v>17</v>
      </c>
      <c r="C2496" s="191">
        <v>7</v>
      </c>
      <c r="D2496" s="192">
        <v>3</v>
      </c>
      <c r="E2496" s="192">
        <v>3</v>
      </c>
      <c r="G2496" s="312" t="s">
        <v>46</v>
      </c>
      <c r="H2496" s="297" t="s">
        <v>183</v>
      </c>
      <c r="I2496" s="264" t="s">
        <v>3795</v>
      </c>
      <c r="J2496" s="299" t="s">
        <v>785</v>
      </c>
      <c r="K2496" s="300" t="s">
        <v>119</v>
      </c>
      <c r="L2496" s="301" t="e">
        <v>#REF!</v>
      </c>
      <c r="M2496" s="301">
        <v>12.1275</v>
      </c>
      <c r="N2496" s="268"/>
      <c r="O2496" s="302"/>
      <c r="P2496" s="235" t="s">
        <v>4710</v>
      </c>
    </row>
    <row r="2497" spans="1:16" ht="13.5" hidden="1" customHeight="1" outlineLevel="3" x14ac:dyDescent="0.2">
      <c r="A2497" s="191">
        <v>0</v>
      </c>
      <c r="B2497" s="191">
        <v>17</v>
      </c>
      <c r="C2497" s="191">
        <v>7</v>
      </c>
      <c r="D2497" s="192">
        <v>3</v>
      </c>
      <c r="E2497" s="192">
        <v>4</v>
      </c>
      <c r="G2497" s="312" t="s">
        <v>46</v>
      </c>
      <c r="H2497" s="297" t="s">
        <v>183</v>
      </c>
      <c r="I2497" s="264" t="s">
        <v>3796</v>
      </c>
      <c r="J2497" s="299" t="s">
        <v>784</v>
      </c>
      <c r="K2497" s="300" t="s">
        <v>119</v>
      </c>
      <c r="L2497" s="301" t="e">
        <v>#REF!</v>
      </c>
      <c r="M2497" s="301">
        <v>20.468868749999999</v>
      </c>
      <c r="N2497" s="268"/>
      <c r="O2497" s="302"/>
      <c r="P2497" s="235" t="s">
        <v>4710</v>
      </c>
    </row>
    <row r="2498" spans="1:16" ht="13.5" hidden="1" customHeight="1" outlineLevel="3" x14ac:dyDescent="0.2">
      <c r="A2498" s="191">
        <v>0</v>
      </c>
      <c r="B2498" s="191">
        <v>17</v>
      </c>
      <c r="C2498" s="191">
        <v>7</v>
      </c>
      <c r="D2498" s="192">
        <v>3</v>
      </c>
      <c r="E2498" s="192">
        <v>5</v>
      </c>
      <c r="G2498" s="312" t="s">
        <v>46</v>
      </c>
      <c r="H2498" s="297" t="s">
        <v>183</v>
      </c>
      <c r="I2498" s="264" t="s">
        <v>3797</v>
      </c>
      <c r="J2498" s="299" t="s">
        <v>787</v>
      </c>
      <c r="K2498" s="300" t="s">
        <v>119</v>
      </c>
      <c r="L2498" s="301" t="e">
        <v>#REF!</v>
      </c>
      <c r="M2498" s="301">
        <v>70.567030666666668</v>
      </c>
      <c r="N2498" s="268"/>
      <c r="O2498" s="302"/>
      <c r="P2498" s="235" t="s">
        <v>4710</v>
      </c>
    </row>
    <row r="2499" spans="1:16" ht="13.5" hidden="1" customHeight="1" outlineLevel="3" x14ac:dyDescent="0.2">
      <c r="A2499" s="191">
        <v>0</v>
      </c>
      <c r="B2499" s="191">
        <v>17</v>
      </c>
      <c r="C2499" s="191">
        <v>7</v>
      </c>
      <c r="D2499" s="192">
        <v>3</v>
      </c>
      <c r="E2499" s="192">
        <v>6</v>
      </c>
      <c r="G2499" s="312" t="s">
        <v>46</v>
      </c>
      <c r="H2499" s="297" t="s">
        <v>183</v>
      </c>
      <c r="I2499" s="264" t="s">
        <v>3798</v>
      </c>
      <c r="J2499" s="299" t="s">
        <v>782</v>
      </c>
      <c r="K2499" s="300" t="s">
        <v>119</v>
      </c>
      <c r="L2499" s="301" t="e">
        <v>#REF!</v>
      </c>
      <c r="M2499" s="301">
        <v>39.599999999999994</v>
      </c>
      <c r="N2499" s="268"/>
      <c r="O2499" s="302"/>
      <c r="P2499" s="235" t="s">
        <v>4710</v>
      </c>
    </row>
    <row r="2500" spans="1:16" ht="13.5" hidden="1" customHeight="1" outlineLevel="3" x14ac:dyDescent="0.2">
      <c r="A2500" s="191">
        <v>0</v>
      </c>
      <c r="B2500" s="191">
        <v>17</v>
      </c>
      <c r="C2500" s="191">
        <v>7</v>
      </c>
      <c r="D2500" s="192">
        <v>3</v>
      </c>
      <c r="E2500" s="192">
        <v>7</v>
      </c>
      <c r="G2500" s="312" t="s">
        <v>46</v>
      </c>
      <c r="H2500" s="297" t="s">
        <v>183</v>
      </c>
      <c r="I2500" s="264" t="s">
        <v>3799</v>
      </c>
      <c r="J2500" s="299" t="s">
        <v>130</v>
      </c>
      <c r="K2500" s="300" t="s">
        <v>119</v>
      </c>
      <c r="L2500" s="301" t="e">
        <v>#REF!</v>
      </c>
      <c r="M2500" s="301">
        <v>13.636363636363637</v>
      </c>
      <c r="N2500" s="268"/>
      <c r="O2500" s="302"/>
      <c r="P2500" s="235" t="s">
        <v>4710</v>
      </c>
    </row>
    <row r="2501" spans="1:16" ht="13.5" hidden="1" customHeight="1" outlineLevel="2" x14ac:dyDescent="0.2">
      <c r="A2501" s="191">
        <v>0</v>
      </c>
      <c r="B2501" s="191">
        <v>17</v>
      </c>
      <c r="C2501" s="191">
        <v>7</v>
      </c>
      <c r="D2501" s="192">
        <v>4</v>
      </c>
      <c r="E2501" s="192">
        <v>0</v>
      </c>
      <c r="G2501" s="311"/>
      <c r="H2501" s="291" t="s">
        <v>182</v>
      </c>
      <c r="I2501" s="256" t="s">
        <v>3800</v>
      </c>
      <c r="J2501" s="293" t="s">
        <v>11</v>
      </c>
      <c r="K2501" s="294"/>
      <c r="L2501" s="295"/>
      <c r="M2501" s="295"/>
      <c r="N2501" s="260"/>
      <c r="O2501" s="296"/>
      <c r="P2501" s="234"/>
    </row>
    <row r="2502" spans="1:16" ht="13.5" hidden="1" customHeight="1" outlineLevel="3" x14ac:dyDescent="0.2">
      <c r="A2502" s="191">
        <v>0</v>
      </c>
      <c r="B2502" s="191">
        <v>17</v>
      </c>
      <c r="C2502" s="191">
        <v>7</v>
      </c>
      <c r="D2502" s="192">
        <v>4</v>
      </c>
      <c r="E2502" s="192">
        <v>1</v>
      </c>
      <c r="G2502" s="312" t="s">
        <v>46</v>
      </c>
      <c r="H2502" s="297" t="s">
        <v>183</v>
      </c>
      <c r="I2502" s="264" t="s">
        <v>3801</v>
      </c>
      <c r="J2502" s="299" t="s">
        <v>790</v>
      </c>
      <c r="K2502" s="300" t="s">
        <v>119</v>
      </c>
      <c r="L2502" s="301" t="e">
        <v>#REF!</v>
      </c>
      <c r="M2502" s="301">
        <v>40</v>
      </c>
      <c r="N2502" s="268"/>
      <c r="O2502" s="302"/>
      <c r="P2502" s="235" t="s">
        <v>4710</v>
      </c>
    </row>
    <row r="2503" spans="1:16" ht="12" hidden="1" customHeight="1" outlineLevel="3" x14ac:dyDescent="0.2">
      <c r="A2503" s="191">
        <v>0</v>
      </c>
      <c r="B2503" s="191">
        <v>17</v>
      </c>
      <c r="C2503" s="191">
        <v>7</v>
      </c>
      <c r="D2503" s="192">
        <v>4</v>
      </c>
      <c r="E2503" s="192">
        <v>2</v>
      </c>
      <c r="G2503" s="312" t="s">
        <v>46</v>
      </c>
      <c r="H2503" s="297" t="s">
        <v>183</v>
      </c>
      <c r="I2503" s="264" t="s">
        <v>3802</v>
      </c>
      <c r="J2503" s="299" t="s">
        <v>991</v>
      </c>
      <c r="K2503" s="300" t="s">
        <v>119</v>
      </c>
      <c r="L2503" s="301" t="e">
        <v>#REF!</v>
      </c>
      <c r="M2503" s="301">
        <v>42</v>
      </c>
      <c r="N2503" s="268"/>
      <c r="O2503" s="302"/>
      <c r="P2503" s="235" t="s">
        <v>4710</v>
      </c>
    </row>
    <row r="2504" spans="1:16" ht="13.5" hidden="1" customHeight="1" outlineLevel="3" x14ac:dyDescent="0.2">
      <c r="A2504" s="191">
        <v>0</v>
      </c>
      <c r="B2504" s="191">
        <v>17</v>
      </c>
      <c r="C2504" s="191">
        <v>7</v>
      </c>
      <c r="D2504" s="192">
        <v>4</v>
      </c>
      <c r="E2504" s="192">
        <v>3</v>
      </c>
      <c r="G2504" s="312" t="s">
        <v>46</v>
      </c>
      <c r="H2504" s="297" t="s">
        <v>183</v>
      </c>
      <c r="I2504" s="264" t="s">
        <v>3803</v>
      </c>
      <c r="J2504" s="299" t="s">
        <v>133</v>
      </c>
      <c r="K2504" s="300" t="s">
        <v>119</v>
      </c>
      <c r="L2504" s="301" t="e">
        <v>#REF!</v>
      </c>
      <c r="M2504" s="301">
        <v>40</v>
      </c>
      <c r="N2504" s="268"/>
      <c r="O2504" s="302"/>
      <c r="P2504" s="235" t="s">
        <v>4710</v>
      </c>
    </row>
    <row r="2505" spans="1:16" ht="13.5" hidden="1" customHeight="1" outlineLevel="3" x14ac:dyDescent="0.2">
      <c r="A2505" s="191">
        <v>0</v>
      </c>
      <c r="B2505" s="191">
        <v>17</v>
      </c>
      <c r="C2505" s="191">
        <v>7</v>
      </c>
      <c r="D2505" s="192">
        <v>4</v>
      </c>
      <c r="E2505" s="192">
        <v>4</v>
      </c>
      <c r="G2505" s="312" t="s">
        <v>46</v>
      </c>
      <c r="H2505" s="297" t="s">
        <v>183</v>
      </c>
      <c r="I2505" s="264" t="s">
        <v>3804</v>
      </c>
      <c r="J2505" s="299" t="s">
        <v>132</v>
      </c>
      <c r="K2505" s="300" t="s">
        <v>119</v>
      </c>
      <c r="L2505" s="301" t="e">
        <v>#REF!</v>
      </c>
      <c r="M2505" s="301">
        <v>40</v>
      </c>
      <c r="N2505" s="268"/>
      <c r="O2505" s="302"/>
      <c r="P2505" s="235" t="s">
        <v>4710</v>
      </c>
    </row>
    <row r="2506" spans="1:16" ht="13.5" hidden="1" customHeight="1" outlineLevel="3" x14ac:dyDescent="0.2">
      <c r="A2506" s="191">
        <v>0</v>
      </c>
      <c r="B2506" s="191">
        <v>17</v>
      </c>
      <c r="C2506" s="191">
        <v>7</v>
      </c>
      <c r="D2506" s="192">
        <v>4</v>
      </c>
      <c r="E2506" s="192">
        <v>5</v>
      </c>
      <c r="G2506" s="312" t="s">
        <v>46</v>
      </c>
      <c r="H2506" s="297" t="s">
        <v>183</v>
      </c>
      <c r="I2506" s="264" t="s">
        <v>3805</v>
      </c>
      <c r="J2506" s="299" t="s">
        <v>245</v>
      </c>
      <c r="K2506" s="300" t="s">
        <v>119</v>
      </c>
      <c r="L2506" s="301" t="e">
        <v>#REF!</v>
      </c>
      <c r="M2506" s="301">
        <v>20</v>
      </c>
      <c r="N2506" s="268"/>
      <c r="O2506" s="302"/>
      <c r="P2506" s="235" t="s">
        <v>4710</v>
      </c>
    </row>
    <row r="2507" spans="1:16" ht="13.5" hidden="1" customHeight="1" outlineLevel="3" x14ac:dyDescent="0.2">
      <c r="A2507" s="191">
        <v>0</v>
      </c>
      <c r="B2507" s="191">
        <v>17</v>
      </c>
      <c r="C2507" s="191">
        <v>7</v>
      </c>
      <c r="D2507" s="192">
        <v>4</v>
      </c>
      <c r="E2507" s="192">
        <v>6</v>
      </c>
      <c r="G2507" s="312" t="s">
        <v>46</v>
      </c>
      <c r="H2507" s="297" t="s">
        <v>183</v>
      </c>
      <c r="I2507" s="264" t="s">
        <v>3806</v>
      </c>
      <c r="J2507" s="299" t="s">
        <v>134</v>
      </c>
      <c r="K2507" s="300" t="s">
        <v>119</v>
      </c>
      <c r="L2507" s="301" t="e">
        <v>#REF!</v>
      </c>
      <c r="M2507" s="301">
        <v>40</v>
      </c>
      <c r="N2507" s="268"/>
      <c r="O2507" s="302"/>
      <c r="P2507" s="235" t="s">
        <v>4710</v>
      </c>
    </row>
    <row r="2508" spans="1:16" ht="13.5" hidden="1" customHeight="1" outlineLevel="3" x14ac:dyDescent="0.2">
      <c r="A2508" s="191">
        <v>0</v>
      </c>
      <c r="B2508" s="191">
        <v>17</v>
      </c>
      <c r="C2508" s="191">
        <v>7</v>
      </c>
      <c r="D2508" s="192">
        <v>4</v>
      </c>
      <c r="E2508" s="192">
        <v>7</v>
      </c>
      <c r="G2508" s="312" t="s">
        <v>46</v>
      </c>
      <c r="H2508" s="297" t="s">
        <v>183</v>
      </c>
      <c r="I2508" s="264" t="s">
        <v>3807</v>
      </c>
      <c r="J2508" s="299" t="s">
        <v>135</v>
      </c>
      <c r="K2508" s="300" t="s">
        <v>119</v>
      </c>
      <c r="L2508" s="301" t="e">
        <v>#REF!</v>
      </c>
      <c r="M2508" s="301">
        <v>40</v>
      </c>
      <c r="N2508" s="268"/>
      <c r="O2508" s="302"/>
      <c r="P2508" s="235" t="s">
        <v>4710</v>
      </c>
    </row>
    <row r="2509" spans="1:16" ht="13.5" hidden="1" customHeight="1" outlineLevel="3" x14ac:dyDescent="0.2">
      <c r="A2509" s="191">
        <v>0</v>
      </c>
      <c r="B2509" s="191">
        <v>17</v>
      </c>
      <c r="C2509" s="191">
        <v>7</v>
      </c>
      <c r="D2509" s="192">
        <v>4</v>
      </c>
      <c r="E2509" s="192">
        <v>8</v>
      </c>
      <c r="G2509" s="312" t="s">
        <v>46</v>
      </c>
      <c r="H2509" s="297" t="s">
        <v>183</v>
      </c>
      <c r="I2509" s="264" t="s">
        <v>3808</v>
      </c>
      <c r="J2509" s="299" t="s">
        <v>791</v>
      </c>
      <c r="K2509" s="300" t="s">
        <v>119</v>
      </c>
      <c r="L2509" s="301" t="e">
        <v>#REF!</v>
      </c>
      <c r="M2509" s="301">
        <v>40</v>
      </c>
      <c r="N2509" s="268"/>
      <c r="O2509" s="302"/>
      <c r="P2509" s="235" t="s">
        <v>4710</v>
      </c>
    </row>
    <row r="2510" spans="1:16" ht="13.5" hidden="1" customHeight="1" outlineLevel="1" x14ac:dyDescent="0.2">
      <c r="A2510" s="191">
        <v>0</v>
      </c>
      <c r="B2510" s="191">
        <v>17</v>
      </c>
      <c r="C2510" s="191">
        <v>8</v>
      </c>
      <c r="D2510" s="192">
        <v>0</v>
      </c>
      <c r="E2510" s="192">
        <v>8</v>
      </c>
      <c r="G2510" s="310"/>
      <c r="H2510" s="285" t="s">
        <v>34</v>
      </c>
      <c r="I2510" s="249" t="s">
        <v>3809</v>
      </c>
      <c r="J2510" s="287" t="s">
        <v>798</v>
      </c>
      <c r="K2510" s="288"/>
      <c r="L2510" s="289"/>
      <c r="M2510" s="289"/>
      <c r="N2510" s="253"/>
      <c r="O2510" s="290"/>
      <c r="P2510" s="233"/>
    </row>
    <row r="2511" spans="1:16" ht="13.5" hidden="1" customHeight="1" outlineLevel="2" x14ac:dyDescent="0.2">
      <c r="A2511" s="191">
        <v>0</v>
      </c>
      <c r="B2511" s="191">
        <v>17</v>
      </c>
      <c r="C2511" s="191">
        <v>8</v>
      </c>
      <c r="D2511" s="192">
        <v>1</v>
      </c>
      <c r="E2511" s="192">
        <v>0</v>
      </c>
      <c r="G2511" s="311"/>
      <c r="H2511" s="291" t="s">
        <v>182</v>
      </c>
      <c r="I2511" s="256" t="s">
        <v>3810</v>
      </c>
      <c r="J2511" s="293" t="s">
        <v>246</v>
      </c>
      <c r="K2511" s="294"/>
      <c r="L2511" s="295"/>
      <c r="M2511" s="295"/>
      <c r="N2511" s="260"/>
      <c r="O2511" s="296"/>
      <c r="P2511" s="234"/>
    </row>
    <row r="2512" spans="1:16" ht="13.5" hidden="1" customHeight="1" outlineLevel="3" x14ac:dyDescent="0.2">
      <c r="A2512" s="191">
        <v>0</v>
      </c>
      <c r="B2512" s="191">
        <v>17</v>
      </c>
      <c r="C2512" s="191">
        <v>8</v>
      </c>
      <c r="D2512" s="192">
        <v>1</v>
      </c>
      <c r="E2512" s="192">
        <v>1</v>
      </c>
      <c r="G2512" s="312" t="s">
        <v>46</v>
      </c>
      <c r="H2512" s="297" t="s">
        <v>183</v>
      </c>
      <c r="I2512" s="264" t="s">
        <v>3811</v>
      </c>
      <c r="J2512" s="299" t="s">
        <v>243</v>
      </c>
      <c r="K2512" s="300" t="s">
        <v>119</v>
      </c>
      <c r="L2512" s="301" t="e">
        <v>#REF!</v>
      </c>
      <c r="M2512" s="301">
        <v>1.7585555555555554</v>
      </c>
      <c r="N2512" s="268"/>
      <c r="O2512" s="302"/>
      <c r="P2512" s="235" t="s">
        <v>4710</v>
      </c>
    </row>
    <row r="2513" spans="1:16" ht="13.5" hidden="1" customHeight="1" outlineLevel="3" x14ac:dyDescent="0.2">
      <c r="A2513" s="191">
        <v>0</v>
      </c>
      <c r="B2513" s="191">
        <v>17</v>
      </c>
      <c r="C2513" s="191">
        <v>8</v>
      </c>
      <c r="D2513" s="192">
        <v>1</v>
      </c>
      <c r="E2513" s="192">
        <v>2</v>
      </c>
      <c r="G2513" s="312" t="s">
        <v>46</v>
      </c>
      <c r="H2513" s="297" t="s">
        <v>183</v>
      </c>
      <c r="I2513" s="264" t="s">
        <v>3812</v>
      </c>
      <c r="J2513" s="299" t="s">
        <v>244</v>
      </c>
      <c r="K2513" s="300" t="s">
        <v>119</v>
      </c>
      <c r="L2513" s="301" t="e">
        <v>#REF!</v>
      </c>
      <c r="M2513" s="301">
        <v>4.3491600000000004</v>
      </c>
      <c r="N2513" s="268"/>
      <c r="O2513" s="302"/>
      <c r="P2513" s="235" t="s">
        <v>4710</v>
      </c>
    </row>
    <row r="2514" spans="1:16" ht="13.5" hidden="1" customHeight="1" outlineLevel="3" x14ac:dyDescent="0.2">
      <c r="A2514" s="191">
        <v>0</v>
      </c>
      <c r="B2514" s="191">
        <v>17</v>
      </c>
      <c r="C2514" s="191">
        <v>8</v>
      </c>
      <c r="D2514" s="192">
        <v>1</v>
      </c>
      <c r="E2514" s="192">
        <v>3</v>
      </c>
      <c r="G2514" s="312" t="s">
        <v>46</v>
      </c>
      <c r="H2514" s="297" t="s">
        <v>183</v>
      </c>
      <c r="I2514" s="264" t="s">
        <v>3813</v>
      </c>
      <c r="J2514" s="299" t="s">
        <v>131</v>
      </c>
      <c r="K2514" s="300" t="s">
        <v>119</v>
      </c>
      <c r="L2514" s="301" t="e">
        <v>#REF!</v>
      </c>
      <c r="M2514" s="301">
        <v>12.1275</v>
      </c>
      <c r="N2514" s="268"/>
      <c r="O2514" s="302"/>
      <c r="P2514" s="235" t="s">
        <v>4710</v>
      </c>
    </row>
    <row r="2515" spans="1:16" ht="13.5" hidden="1" customHeight="1" outlineLevel="3" x14ac:dyDescent="0.2">
      <c r="A2515" s="191">
        <v>0</v>
      </c>
      <c r="B2515" s="191">
        <v>17</v>
      </c>
      <c r="C2515" s="191">
        <v>8</v>
      </c>
      <c r="D2515" s="192">
        <v>1</v>
      </c>
      <c r="E2515" s="192">
        <v>4</v>
      </c>
      <c r="G2515" s="312" t="s">
        <v>46</v>
      </c>
      <c r="H2515" s="297" t="s">
        <v>183</v>
      </c>
      <c r="I2515" s="264" t="s">
        <v>3814</v>
      </c>
      <c r="J2515" s="299" t="s">
        <v>779</v>
      </c>
      <c r="K2515" s="300" t="s">
        <v>119</v>
      </c>
      <c r="L2515" s="301" t="e">
        <v>#REF!</v>
      </c>
      <c r="M2515" s="301">
        <v>20.468868749999999</v>
      </c>
      <c r="N2515" s="268"/>
      <c r="O2515" s="302"/>
      <c r="P2515" s="235" t="s">
        <v>4710</v>
      </c>
    </row>
    <row r="2516" spans="1:16" ht="13.5" hidden="1" customHeight="1" outlineLevel="3" x14ac:dyDescent="0.2">
      <c r="A2516" s="191">
        <v>0</v>
      </c>
      <c r="B2516" s="191">
        <v>17</v>
      </c>
      <c r="C2516" s="191">
        <v>8</v>
      </c>
      <c r="D2516" s="192">
        <v>1</v>
      </c>
      <c r="E2516" s="192">
        <v>5</v>
      </c>
      <c r="G2516" s="312" t="s">
        <v>46</v>
      </c>
      <c r="H2516" s="297" t="s">
        <v>183</v>
      </c>
      <c r="I2516" s="264" t="s">
        <v>3815</v>
      </c>
      <c r="J2516" s="265" t="s">
        <v>990</v>
      </c>
      <c r="K2516" s="266" t="s">
        <v>119</v>
      </c>
      <c r="L2516" s="267" t="e">
        <v>#REF!</v>
      </c>
      <c r="M2516" s="301">
        <v>76.674746222222225</v>
      </c>
      <c r="N2516" s="268"/>
      <c r="O2516" s="269"/>
      <c r="P2516" s="235" t="s">
        <v>4710</v>
      </c>
    </row>
    <row r="2517" spans="1:16" ht="13.5" hidden="1" customHeight="1" outlineLevel="3" x14ac:dyDescent="0.2">
      <c r="A2517" s="191">
        <v>0</v>
      </c>
      <c r="B2517" s="191">
        <v>17</v>
      </c>
      <c r="C2517" s="191">
        <v>8</v>
      </c>
      <c r="D2517" s="192">
        <v>1</v>
      </c>
      <c r="E2517" s="192">
        <v>6</v>
      </c>
      <c r="G2517" s="312" t="s">
        <v>46</v>
      </c>
      <c r="H2517" s="297" t="s">
        <v>183</v>
      </c>
      <c r="I2517" s="264" t="s">
        <v>3816</v>
      </c>
      <c r="J2517" s="299" t="s">
        <v>780</v>
      </c>
      <c r="K2517" s="300" t="s">
        <v>119</v>
      </c>
      <c r="L2517" s="301" t="e">
        <v>#REF!</v>
      </c>
      <c r="M2517" s="301">
        <v>39.599999999999994</v>
      </c>
      <c r="N2517" s="268"/>
      <c r="O2517" s="302"/>
      <c r="P2517" s="235" t="s">
        <v>4710</v>
      </c>
    </row>
    <row r="2518" spans="1:16" ht="13.5" hidden="1" customHeight="1" outlineLevel="2" x14ac:dyDescent="0.2">
      <c r="A2518" s="191">
        <v>0</v>
      </c>
      <c r="B2518" s="191">
        <v>17</v>
      </c>
      <c r="C2518" s="191">
        <v>8</v>
      </c>
      <c r="D2518" s="192">
        <v>2</v>
      </c>
      <c r="E2518" s="192">
        <v>0</v>
      </c>
      <c r="G2518" s="311"/>
      <c r="H2518" s="291" t="s">
        <v>182</v>
      </c>
      <c r="I2518" s="256" t="s">
        <v>3817</v>
      </c>
      <c r="J2518" s="293" t="s">
        <v>241</v>
      </c>
      <c r="K2518" s="294"/>
      <c r="L2518" s="295"/>
      <c r="M2518" s="295"/>
      <c r="N2518" s="260"/>
      <c r="O2518" s="296"/>
      <c r="P2518" s="234"/>
    </row>
    <row r="2519" spans="1:16" ht="13.5" hidden="1" customHeight="1" outlineLevel="3" x14ac:dyDescent="0.2">
      <c r="A2519" s="191">
        <v>0</v>
      </c>
      <c r="B2519" s="191">
        <v>17</v>
      </c>
      <c r="C2519" s="191">
        <v>8</v>
      </c>
      <c r="D2519" s="192">
        <v>2</v>
      </c>
      <c r="E2519" s="192">
        <v>1</v>
      </c>
      <c r="G2519" s="312" t="s">
        <v>46</v>
      </c>
      <c r="H2519" s="297" t="s">
        <v>183</v>
      </c>
      <c r="I2519" s="264" t="s">
        <v>3818</v>
      </c>
      <c r="J2519" s="299" t="s">
        <v>786</v>
      </c>
      <c r="K2519" s="300" t="s">
        <v>119</v>
      </c>
      <c r="L2519" s="301" t="e">
        <v>#REF!</v>
      </c>
      <c r="M2519" s="301">
        <v>1.7585555555555554</v>
      </c>
      <c r="N2519" s="268"/>
      <c r="O2519" s="302"/>
      <c r="P2519" s="235" t="s">
        <v>4710</v>
      </c>
    </row>
    <row r="2520" spans="1:16" ht="13.5" hidden="1" customHeight="1" outlineLevel="3" x14ac:dyDescent="0.2">
      <c r="A2520" s="191">
        <v>0</v>
      </c>
      <c r="B2520" s="191">
        <v>17</v>
      </c>
      <c r="C2520" s="191">
        <v>8</v>
      </c>
      <c r="D2520" s="192">
        <v>2</v>
      </c>
      <c r="E2520" s="192">
        <v>2</v>
      </c>
      <c r="G2520" s="312" t="s">
        <v>46</v>
      </c>
      <c r="H2520" s="297" t="s">
        <v>183</v>
      </c>
      <c r="I2520" s="264" t="s">
        <v>3819</v>
      </c>
      <c r="J2520" s="299" t="s">
        <v>271</v>
      </c>
      <c r="K2520" s="300" t="s">
        <v>119</v>
      </c>
      <c r="L2520" s="301" t="e">
        <v>#REF!</v>
      </c>
      <c r="M2520" s="301">
        <v>4.3491600000000004</v>
      </c>
      <c r="N2520" s="268"/>
      <c r="O2520" s="302"/>
      <c r="P2520" s="235" t="s">
        <v>4710</v>
      </c>
    </row>
    <row r="2521" spans="1:16" ht="13.5" hidden="1" customHeight="1" outlineLevel="3" x14ac:dyDescent="0.2">
      <c r="A2521" s="191">
        <v>0</v>
      </c>
      <c r="B2521" s="191">
        <v>17</v>
      </c>
      <c r="C2521" s="191">
        <v>8</v>
      </c>
      <c r="D2521" s="192">
        <v>2</v>
      </c>
      <c r="E2521" s="192">
        <v>3</v>
      </c>
      <c r="G2521" s="312" t="s">
        <v>46</v>
      </c>
      <c r="H2521" s="297" t="s">
        <v>183</v>
      </c>
      <c r="I2521" s="264" t="s">
        <v>3820</v>
      </c>
      <c r="J2521" s="299" t="s">
        <v>785</v>
      </c>
      <c r="K2521" s="300" t="s">
        <v>119</v>
      </c>
      <c r="L2521" s="301" t="e">
        <v>#REF!</v>
      </c>
      <c r="M2521" s="301">
        <v>12.1275</v>
      </c>
      <c r="N2521" s="268"/>
      <c r="O2521" s="302"/>
      <c r="P2521" s="235" t="s">
        <v>4710</v>
      </c>
    </row>
    <row r="2522" spans="1:16" ht="13.5" hidden="1" customHeight="1" outlineLevel="3" x14ac:dyDescent="0.2">
      <c r="A2522" s="191">
        <v>0</v>
      </c>
      <c r="B2522" s="191">
        <v>17</v>
      </c>
      <c r="C2522" s="191">
        <v>8</v>
      </c>
      <c r="D2522" s="192">
        <v>2</v>
      </c>
      <c r="E2522" s="192">
        <v>4</v>
      </c>
      <c r="G2522" s="312" t="s">
        <v>46</v>
      </c>
      <c r="H2522" s="297" t="s">
        <v>183</v>
      </c>
      <c r="I2522" s="264" t="s">
        <v>3821</v>
      </c>
      <c r="J2522" s="299" t="s">
        <v>784</v>
      </c>
      <c r="K2522" s="300" t="s">
        <v>119</v>
      </c>
      <c r="L2522" s="301" t="e">
        <v>#REF!</v>
      </c>
      <c r="M2522" s="301">
        <v>20.468868749999999</v>
      </c>
      <c r="N2522" s="268"/>
      <c r="O2522" s="302"/>
      <c r="P2522" s="235" t="s">
        <v>4710</v>
      </c>
    </row>
    <row r="2523" spans="1:16" ht="13.5" hidden="1" customHeight="1" outlineLevel="3" x14ac:dyDescent="0.2">
      <c r="A2523" s="191">
        <v>0</v>
      </c>
      <c r="B2523" s="191">
        <v>17</v>
      </c>
      <c r="C2523" s="191">
        <v>8</v>
      </c>
      <c r="D2523" s="192">
        <v>2</v>
      </c>
      <c r="E2523" s="192">
        <v>5</v>
      </c>
      <c r="G2523" s="312" t="s">
        <v>46</v>
      </c>
      <c r="H2523" s="297" t="s">
        <v>183</v>
      </c>
      <c r="I2523" s="264" t="s">
        <v>3822</v>
      </c>
      <c r="J2523" s="299" t="s">
        <v>787</v>
      </c>
      <c r="K2523" s="300" t="s">
        <v>119</v>
      </c>
      <c r="L2523" s="301" t="e">
        <v>#REF!</v>
      </c>
      <c r="M2523" s="301">
        <v>70.567030666666668</v>
      </c>
      <c r="N2523" s="268"/>
      <c r="O2523" s="302"/>
      <c r="P2523" s="235" t="s">
        <v>4710</v>
      </c>
    </row>
    <row r="2524" spans="1:16" ht="13.5" hidden="1" customHeight="1" outlineLevel="3" x14ac:dyDescent="0.2">
      <c r="A2524" s="191">
        <v>0</v>
      </c>
      <c r="B2524" s="191">
        <v>17</v>
      </c>
      <c r="C2524" s="191">
        <v>8</v>
      </c>
      <c r="D2524" s="192">
        <v>2</v>
      </c>
      <c r="E2524" s="192">
        <v>6</v>
      </c>
      <c r="G2524" s="312" t="s">
        <v>46</v>
      </c>
      <c r="H2524" s="297" t="s">
        <v>183</v>
      </c>
      <c r="I2524" s="264" t="s">
        <v>3823</v>
      </c>
      <c r="J2524" s="299" t="s">
        <v>130</v>
      </c>
      <c r="K2524" s="300" t="s">
        <v>119</v>
      </c>
      <c r="L2524" s="301" t="e">
        <v>#REF!</v>
      </c>
      <c r="M2524" s="301">
        <v>13.636363636363637</v>
      </c>
      <c r="N2524" s="268"/>
      <c r="O2524" s="302"/>
      <c r="P2524" s="235" t="s">
        <v>4710</v>
      </c>
    </row>
    <row r="2525" spans="1:16" ht="13.5" hidden="1" customHeight="1" outlineLevel="2" x14ac:dyDescent="0.2">
      <c r="A2525" s="191">
        <v>0</v>
      </c>
      <c r="B2525" s="191">
        <v>17</v>
      </c>
      <c r="C2525" s="191">
        <v>8</v>
      </c>
      <c r="D2525" s="192">
        <v>3</v>
      </c>
      <c r="E2525" s="192">
        <v>0</v>
      </c>
      <c r="G2525" s="311"/>
      <c r="H2525" s="291" t="s">
        <v>182</v>
      </c>
      <c r="I2525" s="256" t="s">
        <v>3824</v>
      </c>
      <c r="J2525" s="293" t="s">
        <v>11</v>
      </c>
      <c r="K2525" s="294"/>
      <c r="L2525" s="295"/>
      <c r="M2525" s="295"/>
      <c r="N2525" s="260"/>
      <c r="O2525" s="296"/>
      <c r="P2525" s="234"/>
    </row>
    <row r="2526" spans="1:16" ht="12" hidden="1" customHeight="1" outlineLevel="3" x14ac:dyDescent="0.2">
      <c r="A2526" s="191">
        <v>0</v>
      </c>
      <c r="B2526" s="191">
        <v>17</v>
      </c>
      <c r="C2526" s="191">
        <v>8</v>
      </c>
      <c r="D2526" s="192">
        <v>3</v>
      </c>
      <c r="E2526" s="192">
        <v>1</v>
      </c>
      <c r="G2526" s="312" t="s">
        <v>46</v>
      </c>
      <c r="H2526" s="297" t="s">
        <v>183</v>
      </c>
      <c r="I2526" s="264" t="s">
        <v>3825</v>
      </c>
      <c r="J2526" s="299" t="s">
        <v>991</v>
      </c>
      <c r="K2526" s="300" t="s">
        <v>119</v>
      </c>
      <c r="L2526" s="301" t="e">
        <v>#REF!</v>
      </c>
      <c r="M2526" s="301">
        <v>42</v>
      </c>
      <c r="N2526" s="268"/>
      <c r="O2526" s="302"/>
      <c r="P2526" s="235" t="s">
        <v>4710</v>
      </c>
    </row>
    <row r="2527" spans="1:16" ht="13.5" hidden="1" customHeight="1" outlineLevel="3" x14ac:dyDescent="0.2">
      <c r="A2527" s="191">
        <v>0</v>
      </c>
      <c r="B2527" s="191">
        <v>17</v>
      </c>
      <c r="C2527" s="191">
        <v>8</v>
      </c>
      <c r="D2527" s="192">
        <v>3</v>
      </c>
      <c r="E2527" s="192">
        <v>2</v>
      </c>
      <c r="G2527" s="312" t="s">
        <v>46</v>
      </c>
      <c r="H2527" s="297" t="s">
        <v>183</v>
      </c>
      <c r="I2527" s="264" t="s">
        <v>3826</v>
      </c>
      <c r="J2527" s="299" t="s">
        <v>133</v>
      </c>
      <c r="K2527" s="300" t="s">
        <v>119</v>
      </c>
      <c r="L2527" s="301" t="e">
        <v>#REF!</v>
      </c>
      <c r="M2527" s="301">
        <v>40</v>
      </c>
      <c r="N2527" s="268"/>
      <c r="O2527" s="302"/>
      <c r="P2527" s="235" t="s">
        <v>4710</v>
      </c>
    </row>
    <row r="2528" spans="1:16" ht="13.5" hidden="1" customHeight="1" outlineLevel="3" x14ac:dyDescent="0.2">
      <c r="A2528" s="191">
        <v>0</v>
      </c>
      <c r="B2528" s="191">
        <v>17</v>
      </c>
      <c r="C2528" s="191">
        <v>8</v>
      </c>
      <c r="D2528" s="192">
        <v>3</v>
      </c>
      <c r="E2528" s="192">
        <v>3</v>
      </c>
      <c r="G2528" s="312" t="s">
        <v>46</v>
      </c>
      <c r="H2528" s="297" t="s">
        <v>183</v>
      </c>
      <c r="I2528" s="264" t="s">
        <v>3827</v>
      </c>
      <c r="J2528" s="299" t="s">
        <v>132</v>
      </c>
      <c r="K2528" s="300" t="s">
        <v>119</v>
      </c>
      <c r="L2528" s="301" t="e">
        <v>#REF!</v>
      </c>
      <c r="M2528" s="301">
        <v>40</v>
      </c>
      <c r="N2528" s="268"/>
      <c r="O2528" s="302"/>
      <c r="P2528" s="235" t="s">
        <v>4710</v>
      </c>
    </row>
    <row r="2529" spans="1:16" ht="13.5" hidden="1" customHeight="1" outlineLevel="3" x14ac:dyDescent="0.2">
      <c r="A2529" s="191">
        <v>0</v>
      </c>
      <c r="B2529" s="191">
        <v>17</v>
      </c>
      <c r="C2529" s="191">
        <v>8</v>
      </c>
      <c r="D2529" s="192">
        <v>3</v>
      </c>
      <c r="E2529" s="192">
        <v>4</v>
      </c>
      <c r="G2529" s="312" t="s">
        <v>46</v>
      </c>
      <c r="H2529" s="297" t="s">
        <v>183</v>
      </c>
      <c r="I2529" s="264" t="s">
        <v>3828</v>
      </c>
      <c r="J2529" s="299" t="s">
        <v>134</v>
      </c>
      <c r="K2529" s="300" t="s">
        <v>119</v>
      </c>
      <c r="L2529" s="301" t="e">
        <v>#REF!</v>
      </c>
      <c r="M2529" s="301">
        <v>40</v>
      </c>
      <c r="N2529" s="268"/>
      <c r="O2529" s="302"/>
      <c r="P2529" s="235" t="s">
        <v>4710</v>
      </c>
    </row>
    <row r="2530" spans="1:16" ht="13.5" hidden="1" customHeight="1" outlineLevel="3" x14ac:dyDescent="0.2">
      <c r="A2530" s="191">
        <v>0</v>
      </c>
      <c r="B2530" s="191">
        <v>17</v>
      </c>
      <c r="C2530" s="191">
        <v>8</v>
      </c>
      <c r="D2530" s="192">
        <v>3</v>
      </c>
      <c r="E2530" s="192">
        <v>5</v>
      </c>
      <c r="G2530" s="312" t="s">
        <v>46</v>
      </c>
      <c r="H2530" s="297" t="s">
        <v>183</v>
      </c>
      <c r="I2530" s="264" t="s">
        <v>3829</v>
      </c>
      <c r="J2530" s="299" t="s">
        <v>135</v>
      </c>
      <c r="K2530" s="300" t="s">
        <v>119</v>
      </c>
      <c r="L2530" s="301" t="e">
        <v>#REF!</v>
      </c>
      <c r="M2530" s="301">
        <v>40</v>
      </c>
      <c r="N2530" s="268"/>
      <c r="O2530" s="302"/>
      <c r="P2530" s="235" t="s">
        <v>4710</v>
      </c>
    </row>
    <row r="2531" spans="1:16" ht="13.5" hidden="1" customHeight="1" outlineLevel="3" x14ac:dyDescent="0.2">
      <c r="A2531" s="191">
        <v>0</v>
      </c>
      <c r="B2531" s="191">
        <v>17</v>
      </c>
      <c r="C2531" s="191">
        <v>8</v>
      </c>
      <c r="D2531" s="192">
        <v>3</v>
      </c>
      <c r="E2531" s="192">
        <v>6</v>
      </c>
      <c r="G2531" s="312" t="s">
        <v>46</v>
      </c>
      <c r="H2531" s="297" t="s">
        <v>183</v>
      </c>
      <c r="I2531" s="264" t="s">
        <v>3830</v>
      </c>
      <c r="J2531" s="299" t="s">
        <v>791</v>
      </c>
      <c r="K2531" s="300" t="s">
        <v>119</v>
      </c>
      <c r="L2531" s="301" t="e">
        <v>#REF!</v>
      </c>
      <c r="M2531" s="301">
        <v>40</v>
      </c>
      <c r="N2531" s="268"/>
      <c r="O2531" s="302"/>
      <c r="P2531" s="235" t="s">
        <v>4710</v>
      </c>
    </row>
    <row r="2532" spans="1:16" ht="13.5" hidden="1" customHeight="1" outlineLevel="1" x14ac:dyDescent="0.2">
      <c r="A2532" s="191">
        <v>0</v>
      </c>
      <c r="B2532" s="191">
        <v>17</v>
      </c>
      <c r="C2532" s="191">
        <v>9</v>
      </c>
      <c r="D2532" s="192">
        <v>0</v>
      </c>
      <c r="E2532" s="192">
        <v>6</v>
      </c>
      <c r="G2532" s="310"/>
      <c r="H2532" s="285" t="s">
        <v>34</v>
      </c>
      <c r="I2532" s="249" t="s">
        <v>3831</v>
      </c>
      <c r="J2532" s="287" t="s">
        <v>799</v>
      </c>
      <c r="K2532" s="288"/>
      <c r="L2532" s="289"/>
      <c r="M2532" s="289"/>
      <c r="N2532" s="253"/>
      <c r="O2532" s="290"/>
      <c r="P2532" s="233"/>
    </row>
    <row r="2533" spans="1:16" ht="13.5" hidden="1" customHeight="1" outlineLevel="2" x14ac:dyDescent="0.2">
      <c r="A2533" s="191">
        <v>0</v>
      </c>
      <c r="B2533" s="191">
        <v>17</v>
      </c>
      <c r="C2533" s="191">
        <v>9</v>
      </c>
      <c r="D2533" s="192">
        <v>1</v>
      </c>
      <c r="E2533" s="192">
        <v>0</v>
      </c>
      <c r="G2533" s="311"/>
      <c r="H2533" s="291" t="s">
        <v>182</v>
      </c>
      <c r="I2533" s="256" t="s">
        <v>3832</v>
      </c>
      <c r="J2533" s="293" t="s">
        <v>246</v>
      </c>
      <c r="K2533" s="294"/>
      <c r="L2533" s="295"/>
      <c r="M2533" s="295"/>
      <c r="N2533" s="260"/>
      <c r="O2533" s="296"/>
      <c r="P2533" s="234"/>
    </row>
    <row r="2534" spans="1:16" ht="13.5" hidden="1" customHeight="1" outlineLevel="3" x14ac:dyDescent="0.2">
      <c r="A2534" s="191">
        <v>0</v>
      </c>
      <c r="B2534" s="191">
        <v>17</v>
      </c>
      <c r="C2534" s="191">
        <v>9</v>
      </c>
      <c r="D2534" s="192">
        <v>1</v>
      </c>
      <c r="E2534" s="192">
        <v>1</v>
      </c>
      <c r="G2534" s="312" t="s">
        <v>46</v>
      </c>
      <c r="H2534" s="297" t="s">
        <v>183</v>
      </c>
      <c r="I2534" s="264" t="s">
        <v>3833</v>
      </c>
      <c r="J2534" s="299" t="s">
        <v>243</v>
      </c>
      <c r="K2534" s="300" t="s">
        <v>119</v>
      </c>
      <c r="L2534" s="301" t="e">
        <v>#REF!</v>
      </c>
      <c r="M2534" s="301">
        <v>1.7585555555555554</v>
      </c>
      <c r="N2534" s="268"/>
      <c r="O2534" s="302"/>
      <c r="P2534" s="235" t="s">
        <v>4710</v>
      </c>
    </row>
    <row r="2535" spans="1:16" ht="13.5" hidden="1" customHeight="1" outlineLevel="3" x14ac:dyDescent="0.2">
      <c r="A2535" s="191">
        <v>0</v>
      </c>
      <c r="B2535" s="191">
        <v>17</v>
      </c>
      <c r="C2535" s="191">
        <v>9</v>
      </c>
      <c r="D2535" s="192">
        <v>1</v>
      </c>
      <c r="E2535" s="192">
        <v>2</v>
      </c>
      <c r="G2535" s="312" t="s">
        <v>46</v>
      </c>
      <c r="H2535" s="297" t="s">
        <v>183</v>
      </c>
      <c r="I2535" s="264" t="s">
        <v>3834</v>
      </c>
      <c r="J2535" s="299" t="s">
        <v>244</v>
      </c>
      <c r="K2535" s="300" t="s">
        <v>119</v>
      </c>
      <c r="L2535" s="301" t="e">
        <v>#REF!</v>
      </c>
      <c r="M2535" s="301">
        <v>4.3491600000000004</v>
      </c>
      <c r="N2535" s="268"/>
      <c r="O2535" s="302"/>
      <c r="P2535" s="235" t="s">
        <v>4710</v>
      </c>
    </row>
    <row r="2536" spans="1:16" ht="13.5" hidden="1" customHeight="1" outlineLevel="3" x14ac:dyDescent="0.2">
      <c r="A2536" s="191">
        <v>0</v>
      </c>
      <c r="B2536" s="191">
        <v>17</v>
      </c>
      <c r="C2536" s="191">
        <v>9</v>
      </c>
      <c r="D2536" s="192">
        <v>1</v>
      </c>
      <c r="E2536" s="192">
        <v>3</v>
      </c>
      <c r="G2536" s="312" t="s">
        <v>46</v>
      </c>
      <c r="H2536" s="297" t="s">
        <v>183</v>
      </c>
      <c r="I2536" s="264" t="s">
        <v>3835</v>
      </c>
      <c r="J2536" s="299" t="s">
        <v>131</v>
      </c>
      <c r="K2536" s="300" t="s">
        <v>119</v>
      </c>
      <c r="L2536" s="301" t="e">
        <v>#REF!</v>
      </c>
      <c r="M2536" s="301">
        <v>12.1275</v>
      </c>
      <c r="N2536" s="268"/>
      <c r="O2536" s="302"/>
      <c r="P2536" s="235" t="s">
        <v>4710</v>
      </c>
    </row>
    <row r="2537" spans="1:16" ht="13.5" hidden="1" customHeight="1" outlineLevel="3" x14ac:dyDescent="0.2">
      <c r="A2537" s="191">
        <v>0</v>
      </c>
      <c r="B2537" s="191">
        <v>17</v>
      </c>
      <c r="C2537" s="191">
        <v>9</v>
      </c>
      <c r="D2537" s="192">
        <v>1</v>
      </c>
      <c r="E2537" s="192">
        <v>4</v>
      </c>
      <c r="G2537" s="312" t="s">
        <v>46</v>
      </c>
      <c r="H2537" s="297" t="s">
        <v>183</v>
      </c>
      <c r="I2537" s="264" t="s">
        <v>3836</v>
      </c>
      <c r="J2537" s="265" t="s">
        <v>990</v>
      </c>
      <c r="K2537" s="266" t="s">
        <v>119</v>
      </c>
      <c r="L2537" s="267" t="e">
        <v>#REF!</v>
      </c>
      <c r="M2537" s="301">
        <v>76.674746222222225</v>
      </c>
      <c r="N2537" s="268"/>
      <c r="O2537" s="269"/>
      <c r="P2537" s="235" t="s">
        <v>4710</v>
      </c>
    </row>
    <row r="2538" spans="1:16" ht="13.5" hidden="1" customHeight="1" outlineLevel="2" x14ac:dyDescent="0.2">
      <c r="A2538" s="191">
        <v>0</v>
      </c>
      <c r="B2538" s="191">
        <v>17</v>
      </c>
      <c r="C2538" s="191">
        <v>9</v>
      </c>
      <c r="D2538" s="192">
        <v>2</v>
      </c>
      <c r="E2538" s="192">
        <v>0</v>
      </c>
      <c r="G2538" s="311"/>
      <c r="H2538" s="291" t="s">
        <v>182</v>
      </c>
      <c r="I2538" s="256" t="s">
        <v>3837</v>
      </c>
      <c r="J2538" s="293" t="s">
        <v>241</v>
      </c>
      <c r="K2538" s="294"/>
      <c r="L2538" s="295"/>
      <c r="M2538" s="295"/>
      <c r="N2538" s="260"/>
      <c r="O2538" s="296"/>
      <c r="P2538" s="234"/>
    </row>
    <row r="2539" spans="1:16" ht="13.5" hidden="1" customHeight="1" outlineLevel="3" x14ac:dyDescent="0.2">
      <c r="A2539" s="191">
        <v>0</v>
      </c>
      <c r="B2539" s="191">
        <v>17</v>
      </c>
      <c r="C2539" s="191">
        <v>9</v>
      </c>
      <c r="D2539" s="192">
        <v>2</v>
      </c>
      <c r="E2539" s="192">
        <v>1</v>
      </c>
      <c r="G2539" s="312" t="s">
        <v>46</v>
      </c>
      <c r="H2539" s="297" t="s">
        <v>183</v>
      </c>
      <c r="I2539" s="264" t="s">
        <v>3838</v>
      </c>
      <c r="J2539" s="299" t="s">
        <v>786</v>
      </c>
      <c r="K2539" s="300" t="s">
        <v>119</v>
      </c>
      <c r="L2539" s="301" t="e">
        <v>#REF!</v>
      </c>
      <c r="M2539" s="301">
        <v>1.7585555555555554</v>
      </c>
      <c r="N2539" s="268"/>
      <c r="O2539" s="302"/>
      <c r="P2539" s="235" t="s">
        <v>4710</v>
      </c>
    </row>
    <row r="2540" spans="1:16" ht="13.5" hidden="1" customHeight="1" outlineLevel="3" x14ac:dyDescent="0.2">
      <c r="A2540" s="191">
        <v>0</v>
      </c>
      <c r="B2540" s="191">
        <v>17</v>
      </c>
      <c r="C2540" s="191">
        <v>9</v>
      </c>
      <c r="D2540" s="192">
        <v>2</v>
      </c>
      <c r="E2540" s="192">
        <v>2</v>
      </c>
      <c r="G2540" s="312" t="s">
        <v>46</v>
      </c>
      <c r="H2540" s="297" t="s">
        <v>183</v>
      </c>
      <c r="I2540" s="264" t="s">
        <v>3839</v>
      </c>
      <c r="J2540" s="299" t="s">
        <v>271</v>
      </c>
      <c r="K2540" s="300" t="s">
        <v>119</v>
      </c>
      <c r="L2540" s="301" t="e">
        <v>#REF!</v>
      </c>
      <c r="M2540" s="301">
        <v>4.3491600000000004</v>
      </c>
      <c r="N2540" s="268"/>
      <c r="O2540" s="302"/>
      <c r="P2540" s="235" t="s">
        <v>4710</v>
      </c>
    </row>
    <row r="2541" spans="1:16" ht="13.5" hidden="1" customHeight="1" outlineLevel="3" x14ac:dyDescent="0.2">
      <c r="A2541" s="191">
        <v>0</v>
      </c>
      <c r="B2541" s="191">
        <v>17</v>
      </c>
      <c r="C2541" s="191">
        <v>9</v>
      </c>
      <c r="D2541" s="192">
        <v>2</v>
      </c>
      <c r="E2541" s="192">
        <v>3</v>
      </c>
      <c r="G2541" s="312" t="s">
        <v>46</v>
      </c>
      <c r="H2541" s="297" t="s">
        <v>183</v>
      </c>
      <c r="I2541" s="264" t="s">
        <v>3840</v>
      </c>
      <c r="J2541" s="299" t="s">
        <v>785</v>
      </c>
      <c r="K2541" s="300" t="s">
        <v>119</v>
      </c>
      <c r="L2541" s="301" t="e">
        <v>#REF!</v>
      </c>
      <c r="M2541" s="301">
        <v>12.1275</v>
      </c>
      <c r="N2541" s="268"/>
      <c r="O2541" s="302"/>
      <c r="P2541" s="235" t="s">
        <v>4710</v>
      </c>
    </row>
    <row r="2542" spans="1:16" ht="13.5" hidden="1" customHeight="1" outlineLevel="3" x14ac:dyDescent="0.2">
      <c r="A2542" s="191">
        <v>0</v>
      </c>
      <c r="B2542" s="191">
        <v>17</v>
      </c>
      <c r="C2542" s="191">
        <v>9</v>
      </c>
      <c r="D2542" s="192">
        <v>2</v>
      </c>
      <c r="E2542" s="192">
        <v>4</v>
      </c>
      <c r="G2542" s="312" t="s">
        <v>46</v>
      </c>
      <c r="H2542" s="297" t="s">
        <v>183</v>
      </c>
      <c r="I2542" s="264" t="s">
        <v>3841</v>
      </c>
      <c r="J2542" s="299" t="s">
        <v>787</v>
      </c>
      <c r="K2542" s="300" t="s">
        <v>119</v>
      </c>
      <c r="L2542" s="301" t="e">
        <v>#REF!</v>
      </c>
      <c r="M2542" s="301">
        <v>70.567030666666668</v>
      </c>
      <c r="N2542" s="268"/>
      <c r="O2542" s="302"/>
      <c r="P2542" s="235" t="s">
        <v>4710</v>
      </c>
    </row>
    <row r="2543" spans="1:16" ht="13.5" hidden="1" customHeight="1" outlineLevel="2" x14ac:dyDescent="0.2">
      <c r="A2543" s="191">
        <v>0</v>
      </c>
      <c r="B2543" s="191">
        <v>17</v>
      </c>
      <c r="C2543" s="191">
        <v>9</v>
      </c>
      <c r="D2543" s="192">
        <v>3</v>
      </c>
      <c r="E2543" s="192">
        <v>0</v>
      </c>
      <c r="G2543" s="311"/>
      <c r="H2543" s="291" t="s">
        <v>182</v>
      </c>
      <c r="I2543" s="256" t="s">
        <v>3842</v>
      </c>
      <c r="J2543" s="293" t="s">
        <v>11</v>
      </c>
      <c r="K2543" s="294"/>
      <c r="L2543" s="295"/>
      <c r="M2543" s="295"/>
      <c r="N2543" s="260"/>
      <c r="O2543" s="296"/>
      <c r="P2543" s="234"/>
    </row>
    <row r="2544" spans="1:16" ht="12" hidden="1" customHeight="1" outlineLevel="3" x14ac:dyDescent="0.2">
      <c r="A2544" s="191">
        <v>0</v>
      </c>
      <c r="B2544" s="191">
        <v>17</v>
      </c>
      <c r="C2544" s="191">
        <v>9</v>
      </c>
      <c r="D2544" s="192">
        <v>3</v>
      </c>
      <c r="E2544" s="192">
        <v>1</v>
      </c>
      <c r="G2544" s="312" t="s">
        <v>46</v>
      </c>
      <c r="H2544" s="297" t="s">
        <v>183</v>
      </c>
      <c r="I2544" s="264" t="s">
        <v>3843</v>
      </c>
      <c r="J2544" s="299" t="s">
        <v>991</v>
      </c>
      <c r="K2544" s="300" t="s">
        <v>119</v>
      </c>
      <c r="L2544" s="301" t="e">
        <v>#REF!</v>
      </c>
      <c r="M2544" s="301">
        <v>42</v>
      </c>
      <c r="N2544" s="268"/>
      <c r="O2544" s="302"/>
      <c r="P2544" s="235" t="s">
        <v>4710</v>
      </c>
    </row>
    <row r="2545" spans="1:16" ht="13.5" hidden="1" customHeight="1" outlineLevel="3" x14ac:dyDescent="0.2">
      <c r="A2545" s="191">
        <v>0</v>
      </c>
      <c r="B2545" s="191">
        <v>17</v>
      </c>
      <c r="C2545" s="191">
        <v>9</v>
      </c>
      <c r="D2545" s="192">
        <v>3</v>
      </c>
      <c r="E2545" s="192">
        <v>2</v>
      </c>
      <c r="G2545" s="312" t="s">
        <v>46</v>
      </c>
      <c r="H2545" s="297" t="s">
        <v>183</v>
      </c>
      <c r="I2545" s="264" t="s">
        <v>3844</v>
      </c>
      <c r="J2545" s="299" t="s">
        <v>133</v>
      </c>
      <c r="K2545" s="300" t="s">
        <v>119</v>
      </c>
      <c r="L2545" s="301" t="e">
        <v>#REF!</v>
      </c>
      <c r="M2545" s="301">
        <v>40</v>
      </c>
      <c r="N2545" s="268"/>
      <c r="O2545" s="302"/>
      <c r="P2545" s="235" t="s">
        <v>4710</v>
      </c>
    </row>
    <row r="2546" spans="1:16" ht="13.5" hidden="1" customHeight="1" outlineLevel="3" x14ac:dyDescent="0.2">
      <c r="A2546" s="191">
        <v>0</v>
      </c>
      <c r="B2546" s="191">
        <v>17</v>
      </c>
      <c r="C2546" s="191">
        <v>9</v>
      </c>
      <c r="D2546" s="192">
        <v>3</v>
      </c>
      <c r="E2546" s="192">
        <v>3</v>
      </c>
      <c r="G2546" s="312" t="s">
        <v>46</v>
      </c>
      <c r="H2546" s="297" t="s">
        <v>183</v>
      </c>
      <c r="I2546" s="264" t="s">
        <v>3845</v>
      </c>
      <c r="J2546" s="299" t="s">
        <v>134</v>
      </c>
      <c r="K2546" s="300" t="s">
        <v>119</v>
      </c>
      <c r="L2546" s="301" t="e">
        <v>#REF!</v>
      </c>
      <c r="M2546" s="301">
        <v>40</v>
      </c>
      <c r="N2546" s="268"/>
      <c r="O2546" s="302"/>
      <c r="P2546" s="235" t="s">
        <v>4710</v>
      </c>
    </row>
    <row r="2547" spans="1:16" ht="13.5" hidden="1" customHeight="1" outlineLevel="3" x14ac:dyDescent="0.2">
      <c r="A2547" s="191">
        <v>0</v>
      </c>
      <c r="B2547" s="191">
        <v>17</v>
      </c>
      <c r="C2547" s="191">
        <v>9</v>
      </c>
      <c r="D2547" s="192">
        <v>3</v>
      </c>
      <c r="E2547" s="192">
        <v>4</v>
      </c>
      <c r="G2547" s="312" t="s">
        <v>46</v>
      </c>
      <c r="H2547" s="297" t="s">
        <v>183</v>
      </c>
      <c r="I2547" s="264" t="s">
        <v>3846</v>
      </c>
      <c r="J2547" s="299" t="s">
        <v>791</v>
      </c>
      <c r="K2547" s="300" t="s">
        <v>119</v>
      </c>
      <c r="L2547" s="301" t="e">
        <v>#REF!</v>
      </c>
      <c r="M2547" s="301">
        <v>40</v>
      </c>
      <c r="N2547" s="268"/>
      <c r="O2547" s="302"/>
      <c r="P2547" s="235" t="s">
        <v>4710</v>
      </c>
    </row>
    <row r="2548" spans="1:16" ht="13.5" hidden="1" customHeight="1" outlineLevel="1" x14ac:dyDescent="0.2">
      <c r="A2548" s="191">
        <v>0</v>
      </c>
      <c r="B2548" s="191">
        <v>17</v>
      </c>
      <c r="C2548" s="191">
        <v>10</v>
      </c>
      <c r="D2548" s="192">
        <v>0</v>
      </c>
      <c r="E2548" s="192">
        <v>4</v>
      </c>
      <c r="G2548" s="310"/>
      <c r="H2548" s="285" t="s">
        <v>34</v>
      </c>
      <c r="I2548" s="249" t="s">
        <v>3847</v>
      </c>
      <c r="J2548" s="287" t="s">
        <v>800</v>
      </c>
      <c r="K2548" s="288"/>
      <c r="L2548" s="289"/>
      <c r="M2548" s="289"/>
      <c r="N2548" s="253"/>
      <c r="O2548" s="290"/>
      <c r="P2548" s="233"/>
    </row>
    <row r="2549" spans="1:16" ht="13.5" hidden="1" customHeight="1" outlineLevel="2" x14ac:dyDescent="0.2">
      <c r="A2549" s="191">
        <v>0</v>
      </c>
      <c r="B2549" s="191">
        <v>17</v>
      </c>
      <c r="C2549" s="191">
        <v>10</v>
      </c>
      <c r="D2549" s="192">
        <v>1</v>
      </c>
      <c r="E2549" s="192">
        <v>0</v>
      </c>
      <c r="G2549" s="311"/>
      <c r="H2549" s="291" t="s">
        <v>182</v>
      </c>
      <c r="I2549" s="256" t="s">
        <v>3848</v>
      </c>
      <c r="J2549" s="293" t="s">
        <v>246</v>
      </c>
      <c r="K2549" s="294"/>
      <c r="L2549" s="295"/>
      <c r="M2549" s="295"/>
      <c r="N2549" s="260"/>
      <c r="O2549" s="296"/>
      <c r="P2549" s="234"/>
    </row>
    <row r="2550" spans="1:16" ht="13.5" hidden="1" customHeight="1" outlineLevel="3" x14ac:dyDescent="0.2">
      <c r="A2550" s="191">
        <v>0</v>
      </c>
      <c r="B2550" s="191">
        <v>17</v>
      </c>
      <c r="C2550" s="191">
        <v>10</v>
      </c>
      <c r="D2550" s="192">
        <v>1</v>
      </c>
      <c r="E2550" s="192">
        <v>1</v>
      </c>
      <c r="G2550" s="312" t="s">
        <v>46</v>
      </c>
      <c r="H2550" s="297" t="s">
        <v>183</v>
      </c>
      <c r="I2550" s="264" t="s">
        <v>3849</v>
      </c>
      <c r="J2550" s="299" t="s">
        <v>243</v>
      </c>
      <c r="K2550" s="300" t="s">
        <v>119</v>
      </c>
      <c r="L2550" s="301" t="e">
        <v>#REF!</v>
      </c>
      <c r="M2550" s="301">
        <v>1.7585555555555554</v>
      </c>
      <c r="N2550" s="268"/>
      <c r="O2550" s="302"/>
      <c r="P2550" s="235" t="s">
        <v>4710</v>
      </c>
    </row>
    <row r="2551" spans="1:16" ht="13.5" hidden="1" customHeight="1" outlineLevel="3" x14ac:dyDescent="0.2">
      <c r="A2551" s="191">
        <v>0</v>
      </c>
      <c r="B2551" s="191">
        <v>17</v>
      </c>
      <c r="C2551" s="191">
        <v>10</v>
      </c>
      <c r="D2551" s="192">
        <v>1</v>
      </c>
      <c r="E2551" s="192">
        <v>2</v>
      </c>
      <c r="G2551" s="312" t="s">
        <v>46</v>
      </c>
      <c r="H2551" s="297" t="s">
        <v>183</v>
      </c>
      <c r="I2551" s="264" t="s">
        <v>3850</v>
      </c>
      <c r="J2551" s="299" t="s">
        <v>244</v>
      </c>
      <c r="K2551" s="300" t="s">
        <v>119</v>
      </c>
      <c r="L2551" s="301" t="e">
        <v>#REF!</v>
      </c>
      <c r="M2551" s="301">
        <v>4.3491600000000004</v>
      </c>
      <c r="N2551" s="268"/>
      <c r="O2551" s="302"/>
      <c r="P2551" s="235" t="s">
        <v>4710</v>
      </c>
    </row>
    <row r="2552" spans="1:16" ht="13.5" hidden="1" customHeight="1" outlineLevel="3" x14ac:dyDescent="0.2">
      <c r="A2552" s="191">
        <v>0</v>
      </c>
      <c r="B2552" s="191">
        <v>17</v>
      </c>
      <c r="C2552" s="191">
        <v>10</v>
      </c>
      <c r="D2552" s="192">
        <v>1</v>
      </c>
      <c r="E2552" s="192">
        <v>3</v>
      </c>
      <c r="G2552" s="312" t="s">
        <v>46</v>
      </c>
      <c r="H2552" s="297" t="s">
        <v>183</v>
      </c>
      <c r="I2552" s="264" t="s">
        <v>3851</v>
      </c>
      <c r="J2552" s="299" t="s">
        <v>131</v>
      </c>
      <c r="K2552" s="300" t="s">
        <v>119</v>
      </c>
      <c r="L2552" s="301" t="e">
        <v>#REF!</v>
      </c>
      <c r="M2552" s="301">
        <v>12.1275</v>
      </c>
      <c r="N2552" s="268"/>
      <c r="O2552" s="302"/>
      <c r="P2552" s="235" t="s">
        <v>4710</v>
      </c>
    </row>
    <row r="2553" spans="1:16" ht="13.5" hidden="1" customHeight="1" outlineLevel="3" x14ac:dyDescent="0.2">
      <c r="A2553" s="191">
        <v>0</v>
      </c>
      <c r="B2553" s="191">
        <v>17</v>
      </c>
      <c r="C2553" s="191">
        <v>10</v>
      </c>
      <c r="D2553" s="192">
        <v>1</v>
      </c>
      <c r="E2553" s="192">
        <v>4</v>
      </c>
      <c r="G2553" s="312" t="s">
        <v>46</v>
      </c>
      <c r="H2553" s="297" t="s">
        <v>183</v>
      </c>
      <c r="I2553" s="264" t="s">
        <v>3852</v>
      </c>
      <c r="J2553" s="265" t="s">
        <v>990</v>
      </c>
      <c r="K2553" s="266" t="s">
        <v>119</v>
      </c>
      <c r="L2553" s="267" t="e">
        <v>#REF!</v>
      </c>
      <c r="M2553" s="301">
        <v>76.674746222222225</v>
      </c>
      <c r="N2553" s="268"/>
      <c r="O2553" s="269"/>
      <c r="P2553" s="235" t="s">
        <v>4710</v>
      </c>
    </row>
    <row r="2554" spans="1:16" ht="13.5" hidden="1" customHeight="1" outlineLevel="2" x14ac:dyDescent="0.2">
      <c r="A2554" s="191">
        <v>0</v>
      </c>
      <c r="B2554" s="191">
        <v>17</v>
      </c>
      <c r="C2554" s="191">
        <v>10</v>
      </c>
      <c r="D2554" s="192">
        <v>2</v>
      </c>
      <c r="E2554" s="192">
        <v>0</v>
      </c>
      <c r="G2554" s="311"/>
      <c r="H2554" s="291" t="s">
        <v>182</v>
      </c>
      <c r="I2554" s="256" t="s">
        <v>3853</v>
      </c>
      <c r="J2554" s="293" t="s">
        <v>241</v>
      </c>
      <c r="K2554" s="294"/>
      <c r="L2554" s="295"/>
      <c r="M2554" s="295"/>
      <c r="N2554" s="260"/>
      <c r="O2554" s="296"/>
      <c r="P2554" s="234"/>
    </row>
    <row r="2555" spans="1:16" ht="13.5" hidden="1" customHeight="1" outlineLevel="3" x14ac:dyDescent="0.2">
      <c r="A2555" s="191">
        <v>0</v>
      </c>
      <c r="B2555" s="191">
        <v>17</v>
      </c>
      <c r="C2555" s="191">
        <v>10</v>
      </c>
      <c r="D2555" s="192">
        <v>2</v>
      </c>
      <c r="E2555" s="192">
        <v>1</v>
      </c>
      <c r="G2555" s="312" t="s">
        <v>46</v>
      </c>
      <c r="H2555" s="297" t="s">
        <v>183</v>
      </c>
      <c r="I2555" s="264" t="s">
        <v>3854</v>
      </c>
      <c r="J2555" s="299" t="s">
        <v>786</v>
      </c>
      <c r="K2555" s="300" t="s">
        <v>119</v>
      </c>
      <c r="L2555" s="301" t="e">
        <v>#REF!</v>
      </c>
      <c r="M2555" s="301">
        <v>1.7585555555555554</v>
      </c>
      <c r="N2555" s="268"/>
      <c r="O2555" s="302"/>
      <c r="P2555" s="235" t="s">
        <v>4710</v>
      </c>
    </row>
    <row r="2556" spans="1:16" ht="13.5" hidden="1" customHeight="1" outlineLevel="3" x14ac:dyDescent="0.2">
      <c r="A2556" s="191">
        <v>0</v>
      </c>
      <c r="B2556" s="191">
        <v>17</v>
      </c>
      <c r="C2556" s="191">
        <v>10</v>
      </c>
      <c r="D2556" s="192">
        <v>2</v>
      </c>
      <c r="E2556" s="192">
        <v>2</v>
      </c>
      <c r="G2556" s="312" t="s">
        <v>46</v>
      </c>
      <c r="H2556" s="297" t="s">
        <v>183</v>
      </c>
      <c r="I2556" s="264" t="s">
        <v>3855</v>
      </c>
      <c r="J2556" s="299" t="s">
        <v>271</v>
      </c>
      <c r="K2556" s="300" t="s">
        <v>119</v>
      </c>
      <c r="L2556" s="301" t="e">
        <v>#REF!</v>
      </c>
      <c r="M2556" s="301">
        <v>4.3491600000000004</v>
      </c>
      <c r="N2556" s="268"/>
      <c r="O2556" s="302"/>
      <c r="P2556" s="235" t="s">
        <v>4710</v>
      </c>
    </row>
    <row r="2557" spans="1:16" ht="13.5" hidden="1" customHeight="1" outlineLevel="3" x14ac:dyDescent="0.2">
      <c r="A2557" s="191">
        <v>0</v>
      </c>
      <c r="B2557" s="191">
        <v>17</v>
      </c>
      <c r="C2557" s="191">
        <v>10</v>
      </c>
      <c r="D2557" s="192">
        <v>2</v>
      </c>
      <c r="E2557" s="192">
        <v>3</v>
      </c>
      <c r="G2557" s="312" t="s">
        <v>46</v>
      </c>
      <c r="H2557" s="297" t="s">
        <v>183</v>
      </c>
      <c r="I2557" s="264" t="s">
        <v>3856</v>
      </c>
      <c r="J2557" s="299" t="s">
        <v>785</v>
      </c>
      <c r="K2557" s="300" t="s">
        <v>119</v>
      </c>
      <c r="L2557" s="301" t="e">
        <v>#REF!</v>
      </c>
      <c r="M2557" s="301">
        <v>12.1275</v>
      </c>
      <c r="N2557" s="268"/>
      <c r="O2557" s="302"/>
      <c r="P2557" s="235" t="s">
        <v>4710</v>
      </c>
    </row>
    <row r="2558" spans="1:16" ht="13.5" hidden="1" customHeight="1" outlineLevel="3" x14ac:dyDescent="0.2">
      <c r="A2558" s="191">
        <v>0</v>
      </c>
      <c r="B2558" s="191">
        <v>17</v>
      </c>
      <c r="C2558" s="191">
        <v>10</v>
      </c>
      <c r="D2558" s="192">
        <v>2</v>
      </c>
      <c r="E2558" s="192">
        <v>4</v>
      </c>
      <c r="G2558" s="312" t="s">
        <v>46</v>
      </c>
      <c r="H2558" s="297" t="s">
        <v>183</v>
      </c>
      <c r="I2558" s="264" t="s">
        <v>3857</v>
      </c>
      <c r="J2558" s="299" t="s">
        <v>787</v>
      </c>
      <c r="K2558" s="300" t="s">
        <v>119</v>
      </c>
      <c r="L2558" s="301" t="e">
        <v>#REF!</v>
      </c>
      <c r="M2558" s="301">
        <v>70.567030666666668</v>
      </c>
      <c r="N2558" s="268"/>
      <c r="O2558" s="302"/>
      <c r="P2558" s="235" t="s">
        <v>4710</v>
      </c>
    </row>
    <row r="2559" spans="1:16" ht="13.5" hidden="1" customHeight="1" outlineLevel="2" x14ac:dyDescent="0.2">
      <c r="A2559" s="191">
        <v>0</v>
      </c>
      <c r="B2559" s="191">
        <v>17</v>
      </c>
      <c r="C2559" s="191">
        <v>10</v>
      </c>
      <c r="D2559" s="192">
        <v>3</v>
      </c>
      <c r="E2559" s="192">
        <v>0</v>
      </c>
      <c r="G2559" s="311"/>
      <c r="H2559" s="291" t="s">
        <v>182</v>
      </c>
      <c r="I2559" s="256" t="s">
        <v>3858</v>
      </c>
      <c r="J2559" s="293" t="s">
        <v>11</v>
      </c>
      <c r="K2559" s="294"/>
      <c r="L2559" s="295"/>
      <c r="M2559" s="295"/>
      <c r="N2559" s="260"/>
      <c r="O2559" s="296"/>
      <c r="P2559" s="234"/>
    </row>
    <row r="2560" spans="1:16" ht="12" hidden="1" customHeight="1" outlineLevel="3" x14ac:dyDescent="0.2">
      <c r="A2560" s="191">
        <v>0</v>
      </c>
      <c r="B2560" s="191">
        <v>17</v>
      </c>
      <c r="C2560" s="191">
        <v>10</v>
      </c>
      <c r="D2560" s="192">
        <v>3</v>
      </c>
      <c r="E2560" s="192">
        <v>1</v>
      </c>
      <c r="G2560" s="312" t="s">
        <v>46</v>
      </c>
      <c r="H2560" s="297" t="s">
        <v>183</v>
      </c>
      <c r="I2560" s="264" t="s">
        <v>3859</v>
      </c>
      <c r="J2560" s="299" t="s">
        <v>991</v>
      </c>
      <c r="K2560" s="300" t="s">
        <v>119</v>
      </c>
      <c r="L2560" s="301" t="e">
        <v>#REF!</v>
      </c>
      <c r="M2560" s="301">
        <v>42</v>
      </c>
      <c r="N2560" s="268"/>
      <c r="O2560" s="302"/>
      <c r="P2560" s="235" t="s">
        <v>4710</v>
      </c>
    </row>
    <row r="2561" spans="1:16" ht="13.5" hidden="1" customHeight="1" outlineLevel="3" x14ac:dyDescent="0.2">
      <c r="A2561" s="191">
        <v>0</v>
      </c>
      <c r="B2561" s="191">
        <v>17</v>
      </c>
      <c r="C2561" s="191">
        <v>10</v>
      </c>
      <c r="D2561" s="192">
        <v>3</v>
      </c>
      <c r="E2561" s="192">
        <v>2</v>
      </c>
      <c r="G2561" s="312" t="s">
        <v>46</v>
      </c>
      <c r="H2561" s="297" t="s">
        <v>183</v>
      </c>
      <c r="I2561" s="264" t="s">
        <v>3860</v>
      </c>
      <c r="J2561" s="299" t="s">
        <v>133</v>
      </c>
      <c r="K2561" s="300" t="s">
        <v>119</v>
      </c>
      <c r="L2561" s="301" t="e">
        <v>#REF!</v>
      </c>
      <c r="M2561" s="301">
        <v>40</v>
      </c>
      <c r="N2561" s="268"/>
      <c r="O2561" s="302"/>
      <c r="P2561" s="235" t="s">
        <v>4710</v>
      </c>
    </row>
    <row r="2562" spans="1:16" ht="13.5" hidden="1" customHeight="1" outlineLevel="3" x14ac:dyDescent="0.2">
      <c r="A2562" s="191">
        <v>0</v>
      </c>
      <c r="B2562" s="191">
        <v>17</v>
      </c>
      <c r="C2562" s="191">
        <v>10</v>
      </c>
      <c r="D2562" s="192">
        <v>3</v>
      </c>
      <c r="E2562" s="192">
        <v>3</v>
      </c>
      <c r="G2562" s="312" t="s">
        <v>46</v>
      </c>
      <c r="H2562" s="297" t="s">
        <v>183</v>
      </c>
      <c r="I2562" s="264" t="s">
        <v>3861</v>
      </c>
      <c r="J2562" s="299" t="s">
        <v>134</v>
      </c>
      <c r="K2562" s="300" t="s">
        <v>119</v>
      </c>
      <c r="L2562" s="301" t="e">
        <v>#REF!</v>
      </c>
      <c r="M2562" s="301">
        <v>40</v>
      </c>
      <c r="N2562" s="268"/>
      <c r="O2562" s="302"/>
      <c r="P2562" s="235" t="s">
        <v>4710</v>
      </c>
    </row>
    <row r="2563" spans="1:16" ht="13.5" hidden="1" customHeight="1" outlineLevel="3" x14ac:dyDescent="0.2">
      <c r="A2563" s="191">
        <v>0</v>
      </c>
      <c r="B2563" s="191">
        <v>17</v>
      </c>
      <c r="C2563" s="191">
        <v>10</v>
      </c>
      <c r="D2563" s="192">
        <v>3</v>
      </c>
      <c r="E2563" s="192">
        <v>4</v>
      </c>
      <c r="G2563" s="312" t="s">
        <v>46</v>
      </c>
      <c r="H2563" s="297" t="s">
        <v>183</v>
      </c>
      <c r="I2563" s="264" t="s">
        <v>3862</v>
      </c>
      <c r="J2563" s="299" t="s">
        <v>791</v>
      </c>
      <c r="K2563" s="300" t="s">
        <v>119</v>
      </c>
      <c r="L2563" s="301" t="e">
        <v>#REF!</v>
      </c>
      <c r="M2563" s="301">
        <v>40</v>
      </c>
      <c r="N2563" s="268"/>
      <c r="O2563" s="302"/>
      <c r="P2563" s="235" t="s">
        <v>4710</v>
      </c>
    </row>
    <row r="2564" spans="1:16" ht="13.5" hidden="1" customHeight="1" outlineLevel="1" x14ac:dyDescent="0.2">
      <c r="A2564" s="191">
        <v>0</v>
      </c>
      <c r="B2564" s="191">
        <v>17</v>
      </c>
      <c r="C2564" s="191">
        <v>11</v>
      </c>
      <c r="D2564" s="192">
        <v>0</v>
      </c>
      <c r="E2564" s="192">
        <v>4</v>
      </c>
      <c r="G2564" s="310"/>
      <c r="H2564" s="285" t="s">
        <v>34</v>
      </c>
      <c r="I2564" s="249" t="s">
        <v>3863</v>
      </c>
      <c r="J2564" s="287" t="s">
        <v>801</v>
      </c>
      <c r="K2564" s="288"/>
      <c r="L2564" s="289"/>
      <c r="M2564" s="289"/>
      <c r="N2564" s="253"/>
      <c r="O2564" s="290"/>
      <c r="P2564" s="233"/>
    </row>
    <row r="2565" spans="1:16" ht="13.5" hidden="1" customHeight="1" outlineLevel="2" x14ac:dyDescent="0.2">
      <c r="A2565" s="191">
        <v>0</v>
      </c>
      <c r="B2565" s="191">
        <v>17</v>
      </c>
      <c r="C2565" s="191">
        <v>11</v>
      </c>
      <c r="D2565" s="192">
        <v>1</v>
      </c>
      <c r="E2565" s="192">
        <v>0</v>
      </c>
      <c r="G2565" s="311"/>
      <c r="H2565" s="291" t="s">
        <v>182</v>
      </c>
      <c r="I2565" s="256" t="s">
        <v>3864</v>
      </c>
      <c r="J2565" s="293" t="s">
        <v>246</v>
      </c>
      <c r="K2565" s="294"/>
      <c r="L2565" s="295"/>
      <c r="M2565" s="295"/>
      <c r="N2565" s="260"/>
      <c r="O2565" s="296"/>
      <c r="P2565" s="234"/>
    </row>
    <row r="2566" spans="1:16" ht="13.5" hidden="1" customHeight="1" outlineLevel="3" x14ac:dyDescent="0.2">
      <c r="A2566" s="191">
        <v>0</v>
      </c>
      <c r="B2566" s="191">
        <v>17</v>
      </c>
      <c r="C2566" s="191">
        <v>11</v>
      </c>
      <c r="D2566" s="192">
        <v>1</v>
      </c>
      <c r="E2566" s="192">
        <v>1</v>
      </c>
      <c r="G2566" s="312" t="s">
        <v>46</v>
      </c>
      <c r="H2566" s="297" t="s">
        <v>183</v>
      </c>
      <c r="I2566" s="264" t="s">
        <v>3865</v>
      </c>
      <c r="J2566" s="299" t="s">
        <v>243</v>
      </c>
      <c r="K2566" s="300" t="s">
        <v>119</v>
      </c>
      <c r="L2566" s="301" t="e">
        <v>#REF!</v>
      </c>
      <c r="M2566" s="301">
        <v>1.7585555555555554</v>
      </c>
      <c r="N2566" s="268"/>
      <c r="O2566" s="302"/>
      <c r="P2566" s="235" t="s">
        <v>4710</v>
      </c>
    </row>
    <row r="2567" spans="1:16" ht="13.5" hidden="1" customHeight="1" outlineLevel="3" x14ac:dyDescent="0.2">
      <c r="A2567" s="191">
        <v>0</v>
      </c>
      <c r="B2567" s="191">
        <v>17</v>
      </c>
      <c r="C2567" s="191">
        <v>11</v>
      </c>
      <c r="D2567" s="192">
        <v>1</v>
      </c>
      <c r="E2567" s="192">
        <v>2</v>
      </c>
      <c r="G2567" s="312" t="s">
        <v>46</v>
      </c>
      <c r="H2567" s="297" t="s">
        <v>183</v>
      </c>
      <c r="I2567" s="264" t="s">
        <v>3866</v>
      </c>
      <c r="J2567" s="299" t="s">
        <v>244</v>
      </c>
      <c r="K2567" s="300" t="s">
        <v>119</v>
      </c>
      <c r="L2567" s="301" t="e">
        <v>#REF!</v>
      </c>
      <c r="M2567" s="301">
        <v>4.3491600000000004</v>
      </c>
      <c r="N2567" s="268"/>
      <c r="O2567" s="302"/>
      <c r="P2567" s="235" t="s">
        <v>4710</v>
      </c>
    </row>
    <row r="2568" spans="1:16" ht="13.5" hidden="1" customHeight="1" outlineLevel="3" x14ac:dyDescent="0.2">
      <c r="A2568" s="191">
        <v>0</v>
      </c>
      <c r="B2568" s="191">
        <v>17</v>
      </c>
      <c r="C2568" s="191">
        <v>11</v>
      </c>
      <c r="D2568" s="192">
        <v>1</v>
      </c>
      <c r="E2568" s="192">
        <v>3</v>
      </c>
      <c r="G2568" s="312" t="s">
        <v>46</v>
      </c>
      <c r="H2568" s="297" t="s">
        <v>183</v>
      </c>
      <c r="I2568" s="264" t="s">
        <v>3867</v>
      </c>
      <c r="J2568" s="299" t="s">
        <v>131</v>
      </c>
      <c r="K2568" s="300" t="s">
        <v>119</v>
      </c>
      <c r="L2568" s="301" t="e">
        <v>#REF!</v>
      </c>
      <c r="M2568" s="301">
        <v>12.1275</v>
      </c>
      <c r="N2568" s="268"/>
      <c r="O2568" s="302"/>
      <c r="P2568" s="235" t="s">
        <v>4710</v>
      </c>
    </row>
    <row r="2569" spans="1:16" ht="13.5" hidden="1" customHeight="1" outlineLevel="3" x14ac:dyDescent="0.2">
      <c r="A2569" s="191">
        <v>0</v>
      </c>
      <c r="B2569" s="191">
        <v>17</v>
      </c>
      <c r="C2569" s="191">
        <v>11</v>
      </c>
      <c r="D2569" s="192">
        <v>1</v>
      </c>
      <c r="E2569" s="192">
        <v>4</v>
      </c>
      <c r="G2569" s="312" t="s">
        <v>46</v>
      </c>
      <c r="H2569" s="297" t="s">
        <v>183</v>
      </c>
      <c r="I2569" s="264" t="s">
        <v>3868</v>
      </c>
      <c r="J2569" s="265" t="s">
        <v>990</v>
      </c>
      <c r="K2569" s="266" t="s">
        <v>119</v>
      </c>
      <c r="L2569" s="267" t="e">
        <v>#REF!</v>
      </c>
      <c r="M2569" s="301">
        <v>76.674746222222225</v>
      </c>
      <c r="N2569" s="268"/>
      <c r="O2569" s="269"/>
      <c r="P2569" s="235" t="s">
        <v>4710</v>
      </c>
    </row>
    <row r="2570" spans="1:16" ht="13.5" hidden="1" customHeight="1" outlineLevel="2" x14ac:dyDescent="0.2">
      <c r="A2570" s="191">
        <v>0</v>
      </c>
      <c r="B2570" s="191">
        <v>17</v>
      </c>
      <c r="C2570" s="191">
        <v>11</v>
      </c>
      <c r="D2570" s="192">
        <v>2</v>
      </c>
      <c r="E2570" s="192">
        <v>0</v>
      </c>
      <c r="G2570" s="311"/>
      <c r="H2570" s="291" t="s">
        <v>182</v>
      </c>
      <c r="I2570" s="256" t="s">
        <v>3869</v>
      </c>
      <c r="J2570" s="293" t="s">
        <v>241</v>
      </c>
      <c r="K2570" s="294"/>
      <c r="L2570" s="295"/>
      <c r="M2570" s="295"/>
      <c r="N2570" s="260"/>
      <c r="O2570" s="296"/>
      <c r="P2570" s="234"/>
    </row>
    <row r="2571" spans="1:16" ht="13.5" hidden="1" customHeight="1" outlineLevel="3" x14ac:dyDescent="0.2">
      <c r="A2571" s="191">
        <v>0</v>
      </c>
      <c r="B2571" s="191">
        <v>17</v>
      </c>
      <c r="C2571" s="191">
        <v>11</v>
      </c>
      <c r="D2571" s="192">
        <v>2</v>
      </c>
      <c r="E2571" s="192">
        <v>1</v>
      </c>
      <c r="G2571" s="312" t="s">
        <v>46</v>
      </c>
      <c r="H2571" s="297" t="s">
        <v>183</v>
      </c>
      <c r="I2571" s="264" t="s">
        <v>3870</v>
      </c>
      <c r="J2571" s="299" t="s">
        <v>786</v>
      </c>
      <c r="K2571" s="300" t="s">
        <v>119</v>
      </c>
      <c r="L2571" s="301" t="e">
        <v>#REF!</v>
      </c>
      <c r="M2571" s="301">
        <v>1.7585555555555554</v>
      </c>
      <c r="N2571" s="268"/>
      <c r="O2571" s="302"/>
      <c r="P2571" s="235" t="s">
        <v>4710</v>
      </c>
    </row>
    <row r="2572" spans="1:16" ht="13.5" hidden="1" customHeight="1" outlineLevel="3" x14ac:dyDescent="0.2">
      <c r="A2572" s="191">
        <v>0</v>
      </c>
      <c r="B2572" s="191">
        <v>17</v>
      </c>
      <c r="C2572" s="191">
        <v>11</v>
      </c>
      <c r="D2572" s="192">
        <v>2</v>
      </c>
      <c r="E2572" s="192">
        <v>2</v>
      </c>
      <c r="G2572" s="312" t="s">
        <v>46</v>
      </c>
      <c r="H2572" s="297" t="s">
        <v>183</v>
      </c>
      <c r="I2572" s="264" t="s">
        <v>3871</v>
      </c>
      <c r="J2572" s="299" t="s">
        <v>271</v>
      </c>
      <c r="K2572" s="300" t="s">
        <v>119</v>
      </c>
      <c r="L2572" s="301" t="e">
        <v>#REF!</v>
      </c>
      <c r="M2572" s="301">
        <v>4.3491600000000004</v>
      </c>
      <c r="N2572" s="268"/>
      <c r="O2572" s="302"/>
      <c r="P2572" s="235" t="s">
        <v>4710</v>
      </c>
    </row>
    <row r="2573" spans="1:16" ht="13.5" hidden="1" customHeight="1" outlineLevel="3" x14ac:dyDescent="0.2">
      <c r="A2573" s="191">
        <v>0</v>
      </c>
      <c r="B2573" s="191">
        <v>17</v>
      </c>
      <c r="C2573" s="191">
        <v>11</v>
      </c>
      <c r="D2573" s="192">
        <v>2</v>
      </c>
      <c r="E2573" s="192">
        <v>3</v>
      </c>
      <c r="G2573" s="312" t="s">
        <v>46</v>
      </c>
      <c r="H2573" s="297" t="s">
        <v>183</v>
      </c>
      <c r="I2573" s="264" t="s">
        <v>3872</v>
      </c>
      <c r="J2573" s="299" t="s">
        <v>785</v>
      </c>
      <c r="K2573" s="300" t="s">
        <v>119</v>
      </c>
      <c r="L2573" s="301" t="e">
        <v>#REF!</v>
      </c>
      <c r="M2573" s="301">
        <v>12.1275</v>
      </c>
      <c r="N2573" s="268"/>
      <c r="O2573" s="302"/>
      <c r="P2573" s="235" t="s">
        <v>4710</v>
      </c>
    </row>
    <row r="2574" spans="1:16" ht="13.5" hidden="1" customHeight="1" outlineLevel="3" x14ac:dyDescent="0.2">
      <c r="A2574" s="191">
        <v>0</v>
      </c>
      <c r="B2574" s="191">
        <v>17</v>
      </c>
      <c r="C2574" s="191">
        <v>11</v>
      </c>
      <c r="D2574" s="192">
        <v>2</v>
      </c>
      <c r="E2574" s="192">
        <v>4</v>
      </c>
      <c r="G2574" s="312" t="s">
        <v>46</v>
      </c>
      <c r="H2574" s="297" t="s">
        <v>183</v>
      </c>
      <c r="I2574" s="264" t="s">
        <v>3873</v>
      </c>
      <c r="J2574" s="299" t="s">
        <v>787</v>
      </c>
      <c r="K2574" s="300" t="s">
        <v>119</v>
      </c>
      <c r="L2574" s="301" t="e">
        <v>#REF!</v>
      </c>
      <c r="M2574" s="301">
        <v>70.567030666666668</v>
      </c>
      <c r="N2574" s="268"/>
      <c r="O2574" s="302"/>
      <c r="P2574" s="235" t="s">
        <v>4710</v>
      </c>
    </row>
    <row r="2575" spans="1:16" ht="13.5" hidden="1" customHeight="1" outlineLevel="2" x14ac:dyDescent="0.2">
      <c r="A2575" s="191">
        <v>0</v>
      </c>
      <c r="B2575" s="191">
        <v>17</v>
      </c>
      <c r="C2575" s="191">
        <v>11</v>
      </c>
      <c r="D2575" s="192">
        <v>3</v>
      </c>
      <c r="E2575" s="192">
        <v>0</v>
      </c>
      <c r="G2575" s="311"/>
      <c r="H2575" s="291" t="s">
        <v>182</v>
      </c>
      <c r="I2575" s="256" t="s">
        <v>3874</v>
      </c>
      <c r="J2575" s="293" t="s">
        <v>11</v>
      </c>
      <c r="K2575" s="294"/>
      <c r="L2575" s="295"/>
      <c r="M2575" s="295"/>
      <c r="N2575" s="260"/>
      <c r="O2575" s="296"/>
      <c r="P2575" s="234"/>
    </row>
    <row r="2576" spans="1:16" ht="12" hidden="1" customHeight="1" outlineLevel="3" x14ac:dyDescent="0.2">
      <c r="A2576" s="191">
        <v>0</v>
      </c>
      <c r="B2576" s="191">
        <v>17</v>
      </c>
      <c r="C2576" s="191">
        <v>11</v>
      </c>
      <c r="D2576" s="192">
        <v>3</v>
      </c>
      <c r="E2576" s="192">
        <v>1</v>
      </c>
      <c r="G2576" s="312" t="s">
        <v>46</v>
      </c>
      <c r="H2576" s="297" t="s">
        <v>183</v>
      </c>
      <c r="I2576" s="264" t="s">
        <v>3875</v>
      </c>
      <c r="J2576" s="299" t="s">
        <v>991</v>
      </c>
      <c r="K2576" s="300" t="s">
        <v>119</v>
      </c>
      <c r="L2576" s="301" t="e">
        <v>#REF!</v>
      </c>
      <c r="M2576" s="301">
        <v>42</v>
      </c>
      <c r="N2576" s="268"/>
      <c r="O2576" s="302"/>
      <c r="P2576" s="235" t="s">
        <v>4710</v>
      </c>
    </row>
    <row r="2577" spans="1:16" ht="13.5" hidden="1" customHeight="1" outlineLevel="3" x14ac:dyDescent="0.2">
      <c r="A2577" s="191">
        <v>0</v>
      </c>
      <c r="B2577" s="191">
        <v>17</v>
      </c>
      <c r="C2577" s="191">
        <v>11</v>
      </c>
      <c r="D2577" s="192">
        <v>3</v>
      </c>
      <c r="E2577" s="192">
        <v>2</v>
      </c>
      <c r="G2577" s="312" t="s">
        <v>46</v>
      </c>
      <c r="H2577" s="297" t="s">
        <v>183</v>
      </c>
      <c r="I2577" s="264" t="s">
        <v>3876</v>
      </c>
      <c r="J2577" s="299" t="s">
        <v>133</v>
      </c>
      <c r="K2577" s="300" t="s">
        <v>119</v>
      </c>
      <c r="L2577" s="301" t="e">
        <v>#REF!</v>
      </c>
      <c r="M2577" s="301">
        <v>40</v>
      </c>
      <c r="N2577" s="268"/>
      <c r="O2577" s="302"/>
      <c r="P2577" s="235" t="s">
        <v>4710</v>
      </c>
    </row>
    <row r="2578" spans="1:16" ht="13.5" hidden="1" customHeight="1" outlineLevel="3" x14ac:dyDescent="0.2">
      <c r="A2578" s="191">
        <v>0</v>
      </c>
      <c r="B2578" s="191">
        <v>17</v>
      </c>
      <c r="C2578" s="191">
        <v>11</v>
      </c>
      <c r="D2578" s="192">
        <v>3</v>
      </c>
      <c r="E2578" s="192">
        <v>3</v>
      </c>
      <c r="G2578" s="312" t="s">
        <v>46</v>
      </c>
      <c r="H2578" s="297" t="s">
        <v>183</v>
      </c>
      <c r="I2578" s="264" t="s">
        <v>3877</v>
      </c>
      <c r="J2578" s="299" t="s">
        <v>134</v>
      </c>
      <c r="K2578" s="300" t="s">
        <v>119</v>
      </c>
      <c r="L2578" s="301" t="e">
        <v>#REF!</v>
      </c>
      <c r="M2578" s="301">
        <v>40</v>
      </c>
      <c r="N2578" s="268"/>
      <c r="O2578" s="302"/>
      <c r="P2578" s="235" t="s">
        <v>4710</v>
      </c>
    </row>
    <row r="2579" spans="1:16" ht="13.5" hidden="1" customHeight="1" outlineLevel="3" x14ac:dyDescent="0.2">
      <c r="A2579" s="191">
        <v>0</v>
      </c>
      <c r="B2579" s="191">
        <v>17</v>
      </c>
      <c r="C2579" s="191">
        <v>11</v>
      </c>
      <c r="D2579" s="192">
        <v>3</v>
      </c>
      <c r="E2579" s="192">
        <v>4</v>
      </c>
      <c r="G2579" s="312" t="s">
        <v>46</v>
      </c>
      <c r="H2579" s="297" t="s">
        <v>183</v>
      </c>
      <c r="I2579" s="264" t="s">
        <v>3878</v>
      </c>
      <c r="J2579" s="299" t="s">
        <v>791</v>
      </c>
      <c r="K2579" s="300" t="s">
        <v>119</v>
      </c>
      <c r="L2579" s="301" t="e">
        <v>#REF!</v>
      </c>
      <c r="M2579" s="301">
        <v>40</v>
      </c>
      <c r="N2579" s="268"/>
      <c r="O2579" s="302"/>
      <c r="P2579" s="235" t="s">
        <v>4710</v>
      </c>
    </row>
    <row r="2580" spans="1:16" ht="13.5" hidden="1" customHeight="1" outlineLevel="1" x14ac:dyDescent="0.2">
      <c r="A2580" s="191">
        <v>0</v>
      </c>
      <c r="B2580" s="191">
        <v>17</v>
      </c>
      <c r="C2580" s="191">
        <v>12</v>
      </c>
      <c r="D2580" s="192">
        <v>0</v>
      </c>
      <c r="E2580" s="192">
        <v>4</v>
      </c>
      <c r="G2580" s="310"/>
      <c r="H2580" s="285" t="s">
        <v>34</v>
      </c>
      <c r="I2580" s="249" t="s">
        <v>3879</v>
      </c>
      <c r="J2580" s="287" t="s">
        <v>802</v>
      </c>
      <c r="K2580" s="288"/>
      <c r="L2580" s="289"/>
      <c r="M2580" s="289"/>
      <c r="N2580" s="253"/>
      <c r="O2580" s="290"/>
      <c r="P2580" s="233"/>
    </row>
    <row r="2581" spans="1:16" ht="13.5" hidden="1" customHeight="1" outlineLevel="2" x14ac:dyDescent="0.2">
      <c r="A2581" s="191">
        <v>0</v>
      </c>
      <c r="B2581" s="191">
        <v>17</v>
      </c>
      <c r="C2581" s="191">
        <v>12</v>
      </c>
      <c r="D2581" s="192">
        <v>1</v>
      </c>
      <c r="E2581" s="192">
        <v>0</v>
      </c>
      <c r="G2581" s="311"/>
      <c r="H2581" s="291" t="s">
        <v>182</v>
      </c>
      <c r="I2581" s="256" t="s">
        <v>3880</v>
      </c>
      <c r="J2581" s="293" t="s">
        <v>246</v>
      </c>
      <c r="K2581" s="294"/>
      <c r="L2581" s="295"/>
      <c r="M2581" s="295"/>
      <c r="N2581" s="260"/>
      <c r="O2581" s="296"/>
      <c r="P2581" s="234"/>
    </row>
    <row r="2582" spans="1:16" ht="13.5" hidden="1" customHeight="1" outlineLevel="3" x14ac:dyDescent="0.2">
      <c r="A2582" s="191">
        <v>0</v>
      </c>
      <c r="B2582" s="191">
        <v>17</v>
      </c>
      <c r="C2582" s="191">
        <v>12</v>
      </c>
      <c r="D2582" s="192">
        <v>1</v>
      </c>
      <c r="E2582" s="192">
        <v>1</v>
      </c>
      <c r="G2582" s="312" t="s">
        <v>46</v>
      </c>
      <c r="H2582" s="297" t="s">
        <v>183</v>
      </c>
      <c r="I2582" s="264" t="s">
        <v>3881</v>
      </c>
      <c r="J2582" s="299" t="s">
        <v>243</v>
      </c>
      <c r="K2582" s="300" t="s">
        <v>119</v>
      </c>
      <c r="L2582" s="301" t="e">
        <v>#REF!</v>
      </c>
      <c r="M2582" s="301">
        <v>1.7585555555555554</v>
      </c>
      <c r="N2582" s="268"/>
      <c r="O2582" s="302"/>
      <c r="P2582" s="235" t="s">
        <v>4710</v>
      </c>
    </row>
    <row r="2583" spans="1:16" ht="13.5" hidden="1" customHeight="1" outlineLevel="3" x14ac:dyDescent="0.2">
      <c r="A2583" s="191">
        <v>0</v>
      </c>
      <c r="B2583" s="191">
        <v>17</v>
      </c>
      <c r="C2583" s="191">
        <v>12</v>
      </c>
      <c r="D2583" s="192">
        <v>1</v>
      </c>
      <c r="E2583" s="192">
        <v>2</v>
      </c>
      <c r="G2583" s="312" t="s">
        <v>46</v>
      </c>
      <c r="H2583" s="297" t="s">
        <v>183</v>
      </c>
      <c r="I2583" s="264" t="s">
        <v>3882</v>
      </c>
      <c r="J2583" s="299" t="s">
        <v>244</v>
      </c>
      <c r="K2583" s="300" t="s">
        <v>119</v>
      </c>
      <c r="L2583" s="301" t="e">
        <v>#REF!</v>
      </c>
      <c r="M2583" s="301">
        <v>4.3491600000000004</v>
      </c>
      <c r="N2583" s="268"/>
      <c r="O2583" s="302"/>
      <c r="P2583" s="235" t="s">
        <v>4710</v>
      </c>
    </row>
    <row r="2584" spans="1:16" ht="13.5" hidden="1" customHeight="1" outlineLevel="3" x14ac:dyDescent="0.2">
      <c r="A2584" s="191">
        <v>0</v>
      </c>
      <c r="B2584" s="191">
        <v>17</v>
      </c>
      <c r="C2584" s="191">
        <v>12</v>
      </c>
      <c r="D2584" s="192">
        <v>1</v>
      </c>
      <c r="E2584" s="192">
        <v>3</v>
      </c>
      <c r="G2584" s="312" t="s">
        <v>46</v>
      </c>
      <c r="H2584" s="297" t="s">
        <v>183</v>
      </c>
      <c r="I2584" s="264" t="s">
        <v>3883</v>
      </c>
      <c r="J2584" s="299" t="s">
        <v>131</v>
      </c>
      <c r="K2584" s="300" t="s">
        <v>119</v>
      </c>
      <c r="L2584" s="301" t="e">
        <v>#REF!</v>
      </c>
      <c r="M2584" s="301">
        <v>12.1275</v>
      </c>
      <c r="N2584" s="268"/>
      <c r="O2584" s="302"/>
      <c r="P2584" s="235" t="s">
        <v>4710</v>
      </c>
    </row>
    <row r="2585" spans="1:16" ht="13.5" hidden="1" customHeight="1" outlineLevel="3" x14ac:dyDescent="0.2">
      <c r="A2585" s="191">
        <v>0</v>
      </c>
      <c r="B2585" s="191">
        <v>17</v>
      </c>
      <c r="C2585" s="191">
        <v>12</v>
      </c>
      <c r="D2585" s="192">
        <v>1</v>
      </c>
      <c r="E2585" s="192">
        <v>4</v>
      </c>
      <c r="G2585" s="312" t="s">
        <v>46</v>
      </c>
      <c r="H2585" s="297" t="s">
        <v>183</v>
      </c>
      <c r="I2585" s="264" t="s">
        <v>3884</v>
      </c>
      <c r="J2585" s="265" t="s">
        <v>990</v>
      </c>
      <c r="K2585" s="266" t="s">
        <v>119</v>
      </c>
      <c r="L2585" s="267" t="e">
        <v>#REF!</v>
      </c>
      <c r="M2585" s="301">
        <v>76.674746222222225</v>
      </c>
      <c r="N2585" s="268"/>
      <c r="O2585" s="269"/>
      <c r="P2585" s="235" t="s">
        <v>4710</v>
      </c>
    </row>
    <row r="2586" spans="1:16" ht="13.5" hidden="1" customHeight="1" outlineLevel="2" x14ac:dyDescent="0.2">
      <c r="A2586" s="191">
        <v>0</v>
      </c>
      <c r="B2586" s="191">
        <v>17</v>
      </c>
      <c r="C2586" s="191">
        <v>12</v>
      </c>
      <c r="D2586" s="192">
        <v>2</v>
      </c>
      <c r="E2586" s="192">
        <v>0</v>
      </c>
      <c r="G2586" s="311"/>
      <c r="H2586" s="291" t="s">
        <v>182</v>
      </c>
      <c r="I2586" s="256" t="s">
        <v>3885</v>
      </c>
      <c r="J2586" s="293" t="s">
        <v>241</v>
      </c>
      <c r="K2586" s="294"/>
      <c r="L2586" s="295"/>
      <c r="M2586" s="295"/>
      <c r="N2586" s="260"/>
      <c r="O2586" s="296"/>
      <c r="P2586" s="234"/>
    </row>
    <row r="2587" spans="1:16" ht="13.5" hidden="1" customHeight="1" outlineLevel="3" x14ac:dyDescent="0.2">
      <c r="A2587" s="191">
        <v>0</v>
      </c>
      <c r="B2587" s="191">
        <v>17</v>
      </c>
      <c r="C2587" s="191">
        <v>12</v>
      </c>
      <c r="D2587" s="192">
        <v>2</v>
      </c>
      <c r="E2587" s="192">
        <v>1</v>
      </c>
      <c r="G2587" s="312" t="s">
        <v>46</v>
      </c>
      <c r="H2587" s="297" t="s">
        <v>183</v>
      </c>
      <c r="I2587" s="264" t="s">
        <v>3886</v>
      </c>
      <c r="J2587" s="299" t="s">
        <v>786</v>
      </c>
      <c r="K2587" s="300" t="s">
        <v>119</v>
      </c>
      <c r="L2587" s="301" t="e">
        <v>#REF!</v>
      </c>
      <c r="M2587" s="301">
        <v>1.7585555555555554</v>
      </c>
      <c r="N2587" s="268"/>
      <c r="O2587" s="302"/>
      <c r="P2587" s="235" t="s">
        <v>4710</v>
      </c>
    </row>
    <row r="2588" spans="1:16" ht="13.5" hidden="1" customHeight="1" outlineLevel="3" x14ac:dyDescent="0.2">
      <c r="A2588" s="191">
        <v>0</v>
      </c>
      <c r="B2588" s="191">
        <v>17</v>
      </c>
      <c r="C2588" s="191">
        <v>12</v>
      </c>
      <c r="D2588" s="192">
        <v>2</v>
      </c>
      <c r="E2588" s="192">
        <v>2</v>
      </c>
      <c r="G2588" s="312" t="s">
        <v>46</v>
      </c>
      <c r="H2588" s="297" t="s">
        <v>183</v>
      </c>
      <c r="I2588" s="264" t="s">
        <v>3887</v>
      </c>
      <c r="J2588" s="299" t="s">
        <v>271</v>
      </c>
      <c r="K2588" s="300" t="s">
        <v>119</v>
      </c>
      <c r="L2588" s="301" t="e">
        <v>#REF!</v>
      </c>
      <c r="M2588" s="301">
        <v>4.3491600000000004</v>
      </c>
      <c r="N2588" s="268"/>
      <c r="O2588" s="302"/>
      <c r="P2588" s="235" t="s">
        <v>4710</v>
      </c>
    </row>
    <row r="2589" spans="1:16" ht="18" hidden="1" customHeight="1" outlineLevel="3" x14ac:dyDescent="0.2">
      <c r="A2589" s="191">
        <v>0</v>
      </c>
      <c r="B2589" s="191">
        <v>17</v>
      </c>
      <c r="C2589" s="191">
        <v>12</v>
      </c>
      <c r="D2589" s="192">
        <v>2</v>
      </c>
      <c r="E2589" s="192">
        <v>3</v>
      </c>
      <c r="G2589" s="312" t="s">
        <v>46</v>
      </c>
      <c r="H2589" s="297" t="s">
        <v>183</v>
      </c>
      <c r="I2589" s="264" t="s">
        <v>3888</v>
      </c>
      <c r="J2589" s="299" t="s">
        <v>785</v>
      </c>
      <c r="K2589" s="300" t="s">
        <v>119</v>
      </c>
      <c r="L2589" s="301" t="e">
        <v>#REF!</v>
      </c>
      <c r="M2589" s="301">
        <v>12.1275</v>
      </c>
      <c r="N2589" s="268"/>
      <c r="O2589" s="302"/>
      <c r="P2589" s="235" t="s">
        <v>4710</v>
      </c>
    </row>
    <row r="2590" spans="1:16" ht="13.5" hidden="1" customHeight="1" outlineLevel="3" x14ac:dyDescent="0.2">
      <c r="A2590" s="191">
        <v>0</v>
      </c>
      <c r="B2590" s="191">
        <v>17</v>
      </c>
      <c r="C2590" s="191">
        <v>12</v>
      </c>
      <c r="D2590" s="192">
        <v>2</v>
      </c>
      <c r="E2590" s="192">
        <v>4</v>
      </c>
      <c r="G2590" s="312" t="s">
        <v>46</v>
      </c>
      <c r="H2590" s="297" t="s">
        <v>183</v>
      </c>
      <c r="I2590" s="264" t="s">
        <v>3889</v>
      </c>
      <c r="J2590" s="299" t="s">
        <v>787</v>
      </c>
      <c r="K2590" s="300" t="s">
        <v>119</v>
      </c>
      <c r="L2590" s="301" t="e">
        <v>#REF!</v>
      </c>
      <c r="M2590" s="301">
        <v>70.567030666666668</v>
      </c>
      <c r="N2590" s="268"/>
      <c r="O2590" s="302"/>
      <c r="P2590" s="235" t="s">
        <v>4710</v>
      </c>
    </row>
    <row r="2591" spans="1:16" ht="13.5" hidden="1" customHeight="1" outlineLevel="2" x14ac:dyDescent="0.2">
      <c r="A2591" s="191">
        <v>0</v>
      </c>
      <c r="B2591" s="191">
        <v>17</v>
      </c>
      <c r="C2591" s="191">
        <v>12</v>
      </c>
      <c r="D2591" s="192">
        <v>3</v>
      </c>
      <c r="E2591" s="192">
        <v>0</v>
      </c>
      <c r="G2591" s="311"/>
      <c r="H2591" s="291" t="s">
        <v>182</v>
      </c>
      <c r="I2591" s="256" t="s">
        <v>3890</v>
      </c>
      <c r="J2591" s="293" t="s">
        <v>11</v>
      </c>
      <c r="K2591" s="294"/>
      <c r="L2591" s="295"/>
      <c r="M2591" s="295"/>
      <c r="N2591" s="260"/>
      <c r="O2591" s="296"/>
      <c r="P2591" s="234"/>
    </row>
    <row r="2592" spans="1:16" ht="12" hidden="1" customHeight="1" outlineLevel="3" x14ac:dyDescent="0.2">
      <c r="A2592" s="191">
        <v>0</v>
      </c>
      <c r="B2592" s="191">
        <v>17</v>
      </c>
      <c r="C2592" s="191">
        <v>12</v>
      </c>
      <c r="D2592" s="192">
        <v>3</v>
      </c>
      <c r="E2592" s="192">
        <v>1</v>
      </c>
      <c r="G2592" s="312" t="s">
        <v>46</v>
      </c>
      <c r="H2592" s="297" t="s">
        <v>183</v>
      </c>
      <c r="I2592" s="264" t="s">
        <v>3891</v>
      </c>
      <c r="J2592" s="299" t="s">
        <v>991</v>
      </c>
      <c r="K2592" s="300" t="s">
        <v>119</v>
      </c>
      <c r="L2592" s="301" t="e">
        <v>#REF!</v>
      </c>
      <c r="M2592" s="301">
        <v>42</v>
      </c>
      <c r="N2592" s="268"/>
      <c r="O2592" s="302"/>
      <c r="P2592" s="235" t="s">
        <v>4710</v>
      </c>
    </row>
    <row r="2593" spans="1:16" ht="13.5" hidden="1" customHeight="1" outlineLevel="3" x14ac:dyDescent="0.2">
      <c r="A2593" s="191">
        <v>0</v>
      </c>
      <c r="B2593" s="191">
        <v>17</v>
      </c>
      <c r="C2593" s="191">
        <v>12</v>
      </c>
      <c r="D2593" s="192">
        <v>3</v>
      </c>
      <c r="E2593" s="192">
        <v>2</v>
      </c>
      <c r="G2593" s="312" t="s">
        <v>46</v>
      </c>
      <c r="H2593" s="297" t="s">
        <v>183</v>
      </c>
      <c r="I2593" s="264" t="s">
        <v>3892</v>
      </c>
      <c r="J2593" s="299" t="s">
        <v>133</v>
      </c>
      <c r="K2593" s="300" t="s">
        <v>119</v>
      </c>
      <c r="L2593" s="301" t="e">
        <v>#REF!</v>
      </c>
      <c r="M2593" s="301">
        <v>40</v>
      </c>
      <c r="N2593" s="268"/>
      <c r="O2593" s="302"/>
      <c r="P2593" s="235" t="s">
        <v>4710</v>
      </c>
    </row>
    <row r="2594" spans="1:16" ht="13.5" hidden="1" customHeight="1" outlineLevel="3" x14ac:dyDescent="0.2">
      <c r="A2594" s="191">
        <v>0</v>
      </c>
      <c r="B2594" s="191">
        <v>17</v>
      </c>
      <c r="C2594" s="191">
        <v>12</v>
      </c>
      <c r="D2594" s="192">
        <v>3</v>
      </c>
      <c r="E2594" s="192">
        <v>3</v>
      </c>
      <c r="G2594" s="312" t="s">
        <v>46</v>
      </c>
      <c r="H2594" s="297" t="s">
        <v>183</v>
      </c>
      <c r="I2594" s="264" t="s">
        <v>3893</v>
      </c>
      <c r="J2594" s="299" t="s">
        <v>134</v>
      </c>
      <c r="K2594" s="300" t="s">
        <v>119</v>
      </c>
      <c r="L2594" s="301" t="e">
        <v>#REF!</v>
      </c>
      <c r="M2594" s="301">
        <v>40</v>
      </c>
      <c r="N2594" s="268"/>
      <c r="O2594" s="302"/>
      <c r="P2594" s="235" t="s">
        <v>4710</v>
      </c>
    </row>
    <row r="2595" spans="1:16" ht="13.5" hidden="1" customHeight="1" outlineLevel="3" x14ac:dyDescent="0.2">
      <c r="A2595" s="191">
        <v>0</v>
      </c>
      <c r="B2595" s="191">
        <v>17</v>
      </c>
      <c r="C2595" s="191">
        <v>12</v>
      </c>
      <c r="D2595" s="192">
        <v>3</v>
      </c>
      <c r="E2595" s="192">
        <v>4</v>
      </c>
      <c r="G2595" s="312" t="s">
        <v>46</v>
      </c>
      <c r="H2595" s="297" t="s">
        <v>183</v>
      </c>
      <c r="I2595" s="264" t="s">
        <v>3894</v>
      </c>
      <c r="J2595" s="299" t="s">
        <v>791</v>
      </c>
      <c r="K2595" s="300" t="s">
        <v>119</v>
      </c>
      <c r="L2595" s="301" t="e">
        <v>#REF!</v>
      </c>
      <c r="M2595" s="301">
        <v>40</v>
      </c>
      <c r="N2595" s="268"/>
      <c r="O2595" s="302"/>
      <c r="P2595" s="235" t="s">
        <v>4710</v>
      </c>
    </row>
    <row r="2596" spans="1:16" ht="13.5" hidden="1" customHeight="1" outlineLevel="1" x14ac:dyDescent="0.2">
      <c r="A2596" s="191">
        <v>0</v>
      </c>
      <c r="B2596" s="191">
        <v>17</v>
      </c>
      <c r="C2596" s="191">
        <v>13</v>
      </c>
      <c r="D2596" s="192">
        <v>0</v>
      </c>
      <c r="E2596" s="192">
        <v>4</v>
      </c>
      <c r="G2596" s="310"/>
      <c r="H2596" s="285" t="s">
        <v>34</v>
      </c>
      <c r="I2596" s="249" t="s">
        <v>3895</v>
      </c>
      <c r="J2596" s="287" t="s">
        <v>803</v>
      </c>
      <c r="K2596" s="288"/>
      <c r="L2596" s="289"/>
      <c r="M2596" s="289"/>
      <c r="N2596" s="253"/>
      <c r="O2596" s="290"/>
      <c r="P2596" s="233"/>
    </row>
    <row r="2597" spans="1:16" ht="13.5" hidden="1" customHeight="1" outlineLevel="2" x14ac:dyDescent="0.2">
      <c r="A2597" s="191">
        <v>0</v>
      </c>
      <c r="B2597" s="191">
        <v>17</v>
      </c>
      <c r="C2597" s="191">
        <v>13</v>
      </c>
      <c r="D2597" s="192">
        <v>1</v>
      </c>
      <c r="E2597" s="192">
        <v>0</v>
      </c>
      <c r="G2597" s="311"/>
      <c r="H2597" s="291" t="s">
        <v>182</v>
      </c>
      <c r="I2597" s="256" t="s">
        <v>3896</v>
      </c>
      <c r="J2597" s="293" t="s">
        <v>246</v>
      </c>
      <c r="K2597" s="294"/>
      <c r="L2597" s="295"/>
      <c r="M2597" s="295"/>
      <c r="N2597" s="260"/>
      <c r="O2597" s="296"/>
      <c r="P2597" s="234"/>
    </row>
    <row r="2598" spans="1:16" ht="13.5" hidden="1" customHeight="1" outlineLevel="3" x14ac:dyDescent="0.2">
      <c r="A2598" s="191">
        <v>0</v>
      </c>
      <c r="B2598" s="191">
        <v>17</v>
      </c>
      <c r="C2598" s="191">
        <v>13</v>
      </c>
      <c r="D2598" s="192">
        <v>1</v>
      </c>
      <c r="E2598" s="192">
        <v>1</v>
      </c>
      <c r="G2598" s="312" t="s">
        <v>46</v>
      </c>
      <c r="H2598" s="297" t="s">
        <v>183</v>
      </c>
      <c r="I2598" s="264" t="s">
        <v>3897</v>
      </c>
      <c r="J2598" s="299" t="s">
        <v>243</v>
      </c>
      <c r="K2598" s="300" t="s">
        <v>119</v>
      </c>
      <c r="L2598" s="301" t="e">
        <v>#REF!</v>
      </c>
      <c r="M2598" s="301">
        <v>1.7585555555555554</v>
      </c>
      <c r="N2598" s="268"/>
      <c r="O2598" s="302"/>
      <c r="P2598" s="235" t="s">
        <v>4710</v>
      </c>
    </row>
    <row r="2599" spans="1:16" ht="13.5" hidden="1" customHeight="1" outlineLevel="3" x14ac:dyDescent="0.2">
      <c r="A2599" s="191">
        <v>0</v>
      </c>
      <c r="B2599" s="191">
        <v>17</v>
      </c>
      <c r="C2599" s="191">
        <v>13</v>
      </c>
      <c r="D2599" s="192">
        <v>1</v>
      </c>
      <c r="E2599" s="192">
        <v>2</v>
      </c>
      <c r="G2599" s="312" t="s">
        <v>46</v>
      </c>
      <c r="H2599" s="297" t="s">
        <v>183</v>
      </c>
      <c r="I2599" s="264" t="s">
        <v>3898</v>
      </c>
      <c r="J2599" s="299" t="s">
        <v>244</v>
      </c>
      <c r="K2599" s="300" t="s">
        <v>119</v>
      </c>
      <c r="L2599" s="301" t="e">
        <v>#REF!</v>
      </c>
      <c r="M2599" s="301">
        <v>4.3491600000000004</v>
      </c>
      <c r="N2599" s="268"/>
      <c r="O2599" s="302"/>
      <c r="P2599" s="235" t="s">
        <v>4710</v>
      </c>
    </row>
    <row r="2600" spans="1:16" ht="13.5" hidden="1" customHeight="1" outlineLevel="3" x14ac:dyDescent="0.2">
      <c r="A2600" s="191">
        <v>0</v>
      </c>
      <c r="B2600" s="191">
        <v>17</v>
      </c>
      <c r="C2600" s="191">
        <v>13</v>
      </c>
      <c r="D2600" s="192">
        <v>1</v>
      </c>
      <c r="E2600" s="192">
        <v>3</v>
      </c>
      <c r="G2600" s="312" t="s">
        <v>46</v>
      </c>
      <c r="H2600" s="297" t="s">
        <v>183</v>
      </c>
      <c r="I2600" s="264" t="s">
        <v>3899</v>
      </c>
      <c r="J2600" s="299" t="s">
        <v>131</v>
      </c>
      <c r="K2600" s="300" t="s">
        <v>119</v>
      </c>
      <c r="L2600" s="301" t="e">
        <v>#REF!</v>
      </c>
      <c r="M2600" s="301">
        <v>12.1275</v>
      </c>
      <c r="N2600" s="268"/>
      <c r="O2600" s="302"/>
      <c r="P2600" s="235" t="s">
        <v>4710</v>
      </c>
    </row>
    <row r="2601" spans="1:16" ht="13.5" hidden="1" customHeight="1" outlineLevel="3" x14ac:dyDescent="0.2">
      <c r="A2601" s="191">
        <v>0</v>
      </c>
      <c r="B2601" s="191">
        <v>17</v>
      </c>
      <c r="C2601" s="191">
        <v>13</v>
      </c>
      <c r="D2601" s="192">
        <v>1</v>
      </c>
      <c r="E2601" s="192">
        <v>4</v>
      </c>
      <c r="G2601" s="312" t="s">
        <v>46</v>
      </c>
      <c r="H2601" s="297" t="s">
        <v>183</v>
      </c>
      <c r="I2601" s="264" t="s">
        <v>3900</v>
      </c>
      <c r="J2601" s="265" t="s">
        <v>990</v>
      </c>
      <c r="K2601" s="266" t="s">
        <v>119</v>
      </c>
      <c r="L2601" s="267" t="e">
        <v>#REF!</v>
      </c>
      <c r="M2601" s="301">
        <v>76.674746222222225</v>
      </c>
      <c r="N2601" s="268"/>
      <c r="O2601" s="269"/>
      <c r="P2601" s="235" t="s">
        <v>4710</v>
      </c>
    </row>
    <row r="2602" spans="1:16" ht="13.5" hidden="1" customHeight="1" outlineLevel="2" x14ac:dyDescent="0.2">
      <c r="A2602" s="191">
        <v>0</v>
      </c>
      <c r="B2602" s="191">
        <v>17</v>
      </c>
      <c r="C2602" s="191">
        <v>13</v>
      </c>
      <c r="D2602" s="192">
        <v>2</v>
      </c>
      <c r="E2602" s="192">
        <v>0</v>
      </c>
      <c r="G2602" s="311"/>
      <c r="H2602" s="291" t="s">
        <v>182</v>
      </c>
      <c r="I2602" s="256" t="s">
        <v>3901</v>
      </c>
      <c r="J2602" s="293" t="s">
        <v>241</v>
      </c>
      <c r="K2602" s="294"/>
      <c r="L2602" s="295"/>
      <c r="M2602" s="295"/>
      <c r="N2602" s="260"/>
      <c r="O2602" s="296"/>
      <c r="P2602" s="234"/>
    </row>
    <row r="2603" spans="1:16" ht="13.5" hidden="1" customHeight="1" outlineLevel="3" x14ac:dyDescent="0.2">
      <c r="A2603" s="191">
        <v>0</v>
      </c>
      <c r="B2603" s="191">
        <v>17</v>
      </c>
      <c r="C2603" s="191">
        <v>13</v>
      </c>
      <c r="D2603" s="192">
        <v>2</v>
      </c>
      <c r="E2603" s="192">
        <v>1</v>
      </c>
      <c r="G2603" s="312" t="s">
        <v>46</v>
      </c>
      <c r="H2603" s="297" t="s">
        <v>183</v>
      </c>
      <c r="I2603" s="264" t="s">
        <v>3902</v>
      </c>
      <c r="J2603" s="299" t="s">
        <v>786</v>
      </c>
      <c r="K2603" s="300" t="s">
        <v>119</v>
      </c>
      <c r="L2603" s="301" t="e">
        <v>#REF!</v>
      </c>
      <c r="M2603" s="301">
        <v>1.7585555555555554</v>
      </c>
      <c r="N2603" s="268"/>
      <c r="O2603" s="302"/>
      <c r="P2603" s="235" t="s">
        <v>4710</v>
      </c>
    </row>
    <row r="2604" spans="1:16" ht="13.5" hidden="1" customHeight="1" outlineLevel="3" x14ac:dyDescent="0.2">
      <c r="A2604" s="191">
        <v>0</v>
      </c>
      <c r="B2604" s="191">
        <v>17</v>
      </c>
      <c r="C2604" s="191">
        <v>13</v>
      </c>
      <c r="D2604" s="192">
        <v>2</v>
      </c>
      <c r="E2604" s="192">
        <v>2</v>
      </c>
      <c r="G2604" s="312" t="s">
        <v>46</v>
      </c>
      <c r="H2604" s="297" t="s">
        <v>183</v>
      </c>
      <c r="I2604" s="264" t="s">
        <v>3903</v>
      </c>
      <c r="J2604" s="299" t="s">
        <v>271</v>
      </c>
      <c r="K2604" s="300" t="s">
        <v>119</v>
      </c>
      <c r="L2604" s="301" t="e">
        <v>#REF!</v>
      </c>
      <c r="M2604" s="301">
        <v>4.3491600000000004</v>
      </c>
      <c r="N2604" s="268"/>
      <c r="O2604" s="302"/>
      <c r="P2604" s="235" t="s">
        <v>4710</v>
      </c>
    </row>
    <row r="2605" spans="1:16" ht="13.5" hidden="1" customHeight="1" outlineLevel="3" x14ac:dyDescent="0.2">
      <c r="A2605" s="191">
        <v>0</v>
      </c>
      <c r="B2605" s="191">
        <v>17</v>
      </c>
      <c r="C2605" s="191">
        <v>13</v>
      </c>
      <c r="D2605" s="192">
        <v>2</v>
      </c>
      <c r="E2605" s="192">
        <v>3</v>
      </c>
      <c r="G2605" s="312" t="s">
        <v>46</v>
      </c>
      <c r="H2605" s="297" t="s">
        <v>183</v>
      </c>
      <c r="I2605" s="264" t="s">
        <v>3904</v>
      </c>
      <c r="J2605" s="299" t="s">
        <v>785</v>
      </c>
      <c r="K2605" s="300" t="s">
        <v>119</v>
      </c>
      <c r="L2605" s="301" t="e">
        <v>#REF!</v>
      </c>
      <c r="M2605" s="301">
        <v>12.1275</v>
      </c>
      <c r="N2605" s="268"/>
      <c r="O2605" s="302"/>
      <c r="P2605" s="235" t="s">
        <v>4710</v>
      </c>
    </row>
    <row r="2606" spans="1:16" ht="13.5" hidden="1" customHeight="1" outlineLevel="3" x14ac:dyDescent="0.2">
      <c r="A2606" s="191">
        <v>0</v>
      </c>
      <c r="B2606" s="191">
        <v>17</v>
      </c>
      <c r="C2606" s="191">
        <v>13</v>
      </c>
      <c r="D2606" s="192">
        <v>2</v>
      </c>
      <c r="E2606" s="192">
        <v>4</v>
      </c>
      <c r="G2606" s="312" t="s">
        <v>46</v>
      </c>
      <c r="H2606" s="297" t="s">
        <v>183</v>
      </c>
      <c r="I2606" s="264" t="s">
        <v>3905</v>
      </c>
      <c r="J2606" s="299" t="s">
        <v>787</v>
      </c>
      <c r="K2606" s="300" t="s">
        <v>119</v>
      </c>
      <c r="L2606" s="301" t="e">
        <v>#REF!</v>
      </c>
      <c r="M2606" s="301">
        <v>70.567030666666668</v>
      </c>
      <c r="N2606" s="268"/>
      <c r="O2606" s="302"/>
      <c r="P2606" s="235" t="s">
        <v>4710</v>
      </c>
    </row>
    <row r="2607" spans="1:16" ht="13.5" hidden="1" customHeight="1" outlineLevel="2" x14ac:dyDescent="0.2">
      <c r="A2607" s="191">
        <v>0</v>
      </c>
      <c r="B2607" s="191">
        <v>17</v>
      </c>
      <c r="C2607" s="191">
        <v>13</v>
      </c>
      <c r="D2607" s="192">
        <v>3</v>
      </c>
      <c r="E2607" s="192">
        <v>0</v>
      </c>
      <c r="G2607" s="311"/>
      <c r="H2607" s="291" t="s">
        <v>182</v>
      </c>
      <c r="I2607" s="256" t="s">
        <v>3906</v>
      </c>
      <c r="J2607" s="293" t="s">
        <v>11</v>
      </c>
      <c r="K2607" s="294"/>
      <c r="L2607" s="295"/>
      <c r="M2607" s="295"/>
      <c r="N2607" s="260"/>
      <c r="O2607" s="296"/>
      <c r="P2607" s="234"/>
    </row>
    <row r="2608" spans="1:16" ht="12" hidden="1" customHeight="1" outlineLevel="3" x14ac:dyDescent="0.2">
      <c r="A2608" s="191">
        <v>0</v>
      </c>
      <c r="B2608" s="191">
        <v>17</v>
      </c>
      <c r="C2608" s="191">
        <v>13</v>
      </c>
      <c r="D2608" s="192">
        <v>3</v>
      </c>
      <c r="E2608" s="192">
        <v>1</v>
      </c>
      <c r="G2608" s="312" t="s">
        <v>46</v>
      </c>
      <c r="H2608" s="297" t="s">
        <v>183</v>
      </c>
      <c r="I2608" s="264" t="s">
        <v>3907</v>
      </c>
      <c r="J2608" s="299" t="s">
        <v>991</v>
      </c>
      <c r="K2608" s="300" t="s">
        <v>119</v>
      </c>
      <c r="L2608" s="301" t="e">
        <v>#REF!</v>
      </c>
      <c r="M2608" s="301">
        <v>42</v>
      </c>
      <c r="N2608" s="268"/>
      <c r="O2608" s="302"/>
      <c r="P2608" s="235" t="s">
        <v>4710</v>
      </c>
    </row>
    <row r="2609" spans="1:16" ht="13.5" hidden="1" customHeight="1" outlineLevel="3" x14ac:dyDescent="0.2">
      <c r="A2609" s="191">
        <v>0</v>
      </c>
      <c r="B2609" s="191">
        <v>17</v>
      </c>
      <c r="C2609" s="191">
        <v>13</v>
      </c>
      <c r="D2609" s="192">
        <v>3</v>
      </c>
      <c r="E2609" s="192">
        <v>2</v>
      </c>
      <c r="G2609" s="312" t="s">
        <v>46</v>
      </c>
      <c r="H2609" s="297" t="s">
        <v>183</v>
      </c>
      <c r="I2609" s="264" t="s">
        <v>3908</v>
      </c>
      <c r="J2609" s="299" t="s">
        <v>133</v>
      </c>
      <c r="K2609" s="300" t="s">
        <v>119</v>
      </c>
      <c r="L2609" s="301" t="e">
        <v>#REF!</v>
      </c>
      <c r="M2609" s="301">
        <v>40</v>
      </c>
      <c r="N2609" s="268"/>
      <c r="O2609" s="302"/>
      <c r="P2609" s="235" t="s">
        <v>4710</v>
      </c>
    </row>
    <row r="2610" spans="1:16" ht="13.5" hidden="1" customHeight="1" outlineLevel="3" x14ac:dyDescent="0.2">
      <c r="A2610" s="191">
        <v>0</v>
      </c>
      <c r="B2610" s="191">
        <v>17</v>
      </c>
      <c r="C2610" s="191">
        <v>13</v>
      </c>
      <c r="D2610" s="192">
        <v>3</v>
      </c>
      <c r="E2610" s="192">
        <v>3</v>
      </c>
      <c r="G2610" s="312" t="s">
        <v>46</v>
      </c>
      <c r="H2610" s="297" t="s">
        <v>183</v>
      </c>
      <c r="I2610" s="264" t="s">
        <v>3909</v>
      </c>
      <c r="J2610" s="299" t="s">
        <v>134</v>
      </c>
      <c r="K2610" s="300" t="s">
        <v>119</v>
      </c>
      <c r="L2610" s="301" t="e">
        <v>#REF!</v>
      </c>
      <c r="M2610" s="301">
        <v>40</v>
      </c>
      <c r="N2610" s="268"/>
      <c r="O2610" s="302"/>
      <c r="P2610" s="235" t="s">
        <v>4710</v>
      </c>
    </row>
    <row r="2611" spans="1:16" ht="13.5" hidden="1" customHeight="1" outlineLevel="3" x14ac:dyDescent="0.2">
      <c r="A2611" s="191">
        <v>0</v>
      </c>
      <c r="B2611" s="191">
        <v>17</v>
      </c>
      <c r="C2611" s="191">
        <v>13</v>
      </c>
      <c r="D2611" s="192">
        <v>3</v>
      </c>
      <c r="E2611" s="192">
        <v>4</v>
      </c>
      <c r="G2611" s="312" t="s">
        <v>46</v>
      </c>
      <c r="H2611" s="297" t="s">
        <v>183</v>
      </c>
      <c r="I2611" s="264" t="s">
        <v>3910</v>
      </c>
      <c r="J2611" s="299" t="s">
        <v>791</v>
      </c>
      <c r="K2611" s="300" t="s">
        <v>119</v>
      </c>
      <c r="L2611" s="301" t="e">
        <v>#REF!</v>
      </c>
      <c r="M2611" s="301">
        <v>40</v>
      </c>
      <c r="N2611" s="268"/>
      <c r="O2611" s="302"/>
      <c r="P2611" s="235" t="s">
        <v>4710</v>
      </c>
    </row>
    <row r="2612" spans="1:16" ht="13.5" hidden="1" customHeight="1" outlineLevel="1" x14ac:dyDescent="0.2">
      <c r="A2612" s="191">
        <v>0</v>
      </c>
      <c r="B2612" s="191">
        <v>17</v>
      </c>
      <c r="C2612" s="191">
        <v>14</v>
      </c>
      <c r="D2612" s="192">
        <v>0</v>
      </c>
      <c r="E2612" s="192">
        <v>4</v>
      </c>
      <c r="G2612" s="310"/>
      <c r="H2612" s="285" t="s">
        <v>34</v>
      </c>
      <c r="I2612" s="249" t="s">
        <v>3911</v>
      </c>
      <c r="J2612" s="287" t="s">
        <v>804</v>
      </c>
      <c r="K2612" s="288"/>
      <c r="L2612" s="289"/>
      <c r="M2612" s="289"/>
      <c r="N2612" s="253"/>
      <c r="O2612" s="290"/>
      <c r="P2612" s="233"/>
    </row>
    <row r="2613" spans="1:16" ht="13.5" hidden="1" customHeight="1" outlineLevel="2" x14ac:dyDescent="0.2">
      <c r="A2613" s="191">
        <v>0</v>
      </c>
      <c r="B2613" s="191">
        <v>17</v>
      </c>
      <c r="C2613" s="191">
        <v>14</v>
      </c>
      <c r="D2613" s="192">
        <v>1</v>
      </c>
      <c r="E2613" s="192">
        <v>0</v>
      </c>
      <c r="G2613" s="311"/>
      <c r="H2613" s="291" t="s">
        <v>182</v>
      </c>
      <c r="I2613" s="256" t="s">
        <v>3912</v>
      </c>
      <c r="J2613" s="293" t="s">
        <v>246</v>
      </c>
      <c r="K2613" s="294"/>
      <c r="L2613" s="295"/>
      <c r="M2613" s="295"/>
      <c r="N2613" s="260"/>
      <c r="O2613" s="296"/>
      <c r="P2613" s="234"/>
    </row>
    <row r="2614" spans="1:16" ht="13.5" hidden="1" customHeight="1" outlineLevel="3" x14ac:dyDescent="0.2">
      <c r="A2614" s="191">
        <v>0</v>
      </c>
      <c r="B2614" s="191">
        <v>17</v>
      </c>
      <c r="C2614" s="191">
        <v>14</v>
      </c>
      <c r="D2614" s="192">
        <v>1</v>
      </c>
      <c r="E2614" s="192">
        <v>1</v>
      </c>
      <c r="G2614" s="312" t="s">
        <v>46</v>
      </c>
      <c r="H2614" s="297" t="s">
        <v>183</v>
      </c>
      <c r="I2614" s="264" t="s">
        <v>3913</v>
      </c>
      <c r="J2614" s="299" t="s">
        <v>243</v>
      </c>
      <c r="K2614" s="300" t="s">
        <v>119</v>
      </c>
      <c r="L2614" s="301" t="e">
        <v>#REF!</v>
      </c>
      <c r="M2614" s="301">
        <v>1.7585555555555554</v>
      </c>
      <c r="N2614" s="268"/>
      <c r="O2614" s="302"/>
      <c r="P2614" s="235" t="s">
        <v>4710</v>
      </c>
    </row>
    <row r="2615" spans="1:16" ht="13.5" hidden="1" customHeight="1" outlineLevel="3" x14ac:dyDescent="0.2">
      <c r="A2615" s="191">
        <v>0</v>
      </c>
      <c r="B2615" s="191">
        <v>17</v>
      </c>
      <c r="C2615" s="191">
        <v>14</v>
      </c>
      <c r="D2615" s="192">
        <v>1</v>
      </c>
      <c r="E2615" s="192">
        <v>2</v>
      </c>
      <c r="G2615" s="312" t="s">
        <v>46</v>
      </c>
      <c r="H2615" s="297" t="s">
        <v>183</v>
      </c>
      <c r="I2615" s="264" t="s">
        <v>3914</v>
      </c>
      <c r="J2615" s="299" t="s">
        <v>244</v>
      </c>
      <c r="K2615" s="300" t="s">
        <v>119</v>
      </c>
      <c r="L2615" s="301" t="e">
        <v>#REF!</v>
      </c>
      <c r="M2615" s="301">
        <v>4.3491600000000004</v>
      </c>
      <c r="N2615" s="268"/>
      <c r="O2615" s="302"/>
      <c r="P2615" s="235" t="s">
        <v>4710</v>
      </c>
    </row>
    <row r="2616" spans="1:16" ht="13.5" hidden="1" customHeight="1" outlineLevel="3" x14ac:dyDescent="0.2">
      <c r="A2616" s="191">
        <v>0</v>
      </c>
      <c r="B2616" s="191">
        <v>17</v>
      </c>
      <c r="C2616" s="191">
        <v>14</v>
      </c>
      <c r="D2616" s="192">
        <v>1</v>
      </c>
      <c r="E2616" s="192">
        <v>3</v>
      </c>
      <c r="G2616" s="312" t="s">
        <v>46</v>
      </c>
      <c r="H2616" s="297" t="s">
        <v>183</v>
      </c>
      <c r="I2616" s="264" t="s">
        <v>3915</v>
      </c>
      <c r="J2616" s="299" t="s">
        <v>131</v>
      </c>
      <c r="K2616" s="300" t="s">
        <v>119</v>
      </c>
      <c r="L2616" s="301" t="e">
        <v>#REF!</v>
      </c>
      <c r="M2616" s="301">
        <v>12.1275</v>
      </c>
      <c r="N2616" s="268"/>
      <c r="O2616" s="302"/>
      <c r="P2616" s="235" t="s">
        <v>4710</v>
      </c>
    </row>
    <row r="2617" spans="1:16" ht="13.5" hidden="1" customHeight="1" outlineLevel="3" x14ac:dyDescent="0.2">
      <c r="A2617" s="191">
        <v>0</v>
      </c>
      <c r="B2617" s="191">
        <v>17</v>
      </c>
      <c r="C2617" s="191">
        <v>14</v>
      </c>
      <c r="D2617" s="192">
        <v>1</v>
      </c>
      <c r="E2617" s="192">
        <v>4</v>
      </c>
      <c r="G2617" s="312" t="s">
        <v>46</v>
      </c>
      <c r="H2617" s="297" t="s">
        <v>183</v>
      </c>
      <c r="I2617" s="264" t="s">
        <v>3916</v>
      </c>
      <c r="J2617" s="265" t="s">
        <v>990</v>
      </c>
      <c r="K2617" s="266" t="s">
        <v>119</v>
      </c>
      <c r="L2617" s="267" t="e">
        <v>#REF!</v>
      </c>
      <c r="M2617" s="301">
        <v>76.674746222222225</v>
      </c>
      <c r="N2617" s="268"/>
      <c r="O2617" s="269"/>
      <c r="P2617" s="235" t="s">
        <v>4710</v>
      </c>
    </row>
    <row r="2618" spans="1:16" ht="13.5" hidden="1" customHeight="1" outlineLevel="2" x14ac:dyDescent="0.2">
      <c r="A2618" s="191">
        <v>0</v>
      </c>
      <c r="B2618" s="191">
        <v>17</v>
      </c>
      <c r="C2618" s="191">
        <v>14</v>
      </c>
      <c r="D2618" s="192">
        <v>2</v>
      </c>
      <c r="E2618" s="192">
        <v>0</v>
      </c>
      <c r="G2618" s="311"/>
      <c r="H2618" s="291" t="s">
        <v>182</v>
      </c>
      <c r="I2618" s="256" t="s">
        <v>3917</v>
      </c>
      <c r="J2618" s="293" t="s">
        <v>241</v>
      </c>
      <c r="K2618" s="294"/>
      <c r="L2618" s="295"/>
      <c r="M2618" s="295"/>
      <c r="N2618" s="260"/>
      <c r="O2618" s="296"/>
      <c r="P2618" s="234"/>
    </row>
    <row r="2619" spans="1:16" ht="13.5" hidden="1" customHeight="1" outlineLevel="3" x14ac:dyDescent="0.2">
      <c r="A2619" s="191">
        <v>0</v>
      </c>
      <c r="B2619" s="191">
        <v>17</v>
      </c>
      <c r="C2619" s="191">
        <v>14</v>
      </c>
      <c r="D2619" s="192">
        <v>2</v>
      </c>
      <c r="E2619" s="192">
        <v>1</v>
      </c>
      <c r="G2619" s="312" t="s">
        <v>46</v>
      </c>
      <c r="H2619" s="297" t="s">
        <v>183</v>
      </c>
      <c r="I2619" s="264" t="s">
        <v>3918</v>
      </c>
      <c r="J2619" s="299" t="s">
        <v>786</v>
      </c>
      <c r="K2619" s="300" t="s">
        <v>119</v>
      </c>
      <c r="L2619" s="301" t="e">
        <v>#REF!</v>
      </c>
      <c r="M2619" s="301">
        <v>1.7585555555555554</v>
      </c>
      <c r="N2619" s="268"/>
      <c r="O2619" s="302"/>
      <c r="P2619" s="235" t="s">
        <v>4710</v>
      </c>
    </row>
    <row r="2620" spans="1:16" ht="13.5" hidden="1" customHeight="1" outlineLevel="3" x14ac:dyDescent="0.2">
      <c r="A2620" s="191">
        <v>0</v>
      </c>
      <c r="B2620" s="191">
        <v>17</v>
      </c>
      <c r="C2620" s="191">
        <v>14</v>
      </c>
      <c r="D2620" s="192">
        <v>2</v>
      </c>
      <c r="E2620" s="192">
        <v>2</v>
      </c>
      <c r="G2620" s="312" t="s">
        <v>46</v>
      </c>
      <c r="H2620" s="297" t="s">
        <v>183</v>
      </c>
      <c r="I2620" s="264" t="s">
        <v>3919</v>
      </c>
      <c r="J2620" s="299" t="s">
        <v>271</v>
      </c>
      <c r="K2620" s="300" t="s">
        <v>119</v>
      </c>
      <c r="L2620" s="301" t="e">
        <v>#REF!</v>
      </c>
      <c r="M2620" s="301">
        <v>4.3491600000000004</v>
      </c>
      <c r="N2620" s="268"/>
      <c r="O2620" s="302"/>
      <c r="P2620" s="235" t="s">
        <v>4710</v>
      </c>
    </row>
    <row r="2621" spans="1:16" ht="13.5" hidden="1" customHeight="1" outlineLevel="3" x14ac:dyDescent="0.2">
      <c r="A2621" s="191">
        <v>0</v>
      </c>
      <c r="B2621" s="191">
        <v>17</v>
      </c>
      <c r="C2621" s="191">
        <v>14</v>
      </c>
      <c r="D2621" s="192">
        <v>2</v>
      </c>
      <c r="E2621" s="192">
        <v>3</v>
      </c>
      <c r="G2621" s="312" t="s">
        <v>46</v>
      </c>
      <c r="H2621" s="297" t="s">
        <v>183</v>
      </c>
      <c r="I2621" s="264" t="s">
        <v>3920</v>
      </c>
      <c r="J2621" s="299" t="s">
        <v>785</v>
      </c>
      <c r="K2621" s="300" t="s">
        <v>119</v>
      </c>
      <c r="L2621" s="301" t="e">
        <v>#REF!</v>
      </c>
      <c r="M2621" s="301">
        <v>12.1275</v>
      </c>
      <c r="N2621" s="268"/>
      <c r="O2621" s="302"/>
      <c r="P2621" s="235" t="s">
        <v>4710</v>
      </c>
    </row>
    <row r="2622" spans="1:16" ht="13.5" hidden="1" customHeight="1" outlineLevel="2" x14ac:dyDescent="0.2">
      <c r="A2622" s="191">
        <v>0</v>
      </c>
      <c r="B2622" s="191">
        <v>17</v>
      </c>
      <c r="C2622" s="191">
        <v>14</v>
      </c>
      <c r="D2622" s="192">
        <v>3</v>
      </c>
      <c r="E2622" s="192">
        <v>0</v>
      </c>
      <c r="G2622" s="311"/>
      <c r="H2622" s="291" t="s">
        <v>182</v>
      </c>
      <c r="I2622" s="256" t="s">
        <v>3921</v>
      </c>
      <c r="J2622" s="293" t="s">
        <v>11</v>
      </c>
      <c r="K2622" s="294"/>
      <c r="L2622" s="295"/>
      <c r="M2622" s="295"/>
      <c r="N2622" s="260"/>
      <c r="O2622" s="296"/>
      <c r="P2622" s="234"/>
    </row>
    <row r="2623" spans="1:16" ht="12" hidden="1" customHeight="1" outlineLevel="3" x14ac:dyDescent="0.2">
      <c r="A2623" s="191">
        <v>0</v>
      </c>
      <c r="B2623" s="191">
        <v>17</v>
      </c>
      <c r="C2623" s="191">
        <v>14</v>
      </c>
      <c r="D2623" s="192">
        <v>3</v>
      </c>
      <c r="E2623" s="192">
        <v>1</v>
      </c>
      <c r="G2623" s="312" t="s">
        <v>46</v>
      </c>
      <c r="H2623" s="297" t="s">
        <v>183</v>
      </c>
      <c r="I2623" s="264" t="s">
        <v>3922</v>
      </c>
      <c r="J2623" s="299" t="s">
        <v>991</v>
      </c>
      <c r="K2623" s="300" t="s">
        <v>119</v>
      </c>
      <c r="L2623" s="301" t="e">
        <v>#REF!</v>
      </c>
      <c r="M2623" s="301">
        <v>42</v>
      </c>
      <c r="N2623" s="268"/>
      <c r="O2623" s="302"/>
      <c r="P2623" s="235" t="s">
        <v>4710</v>
      </c>
    </row>
    <row r="2624" spans="1:16" ht="13.5" hidden="1" customHeight="1" outlineLevel="3" x14ac:dyDescent="0.2">
      <c r="A2624" s="191">
        <v>0</v>
      </c>
      <c r="B2624" s="191">
        <v>17</v>
      </c>
      <c r="C2624" s="191">
        <v>14</v>
      </c>
      <c r="D2624" s="192">
        <v>3</v>
      </c>
      <c r="E2624" s="192">
        <v>2</v>
      </c>
      <c r="G2624" s="312" t="s">
        <v>46</v>
      </c>
      <c r="H2624" s="297" t="s">
        <v>183</v>
      </c>
      <c r="I2624" s="264" t="s">
        <v>3923</v>
      </c>
      <c r="J2624" s="299" t="s">
        <v>133</v>
      </c>
      <c r="K2624" s="300" t="s">
        <v>119</v>
      </c>
      <c r="L2624" s="301" t="e">
        <v>#REF!</v>
      </c>
      <c r="M2624" s="301">
        <v>40</v>
      </c>
      <c r="N2624" s="268"/>
      <c r="O2624" s="302"/>
      <c r="P2624" s="235" t="s">
        <v>4710</v>
      </c>
    </row>
    <row r="2625" spans="1:16" ht="13.5" hidden="1" customHeight="1" outlineLevel="3" x14ac:dyDescent="0.2">
      <c r="A2625" s="191">
        <v>0</v>
      </c>
      <c r="B2625" s="191">
        <v>17</v>
      </c>
      <c r="C2625" s="191">
        <v>14</v>
      </c>
      <c r="D2625" s="192">
        <v>3</v>
      </c>
      <c r="E2625" s="192">
        <v>3</v>
      </c>
      <c r="G2625" s="312" t="s">
        <v>46</v>
      </c>
      <c r="H2625" s="297" t="s">
        <v>183</v>
      </c>
      <c r="I2625" s="264" t="s">
        <v>3924</v>
      </c>
      <c r="J2625" s="299" t="s">
        <v>134</v>
      </c>
      <c r="K2625" s="300" t="s">
        <v>119</v>
      </c>
      <c r="L2625" s="301" t="e">
        <v>#REF!</v>
      </c>
      <c r="M2625" s="301">
        <v>40</v>
      </c>
      <c r="N2625" s="268"/>
      <c r="O2625" s="302"/>
      <c r="P2625" s="235" t="s">
        <v>4710</v>
      </c>
    </row>
    <row r="2626" spans="1:16" ht="13.5" customHeight="1" collapsed="1" x14ac:dyDescent="0.2">
      <c r="A2626" s="191">
        <v>0</v>
      </c>
      <c r="B2626" s="191">
        <v>18</v>
      </c>
      <c r="C2626" s="191">
        <v>0</v>
      </c>
      <c r="D2626" s="192">
        <v>3</v>
      </c>
      <c r="E2626" s="192">
        <v>3</v>
      </c>
      <c r="F2626" s="193"/>
      <c r="G2626" s="308"/>
      <c r="H2626" s="280" t="s">
        <v>181</v>
      </c>
      <c r="I2626" s="242" t="s">
        <v>3925</v>
      </c>
      <c r="J2626" s="309" t="s">
        <v>47</v>
      </c>
      <c r="K2626" s="282"/>
      <c r="L2626" s="283"/>
      <c r="M2626" s="283"/>
      <c r="N2626" s="246"/>
      <c r="O2626" s="284"/>
      <c r="P2626" s="232"/>
    </row>
    <row r="2627" spans="1:16" ht="13.5" hidden="1" customHeight="1" outlineLevel="1" x14ac:dyDescent="0.2">
      <c r="A2627" s="191">
        <v>0</v>
      </c>
      <c r="B2627" s="191">
        <v>18</v>
      </c>
      <c r="C2627" s="191">
        <v>1</v>
      </c>
      <c r="D2627" s="192">
        <v>0</v>
      </c>
      <c r="E2627" s="192">
        <v>3</v>
      </c>
      <c r="G2627" s="310"/>
      <c r="H2627" s="285" t="s">
        <v>34</v>
      </c>
      <c r="I2627" s="249" t="s">
        <v>3926</v>
      </c>
      <c r="J2627" s="287" t="s">
        <v>1108</v>
      </c>
      <c r="K2627" s="288"/>
      <c r="L2627" s="289"/>
      <c r="M2627" s="289"/>
      <c r="N2627" s="253"/>
      <c r="O2627" s="290"/>
      <c r="P2627" s="233"/>
    </row>
    <row r="2628" spans="1:16" ht="13.5" hidden="1" customHeight="1" outlineLevel="2" x14ac:dyDescent="0.2">
      <c r="A2628" s="191">
        <v>0</v>
      </c>
      <c r="B2628" s="191">
        <v>18</v>
      </c>
      <c r="C2628" s="191">
        <v>1</v>
      </c>
      <c r="D2628" s="192">
        <v>1</v>
      </c>
      <c r="E2628" s="192">
        <v>0</v>
      </c>
      <c r="G2628" s="311"/>
      <c r="H2628" s="291" t="s">
        <v>182</v>
      </c>
      <c r="I2628" s="256" t="s">
        <v>3927</v>
      </c>
      <c r="J2628" s="293" t="s">
        <v>23</v>
      </c>
      <c r="K2628" s="294"/>
      <c r="L2628" s="295"/>
      <c r="M2628" s="295"/>
      <c r="N2628" s="260">
        <v>10971.603999999999</v>
      </c>
      <c r="O2628" s="296">
        <v>0.65503403947659899</v>
      </c>
      <c r="P2628" s="234"/>
    </row>
    <row r="2629" spans="1:16" ht="13.5" hidden="1" customHeight="1" outlineLevel="3" x14ac:dyDescent="0.2">
      <c r="A2629" s="191">
        <v>0</v>
      </c>
      <c r="B2629" s="191">
        <v>18</v>
      </c>
      <c r="C2629" s="191">
        <v>1</v>
      </c>
      <c r="D2629" s="192">
        <v>1</v>
      </c>
      <c r="E2629" s="192">
        <v>1</v>
      </c>
      <c r="G2629" s="312" t="s">
        <v>47</v>
      </c>
      <c r="H2629" s="297" t="s">
        <v>183</v>
      </c>
      <c r="I2629" s="264" t="s">
        <v>3928</v>
      </c>
      <c r="J2629" s="299" t="s">
        <v>137</v>
      </c>
      <c r="K2629" s="300" t="s">
        <v>136</v>
      </c>
      <c r="L2629" s="301">
        <v>472.09999999999991</v>
      </c>
      <c r="M2629" s="301">
        <v>23.240000000000002</v>
      </c>
      <c r="N2629" s="268">
        <v>10971.603999999999</v>
      </c>
      <c r="O2629" s="302" t="s">
        <v>831</v>
      </c>
      <c r="P2629" s="235" t="s">
        <v>4710</v>
      </c>
    </row>
    <row r="2630" spans="1:16" ht="13.5" hidden="1" customHeight="1" outlineLevel="2" x14ac:dyDescent="0.2">
      <c r="A2630" s="191">
        <v>0</v>
      </c>
      <c r="B2630" s="191">
        <v>18</v>
      </c>
      <c r="C2630" s="191">
        <v>1</v>
      </c>
      <c r="D2630" s="192">
        <v>2</v>
      </c>
      <c r="E2630" s="192">
        <v>0</v>
      </c>
      <c r="G2630" s="311"/>
      <c r="H2630" s="291" t="s">
        <v>182</v>
      </c>
      <c r="I2630" s="256" t="s">
        <v>3929</v>
      </c>
      <c r="J2630" s="293" t="s">
        <v>24</v>
      </c>
      <c r="K2630" s="294"/>
      <c r="L2630" s="295"/>
      <c r="M2630" s="295"/>
      <c r="N2630" s="260">
        <v>1066855.46829102</v>
      </c>
      <c r="O2630" s="296"/>
      <c r="P2630" s="234"/>
    </row>
    <row r="2631" spans="1:16" ht="13.5" hidden="1" customHeight="1" outlineLevel="3" x14ac:dyDescent="0.2">
      <c r="A2631" s="191">
        <v>0</v>
      </c>
      <c r="B2631" s="191">
        <v>18</v>
      </c>
      <c r="C2631" s="191">
        <v>1</v>
      </c>
      <c r="D2631" s="192">
        <v>2</v>
      </c>
      <c r="E2631" s="192">
        <v>1</v>
      </c>
      <c r="G2631" s="312" t="s">
        <v>47</v>
      </c>
      <c r="H2631" s="297" t="s">
        <v>183</v>
      </c>
      <c r="I2631" s="264" t="s">
        <v>3930</v>
      </c>
      <c r="J2631" s="299" t="s">
        <v>826</v>
      </c>
      <c r="K2631" s="300" t="s">
        <v>119</v>
      </c>
      <c r="L2631" s="301">
        <v>33.400000000000006</v>
      </c>
      <c r="M2631" s="301">
        <v>1906.3139681515586</v>
      </c>
      <c r="N2631" s="268">
        <v>63670.8865362621</v>
      </c>
      <c r="O2631" s="302" t="s">
        <v>831</v>
      </c>
      <c r="P2631" s="235" t="s">
        <v>4710</v>
      </c>
    </row>
    <row r="2632" spans="1:16" ht="13.5" hidden="1" customHeight="1" outlineLevel="3" x14ac:dyDescent="0.2">
      <c r="A2632" s="191">
        <v>0</v>
      </c>
      <c r="B2632" s="191">
        <v>18</v>
      </c>
      <c r="C2632" s="191">
        <v>1</v>
      </c>
      <c r="D2632" s="192">
        <v>2</v>
      </c>
      <c r="E2632" s="192">
        <v>2</v>
      </c>
      <c r="G2632" s="312" t="s">
        <v>47</v>
      </c>
      <c r="H2632" s="297" t="s">
        <v>183</v>
      </c>
      <c r="I2632" s="264" t="s">
        <v>3931</v>
      </c>
      <c r="J2632" s="299" t="s">
        <v>827</v>
      </c>
      <c r="K2632" s="300" t="s">
        <v>119</v>
      </c>
      <c r="L2632" s="301">
        <v>4.0000000000000009</v>
      </c>
      <c r="M2632" s="301">
        <v>2650.4955587130289</v>
      </c>
      <c r="N2632" s="268">
        <v>10601.982234852099</v>
      </c>
      <c r="O2632" s="302" t="s">
        <v>831</v>
      </c>
      <c r="P2632" s="235" t="s">
        <v>4710</v>
      </c>
    </row>
    <row r="2633" spans="1:16" ht="13.5" hidden="1" customHeight="1" outlineLevel="3" x14ac:dyDescent="0.2">
      <c r="A2633" s="191">
        <v>0</v>
      </c>
      <c r="B2633" s="191">
        <v>18</v>
      </c>
      <c r="C2633" s="191">
        <v>1</v>
      </c>
      <c r="D2633" s="192">
        <v>2</v>
      </c>
      <c r="E2633" s="192">
        <v>3</v>
      </c>
      <c r="G2633" s="312" t="s">
        <v>47</v>
      </c>
      <c r="H2633" s="297" t="s">
        <v>183</v>
      </c>
      <c r="I2633" s="264" t="s">
        <v>3932</v>
      </c>
      <c r="J2633" s="299" t="s">
        <v>828</v>
      </c>
      <c r="K2633" s="300" t="s">
        <v>119</v>
      </c>
      <c r="L2633" s="301">
        <v>107.01499999999997</v>
      </c>
      <c r="M2633" s="301">
        <v>2873.7896511695099</v>
      </c>
      <c r="N2633" s="268">
        <v>307538.59951990499</v>
      </c>
      <c r="O2633" s="302" t="s">
        <v>831</v>
      </c>
      <c r="P2633" s="235" t="s">
        <v>4710</v>
      </c>
    </row>
    <row r="2634" spans="1:16" ht="13.5" hidden="1" customHeight="1" outlineLevel="3" x14ac:dyDescent="0.2">
      <c r="A2634" s="191">
        <v>0</v>
      </c>
      <c r="B2634" s="191">
        <v>18</v>
      </c>
      <c r="C2634" s="191">
        <v>1</v>
      </c>
      <c r="D2634" s="192">
        <v>2</v>
      </c>
      <c r="E2634" s="192">
        <v>4</v>
      </c>
      <c r="G2634" s="312" t="s">
        <v>47</v>
      </c>
      <c r="H2634" s="297" t="s">
        <v>183</v>
      </c>
      <c r="I2634" s="264" t="s">
        <v>3933</v>
      </c>
      <c r="J2634" s="299" t="s">
        <v>829</v>
      </c>
      <c r="K2634" s="300" t="s">
        <v>119</v>
      </c>
      <c r="L2634" s="301">
        <v>134.535</v>
      </c>
      <c r="M2634" s="301">
        <v>3623.4139814918053</v>
      </c>
      <c r="N2634" s="268">
        <v>487476</v>
      </c>
      <c r="O2634" s="302" t="s">
        <v>831</v>
      </c>
      <c r="P2634" s="235" t="s">
        <v>4710</v>
      </c>
    </row>
    <row r="2635" spans="1:16" ht="13.5" hidden="1" customHeight="1" outlineLevel="3" x14ac:dyDescent="0.2">
      <c r="A2635" s="191">
        <v>0</v>
      </c>
      <c r="B2635" s="191">
        <v>18</v>
      </c>
      <c r="C2635" s="191">
        <v>1</v>
      </c>
      <c r="D2635" s="192">
        <v>2</v>
      </c>
      <c r="E2635" s="192">
        <v>5</v>
      </c>
      <c r="G2635" s="312" t="s">
        <v>47</v>
      </c>
      <c r="H2635" s="297" t="s">
        <v>183</v>
      </c>
      <c r="I2635" s="264" t="s">
        <v>3934</v>
      </c>
      <c r="J2635" s="299" t="s">
        <v>832</v>
      </c>
      <c r="K2635" s="300" t="s">
        <v>100</v>
      </c>
      <c r="L2635" s="301">
        <v>1</v>
      </c>
      <c r="M2635" s="301">
        <v>197568</v>
      </c>
      <c r="N2635" s="268">
        <v>197568</v>
      </c>
      <c r="O2635" s="302" t="s">
        <v>830</v>
      </c>
      <c r="P2635" s="235" t="s">
        <v>4710</v>
      </c>
    </row>
    <row r="2636" spans="1:16" ht="12.75" hidden="1" customHeight="1" outlineLevel="2" x14ac:dyDescent="0.2">
      <c r="A2636" s="191">
        <v>0</v>
      </c>
      <c r="B2636" s="191">
        <v>18</v>
      </c>
      <c r="C2636" s="191">
        <v>1</v>
      </c>
      <c r="D2636" s="192">
        <v>3</v>
      </c>
      <c r="E2636" s="192">
        <v>0</v>
      </c>
      <c r="G2636" s="311"/>
      <c r="H2636" s="291" t="s">
        <v>182</v>
      </c>
      <c r="I2636" s="256" t="s">
        <v>3935</v>
      </c>
      <c r="J2636" s="293" t="s">
        <v>616</v>
      </c>
      <c r="K2636" s="294"/>
      <c r="L2636" s="295"/>
      <c r="M2636" s="295"/>
      <c r="N2636" s="260"/>
      <c r="O2636" s="296"/>
      <c r="P2636" s="234"/>
    </row>
    <row r="2637" spans="1:16" ht="12.75" hidden="1" customHeight="1" outlineLevel="3" x14ac:dyDescent="0.2">
      <c r="A2637" s="191">
        <v>0</v>
      </c>
      <c r="B2637" s="191">
        <v>18</v>
      </c>
      <c r="C2637" s="191">
        <v>1</v>
      </c>
      <c r="D2637" s="192">
        <v>3</v>
      </c>
      <c r="E2637" s="192">
        <v>1</v>
      </c>
      <c r="G2637" s="312" t="s">
        <v>47</v>
      </c>
      <c r="H2637" s="297" t="s">
        <v>183</v>
      </c>
      <c r="I2637" s="264" t="s">
        <v>3936</v>
      </c>
      <c r="J2637" s="299" t="s">
        <v>139</v>
      </c>
      <c r="K2637" s="300" t="s">
        <v>119</v>
      </c>
      <c r="L2637" s="301" t="e">
        <v>#REF!</v>
      </c>
      <c r="M2637" s="301">
        <v>1403.9850000000001</v>
      </c>
      <c r="N2637" s="268"/>
      <c r="O2637" s="302" t="s">
        <v>830</v>
      </c>
      <c r="P2637" s="235" t="s">
        <v>4710</v>
      </c>
    </row>
    <row r="2638" spans="1:16" ht="13.5" hidden="1" customHeight="1" outlineLevel="1" x14ac:dyDescent="0.2">
      <c r="A2638" s="191">
        <v>0</v>
      </c>
      <c r="B2638" s="191">
        <v>18</v>
      </c>
      <c r="C2638" s="191">
        <v>2</v>
      </c>
      <c r="D2638" s="192">
        <v>0</v>
      </c>
      <c r="E2638" s="192">
        <v>1</v>
      </c>
      <c r="G2638" s="310"/>
      <c r="H2638" s="285" t="s">
        <v>34</v>
      </c>
      <c r="I2638" s="249" t="s">
        <v>3937</v>
      </c>
      <c r="J2638" s="287" t="s">
        <v>1109</v>
      </c>
      <c r="K2638" s="288"/>
      <c r="L2638" s="289"/>
      <c r="M2638" s="289"/>
      <c r="N2638" s="253"/>
      <c r="O2638" s="290"/>
      <c r="P2638" s="233"/>
    </row>
    <row r="2639" spans="1:16" ht="13.5" hidden="1" customHeight="1" outlineLevel="2" x14ac:dyDescent="0.2">
      <c r="A2639" s="191">
        <v>0</v>
      </c>
      <c r="B2639" s="191">
        <v>18</v>
      </c>
      <c r="C2639" s="191">
        <v>2</v>
      </c>
      <c r="D2639" s="192">
        <v>1</v>
      </c>
      <c r="E2639" s="192">
        <v>0</v>
      </c>
      <c r="G2639" s="311"/>
      <c r="H2639" s="291" t="s">
        <v>182</v>
      </c>
      <c r="I2639" s="256" t="s">
        <v>3938</v>
      </c>
      <c r="J2639" s="293" t="s">
        <v>23</v>
      </c>
      <c r="K2639" s="294"/>
      <c r="L2639" s="295"/>
      <c r="M2639" s="295"/>
      <c r="N2639" s="260">
        <v>478.74400000000003</v>
      </c>
      <c r="O2639" s="296">
        <v>2.85822944571445E-2</v>
      </c>
      <c r="P2639" s="234"/>
    </row>
    <row r="2640" spans="1:16" ht="13.5" hidden="1" customHeight="1" outlineLevel="3" x14ac:dyDescent="0.2">
      <c r="A2640" s="191">
        <v>0</v>
      </c>
      <c r="B2640" s="191">
        <v>18</v>
      </c>
      <c r="C2640" s="191">
        <v>2</v>
      </c>
      <c r="D2640" s="192">
        <v>1</v>
      </c>
      <c r="E2640" s="192">
        <v>1</v>
      </c>
      <c r="G2640" s="312" t="s">
        <v>47</v>
      </c>
      <c r="H2640" s="297" t="s">
        <v>183</v>
      </c>
      <c r="I2640" s="264" t="s">
        <v>3939</v>
      </c>
      <c r="J2640" s="299" t="s">
        <v>137</v>
      </c>
      <c r="K2640" s="300" t="s">
        <v>136</v>
      </c>
      <c r="L2640" s="301">
        <v>20.6</v>
      </c>
      <c r="M2640" s="301">
        <v>23.240000000000002</v>
      </c>
      <c r="N2640" s="268">
        <v>478.74400000000003</v>
      </c>
      <c r="O2640" s="302" t="s">
        <v>831</v>
      </c>
      <c r="P2640" s="235" t="s">
        <v>4710</v>
      </c>
    </row>
    <row r="2641" spans="1:16" ht="13.5" hidden="1" customHeight="1" outlineLevel="2" x14ac:dyDescent="0.2">
      <c r="A2641" s="191">
        <v>0</v>
      </c>
      <c r="B2641" s="191">
        <v>18</v>
      </c>
      <c r="C2641" s="191">
        <v>2</v>
      </c>
      <c r="D2641" s="192">
        <v>2</v>
      </c>
      <c r="E2641" s="192">
        <v>0</v>
      </c>
      <c r="G2641" s="311"/>
      <c r="H2641" s="291" t="s">
        <v>182</v>
      </c>
      <c r="I2641" s="256" t="s">
        <v>3940</v>
      </c>
      <c r="J2641" s="293" t="s">
        <v>24</v>
      </c>
      <c r="K2641" s="294"/>
      <c r="L2641" s="295"/>
      <c r="M2641" s="295"/>
      <c r="N2641" s="260">
        <v>18223.1524392147</v>
      </c>
      <c r="O2641" s="296"/>
      <c r="P2641" s="234"/>
    </row>
    <row r="2642" spans="1:16" ht="13.5" hidden="1" customHeight="1" outlineLevel="3" x14ac:dyDescent="0.2">
      <c r="A2642" s="191">
        <v>0</v>
      </c>
      <c r="B2642" s="191">
        <v>18</v>
      </c>
      <c r="C2642" s="191">
        <v>2</v>
      </c>
      <c r="D2642" s="192">
        <v>2</v>
      </c>
      <c r="E2642" s="192">
        <v>1</v>
      </c>
      <c r="G2642" s="312" t="s">
        <v>47</v>
      </c>
      <c r="H2642" s="297" t="s">
        <v>183</v>
      </c>
      <c r="I2642" s="264" t="s">
        <v>3941</v>
      </c>
      <c r="J2642" s="299" t="s">
        <v>826</v>
      </c>
      <c r="K2642" s="300" t="s">
        <v>119</v>
      </c>
      <c r="L2642" s="301">
        <v>6</v>
      </c>
      <c r="M2642" s="301">
        <v>1906.3139681515586</v>
      </c>
      <c r="N2642" s="268">
        <v>11437.883808909401</v>
      </c>
      <c r="O2642" s="302" t="s">
        <v>831</v>
      </c>
      <c r="P2642" s="235" t="s">
        <v>4710</v>
      </c>
    </row>
    <row r="2643" spans="1:16" ht="13.5" hidden="1" customHeight="1" outlineLevel="3" x14ac:dyDescent="0.2">
      <c r="A2643" s="191">
        <v>0</v>
      </c>
      <c r="B2643" s="191">
        <v>18</v>
      </c>
      <c r="C2643" s="191">
        <v>2</v>
      </c>
      <c r="D2643" s="192">
        <v>2</v>
      </c>
      <c r="E2643" s="192">
        <v>2</v>
      </c>
      <c r="G2643" s="312" t="s">
        <v>47</v>
      </c>
      <c r="H2643" s="297" t="s">
        <v>183</v>
      </c>
      <c r="I2643" s="264" t="s">
        <v>3942</v>
      </c>
      <c r="J2643" s="299" t="s">
        <v>827</v>
      </c>
      <c r="K2643" s="300" t="s">
        <v>119</v>
      </c>
      <c r="L2643" s="301">
        <v>2.5600000000000005</v>
      </c>
      <c r="M2643" s="301">
        <v>2650.4955587130289</v>
      </c>
      <c r="N2643" s="268">
        <v>6785.2686303053597</v>
      </c>
      <c r="O2643" s="302" t="s">
        <v>831</v>
      </c>
      <c r="P2643" s="235" t="s">
        <v>4710</v>
      </c>
    </row>
    <row r="2644" spans="1:16" ht="12.75" hidden="1" customHeight="1" outlineLevel="2" x14ac:dyDescent="0.2">
      <c r="A2644" s="191">
        <v>0</v>
      </c>
      <c r="B2644" s="191">
        <v>18</v>
      </c>
      <c r="C2644" s="191">
        <v>2</v>
      </c>
      <c r="D2644" s="192">
        <v>3</v>
      </c>
      <c r="E2644" s="192">
        <v>0</v>
      </c>
      <c r="G2644" s="311"/>
      <c r="H2644" s="291" t="s">
        <v>182</v>
      </c>
      <c r="I2644" s="256" t="s">
        <v>3943</v>
      </c>
      <c r="J2644" s="293" t="s">
        <v>616</v>
      </c>
      <c r="K2644" s="294"/>
      <c r="L2644" s="295"/>
      <c r="M2644" s="295"/>
      <c r="N2644" s="260"/>
      <c r="O2644" s="296"/>
      <c r="P2644" s="234"/>
    </row>
    <row r="2645" spans="1:16" ht="12.75" hidden="1" customHeight="1" outlineLevel="3" x14ac:dyDescent="0.2">
      <c r="A2645" s="191">
        <v>0</v>
      </c>
      <c r="B2645" s="191">
        <v>18</v>
      </c>
      <c r="C2645" s="191">
        <v>2</v>
      </c>
      <c r="D2645" s="192">
        <v>3</v>
      </c>
      <c r="E2645" s="192">
        <v>1</v>
      </c>
      <c r="G2645" s="312" t="s">
        <v>47</v>
      </c>
      <c r="H2645" s="297" t="s">
        <v>183</v>
      </c>
      <c r="I2645" s="264" t="s">
        <v>3944</v>
      </c>
      <c r="J2645" s="299" t="s">
        <v>139</v>
      </c>
      <c r="K2645" s="300" t="s">
        <v>119</v>
      </c>
      <c r="L2645" s="301" t="e">
        <v>#REF!</v>
      </c>
      <c r="M2645" s="301">
        <v>1403.9850000000001</v>
      </c>
      <c r="N2645" s="268"/>
      <c r="O2645" s="302" t="s">
        <v>830</v>
      </c>
      <c r="P2645" s="235" t="s">
        <v>4710</v>
      </c>
    </row>
    <row r="2646" spans="1:16" ht="12.75" hidden="1" customHeight="1" outlineLevel="2" x14ac:dyDescent="0.2">
      <c r="A2646" s="191">
        <v>0</v>
      </c>
      <c r="B2646" s="191">
        <v>18</v>
      </c>
      <c r="C2646" s="191">
        <v>2</v>
      </c>
      <c r="D2646" s="192">
        <v>4</v>
      </c>
      <c r="E2646" s="192">
        <v>0</v>
      </c>
      <c r="G2646" s="311"/>
      <c r="H2646" s="291" t="s">
        <v>182</v>
      </c>
      <c r="I2646" s="256" t="s">
        <v>3945</v>
      </c>
      <c r="J2646" s="293" t="s">
        <v>838</v>
      </c>
      <c r="K2646" s="294"/>
      <c r="L2646" s="295"/>
      <c r="M2646" s="295"/>
      <c r="N2646" s="260"/>
      <c r="O2646" s="296"/>
      <c r="P2646" s="234"/>
    </row>
    <row r="2647" spans="1:16" ht="12.75" hidden="1" customHeight="1" outlineLevel="3" x14ac:dyDescent="0.2">
      <c r="A2647" s="191">
        <v>0</v>
      </c>
      <c r="B2647" s="191">
        <v>18</v>
      </c>
      <c r="C2647" s="191">
        <v>2</v>
      </c>
      <c r="D2647" s="192">
        <v>4</v>
      </c>
      <c r="E2647" s="192">
        <v>1</v>
      </c>
      <c r="G2647" s="312" t="s">
        <v>47</v>
      </c>
      <c r="H2647" s="297" t="s">
        <v>183</v>
      </c>
      <c r="I2647" s="264" t="s">
        <v>3946</v>
      </c>
      <c r="J2647" s="299" t="s">
        <v>138</v>
      </c>
      <c r="K2647" s="300" t="s">
        <v>119</v>
      </c>
      <c r="L2647" s="301" t="e">
        <v>#REF!</v>
      </c>
      <c r="M2647" s="301">
        <v>2122.5413895570964</v>
      </c>
      <c r="N2647" s="268"/>
      <c r="O2647" s="302" t="s">
        <v>830</v>
      </c>
      <c r="P2647" s="235" t="s">
        <v>4710</v>
      </c>
    </row>
    <row r="2648" spans="1:16" ht="13.5" hidden="1" customHeight="1" outlineLevel="1" x14ac:dyDescent="0.2">
      <c r="A2648" s="191">
        <v>0</v>
      </c>
      <c r="B2648" s="191">
        <v>18</v>
      </c>
      <c r="C2648" s="191">
        <v>3</v>
      </c>
      <c r="D2648" s="192">
        <v>0</v>
      </c>
      <c r="E2648" s="192">
        <v>1</v>
      </c>
      <c r="G2648" s="310"/>
      <c r="H2648" s="285" t="s">
        <v>34</v>
      </c>
      <c r="I2648" s="249" t="s">
        <v>3947</v>
      </c>
      <c r="J2648" s="287" t="s">
        <v>1111</v>
      </c>
      <c r="K2648" s="288"/>
      <c r="L2648" s="289"/>
      <c r="M2648" s="289"/>
      <c r="N2648" s="253"/>
      <c r="O2648" s="290"/>
      <c r="P2648" s="233"/>
    </row>
    <row r="2649" spans="1:16" ht="13.5" hidden="1" customHeight="1" outlineLevel="2" x14ac:dyDescent="0.2">
      <c r="A2649" s="191">
        <v>0</v>
      </c>
      <c r="B2649" s="191">
        <v>18</v>
      </c>
      <c r="C2649" s="191">
        <v>3</v>
      </c>
      <c r="D2649" s="192">
        <v>1</v>
      </c>
      <c r="E2649" s="192">
        <v>0</v>
      </c>
      <c r="G2649" s="311"/>
      <c r="H2649" s="291" t="s">
        <v>182</v>
      </c>
      <c r="I2649" s="256" t="s">
        <v>3948</v>
      </c>
      <c r="J2649" s="293" t="s">
        <v>23</v>
      </c>
      <c r="K2649" s="294"/>
      <c r="L2649" s="295"/>
      <c r="M2649" s="295"/>
      <c r="N2649" s="260">
        <v>223.10400000000001</v>
      </c>
      <c r="O2649" s="296">
        <v>1.33199042130382E-2</v>
      </c>
      <c r="P2649" s="234"/>
    </row>
    <row r="2650" spans="1:16" ht="13.5" hidden="1" customHeight="1" outlineLevel="3" x14ac:dyDescent="0.2">
      <c r="A2650" s="191">
        <v>0</v>
      </c>
      <c r="B2650" s="191">
        <v>18</v>
      </c>
      <c r="C2650" s="191">
        <v>3</v>
      </c>
      <c r="D2650" s="192">
        <v>1</v>
      </c>
      <c r="E2650" s="192">
        <v>1</v>
      </c>
      <c r="G2650" s="312" t="s">
        <v>47</v>
      </c>
      <c r="H2650" s="297" t="s">
        <v>183</v>
      </c>
      <c r="I2650" s="264" t="s">
        <v>3949</v>
      </c>
      <c r="J2650" s="299" t="s">
        <v>137</v>
      </c>
      <c r="K2650" s="300" t="s">
        <v>136</v>
      </c>
      <c r="L2650" s="301">
        <v>9.6000000000000014</v>
      </c>
      <c r="M2650" s="301">
        <v>23.240000000000002</v>
      </c>
      <c r="N2650" s="268">
        <v>223.10400000000001</v>
      </c>
      <c r="O2650" s="302" t="s">
        <v>831</v>
      </c>
      <c r="P2650" s="235" t="s">
        <v>4710</v>
      </c>
    </row>
    <row r="2651" spans="1:16" ht="13.5" hidden="1" customHeight="1" outlineLevel="2" x14ac:dyDescent="0.2">
      <c r="A2651" s="191">
        <v>0</v>
      </c>
      <c r="B2651" s="191">
        <v>18</v>
      </c>
      <c r="C2651" s="191">
        <v>3</v>
      </c>
      <c r="D2651" s="192">
        <v>2</v>
      </c>
      <c r="E2651" s="192">
        <v>0</v>
      </c>
      <c r="G2651" s="311"/>
      <c r="H2651" s="291" t="s">
        <v>182</v>
      </c>
      <c r="I2651" s="256" t="s">
        <v>3950</v>
      </c>
      <c r="J2651" s="293" t="s">
        <v>24</v>
      </c>
      <c r="K2651" s="294"/>
      <c r="L2651" s="295"/>
      <c r="M2651" s="295"/>
      <c r="N2651" s="260">
        <v>6785.2686303053597</v>
      </c>
      <c r="O2651" s="296"/>
      <c r="P2651" s="234"/>
    </row>
    <row r="2652" spans="1:16" ht="13.5" hidden="1" customHeight="1" outlineLevel="3" x14ac:dyDescent="0.2">
      <c r="A2652" s="191">
        <v>0</v>
      </c>
      <c r="B2652" s="191">
        <v>18</v>
      </c>
      <c r="C2652" s="191">
        <v>3</v>
      </c>
      <c r="D2652" s="192">
        <v>2</v>
      </c>
      <c r="E2652" s="192">
        <v>1</v>
      </c>
      <c r="G2652" s="312" t="s">
        <v>47</v>
      </c>
      <c r="H2652" s="297" t="s">
        <v>183</v>
      </c>
      <c r="I2652" s="264" t="s">
        <v>3951</v>
      </c>
      <c r="J2652" s="299" t="s">
        <v>827</v>
      </c>
      <c r="K2652" s="300" t="s">
        <v>119</v>
      </c>
      <c r="L2652" s="301">
        <v>2.5600000000000005</v>
      </c>
      <c r="M2652" s="301">
        <v>2650.4955587130289</v>
      </c>
      <c r="N2652" s="268">
        <v>6785.2686303053597</v>
      </c>
      <c r="O2652" s="302" t="s">
        <v>831</v>
      </c>
      <c r="P2652" s="235" t="s">
        <v>4710</v>
      </c>
    </row>
    <row r="2653" spans="1:16" ht="12.75" hidden="1" customHeight="1" outlineLevel="2" x14ac:dyDescent="0.2">
      <c r="A2653" s="191">
        <v>0</v>
      </c>
      <c r="B2653" s="191">
        <v>18</v>
      </c>
      <c r="C2653" s="191">
        <v>3</v>
      </c>
      <c r="D2653" s="192">
        <v>3</v>
      </c>
      <c r="E2653" s="192">
        <v>0</v>
      </c>
      <c r="G2653" s="311"/>
      <c r="H2653" s="291" t="s">
        <v>182</v>
      </c>
      <c r="I2653" s="256" t="s">
        <v>3952</v>
      </c>
      <c r="J2653" s="293" t="s">
        <v>838</v>
      </c>
      <c r="K2653" s="294"/>
      <c r="L2653" s="295"/>
      <c r="M2653" s="295"/>
      <c r="N2653" s="260"/>
      <c r="O2653" s="296"/>
      <c r="P2653" s="234"/>
    </row>
    <row r="2654" spans="1:16" ht="12.75" hidden="1" customHeight="1" outlineLevel="3" x14ac:dyDescent="0.2">
      <c r="A2654" s="191">
        <v>0</v>
      </c>
      <c r="B2654" s="191">
        <v>18</v>
      </c>
      <c r="C2654" s="191">
        <v>3</v>
      </c>
      <c r="D2654" s="192">
        <v>3</v>
      </c>
      <c r="E2654" s="192">
        <v>1</v>
      </c>
      <c r="G2654" s="312" t="s">
        <v>47</v>
      </c>
      <c r="H2654" s="297" t="s">
        <v>183</v>
      </c>
      <c r="I2654" s="264" t="s">
        <v>3953</v>
      </c>
      <c r="J2654" s="299" t="s">
        <v>138</v>
      </c>
      <c r="K2654" s="300" t="s">
        <v>119</v>
      </c>
      <c r="L2654" s="301" t="e">
        <v>#REF!</v>
      </c>
      <c r="M2654" s="301">
        <v>2122.5413895570964</v>
      </c>
      <c r="N2654" s="268"/>
      <c r="O2654" s="302" t="s">
        <v>830</v>
      </c>
      <c r="P2654" s="235" t="s">
        <v>4710</v>
      </c>
    </row>
    <row r="2655" spans="1:16" ht="12.75" hidden="1" customHeight="1" outlineLevel="2" x14ac:dyDescent="0.2">
      <c r="A2655" s="191">
        <v>0</v>
      </c>
      <c r="B2655" s="191">
        <v>18</v>
      </c>
      <c r="C2655" s="191">
        <v>3</v>
      </c>
      <c r="D2655" s="192">
        <v>4</v>
      </c>
      <c r="E2655" s="192">
        <v>0</v>
      </c>
      <c r="G2655" s="311"/>
      <c r="H2655" s="291" t="s">
        <v>182</v>
      </c>
      <c r="I2655" s="256" t="s">
        <v>3954</v>
      </c>
      <c r="J2655" s="293" t="s">
        <v>140</v>
      </c>
      <c r="K2655" s="294"/>
      <c r="L2655" s="295"/>
      <c r="M2655" s="295"/>
      <c r="N2655" s="260"/>
      <c r="O2655" s="296"/>
      <c r="P2655" s="234"/>
    </row>
    <row r="2656" spans="1:16" ht="13.5" hidden="1" customHeight="1" outlineLevel="3" x14ac:dyDescent="0.2">
      <c r="A2656" s="191">
        <v>0</v>
      </c>
      <c r="B2656" s="191">
        <v>18</v>
      </c>
      <c r="C2656" s="191">
        <v>3</v>
      </c>
      <c r="D2656" s="192">
        <v>4</v>
      </c>
      <c r="E2656" s="192">
        <v>1</v>
      </c>
      <c r="G2656" s="312" t="s">
        <v>47</v>
      </c>
      <c r="H2656" s="297" t="s">
        <v>183</v>
      </c>
      <c r="I2656" s="264" t="s">
        <v>3955</v>
      </c>
      <c r="J2656" s="299" t="s">
        <v>140</v>
      </c>
      <c r="K2656" s="300" t="s">
        <v>119</v>
      </c>
      <c r="L2656" s="301" t="e">
        <v>#REF!</v>
      </c>
      <c r="M2656" s="301">
        <v>1533.99</v>
      </c>
      <c r="N2656" s="268"/>
      <c r="O2656" s="302" t="s">
        <v>830</v>
      </c>
      <c r="P2656" s="235" t="s">
        <v>4710</v>
      </c>
    </row>
    <row r="2657" spans="1:16" ht="13.5" hidden="1" customHeight="1" outlineLevel="1" x14ac:dyDescent="0.2">
      <c r="A2657" s="191">
        <v>0</v>
      </c>
      <c r="B2657" s="191">
        <v>18</v>
      </c>
      <c r="C2657" s="191">
        <v>4</v>
      </c>
      <c r="D2657" s="192">
        <v>0</v>
      </c>
      <c r="E2657" s="192">
        <v>1</v>
      </c>
      <c r="G2657" s="310"/>
      <c r="H2657" s="285" t="s">
        <v>34</v>
      </c>
      <c r="I2657" s="249" t="s">
        <v>3956</v>
      </c>
      <c r="J2657" s="287" t="s">
        <v>1110</v>
      </c>
      <c r="K2657" s="288"/>
      <c r="L2657" s="289"/>
      <c r="M2657" s="289"/>
      <c r="N2657" s="253"/>
      <c r="O2657" s="290"/>
      <c r="P2657" s="233"/>
    </row>
    <row r="2658" spans="1:16" ht="13.5" hidden="1" customHeight="1" outlineLevel="2" x14ac:dyDescent="0.2">
      <c r="A2658" s="191">
        <v>0</v>
      </c>
      <c r="B2658" s="191">
        <v>18</v>
      </c>
      <c r="C2658" s="191">
        <v>4</v>
      </c>
      <c r="D2658" s="192">
        <v>1</v>
      </c>
      <c r="E2658" s="192">
        <v>0</v>
      </c>
      <c r="G2658" s="311"/>
      <c r="H2658" s="291" t="s">
        <v>182</v>
      </c>
      <c r="I2658" s="256" t="s">
        <v>3957</v>
      </c>
      <c r="J2658" s="293" t="s">
        <v>23</v>
      </c>
      <c r="K2658" s="294"/>
      <c r="L2658" s="295"/>
      <c r="M2658" s="295"/>
      <c r="N2658" s="260">
        <v>223.10400000000001</v>
      </c>
      <c r="O2658" s="296">
        <v>1.33199042130382E-2</v>
      </c>
      <c r="P2658" s="234"/>
    </row>
    <row r="2659" spans="1:16" ht="13.5" hidden="1" customHeight="1" outlineLevel="3" x14ac:dyDescent="0.2">
      <c r="A2659" s="191">
        <v>0</v>
      </c>
      <c r="B2659" s="191">
        <v>18</v>
      </c>
      <c r="C2659" s="191">
        <v>4</v>
      </c>
      <c r="D2659" s="192">
        <v>1</v>
      </c>
      <c r="E2659" s="192">
        <v>1</v>
      </c>
      <c r="G2659" s="312" t="s">
        <v>47</v>
      </c>
      <c r="H2659" s="297" t="s">
        <v>183</v>
      </c>
      <c r="I2659" s="264" t="s">
        <v>3958</v>
      </c>
      <c r="J2659" s="299" t="s">
        <v>137</v>
      </c>
      <c r="K2659" s="300" t="s">
        <v>136</v>
      </c>
      <c r="L2659" s="301">
        <v>9.6000000000000014</v>
      </c>
      <c r="M2659" s="301">
        <v>23.240000000000002</v>
      </c>
      <c r="N2659" s="268">
        <v>223.10400000000001</v>
      </c>
      <c r="O2659" s="302" t="s">
        <v>831</v>
      </c>
      <c r="P2659" s="235" t="s">
        <v>4710</v>
      </c>
    </row>
    <row r="2660" spans="1:16" ht="13.5" hidden="1" customHeight="1" outlineLevel="2" x14ac:dyDescent="0.2">
      <c r="A2660" s="191">
        <v>0</v>
      </c>
      <c r="B2660" s="191">
        <v>18</v>
      </c>
      <c r="C2660" s="191">
        <v>4</v>
      </c>
      <c r="D2660" s="192">
        <v>2</v>
      </c>
      <c r="E2660" s="192">
        <v>0</v>
      </c>
      <c r="G2660" s="311"/>
      <c r="H2660" s="291" t="s">
        <v>182</v>
      </c>
      <c r="I2660" s="256" t="s">
        <v>3959</v>
      </c>
      <c r="J2660" s="293" t="s">
        <v>24</v>
      </c>
      <c r="K2660" s="294"/>
      <c r="L2660" s="295"/>
      <c r="M2660" s="295"/>
      <c r="N2660" s="260">
        <v>6785.2686303053597</v>
      </c>
      <c r="O2660" s="296"/>
      <c r="P2660" s="234"/>
    </row>
    <row r="2661" spans="1:16" ht="13.5" hidden="1" customHeight="1" outlineLevel="3" x14ac:dyDescent="0.2">
      <c r="A2661" s="191">
        <v>0</v>
      </c>
      <c r="B2661" s="191">
        <v>18</v>
      </c>
      <c r="C2661" s="191">
        <v>4</v>
      </c>
      <c r="D2661" s="192">
        <v>2</v>
      </c>
      <c r="E2661" s="192">
        <v>1</v>
      </c>
      <c r="G2661" s="312" t="s">
        <v>47</v>
      </c>
      <c r="H2661" s="297" t="s">
        <v>183</v>
      </c>
      <c r="I2661" s="264" t="s">
        <v>3960</v>
      </c>
      <c r="J2661" s="299" t="s">
        <v>827</v>
      </c>
      <c r="K2661" s="300" t="s">
        <v>119</v>
      </c>
      <c r="L2661" s="301">
        <v>2.5600000000000005</v>
      </c>
      <c r="M2661" s="301">
        <v>2650.4955587130289</v>
      </c>
      <c r="N2661" s="268">
        <v>6785.2686303053597</v>
      </c>
      <c r="O2661" s="302" t="s">
        <v>831</v>
      </c>
      <c r="P2661" s="235" t="s">
        <v>4710</v>
      </c>
    </row>
    <row r="2662" spans="1:16" ht="12.75" hidden="1" customHeight="1" outlineLevel="2" x14ac:dyDescent="0.2">
      <c r="A2662" s="191">
        <v>0</v>
      </c>
      <c r="B2662" s="191">
        <v>18</v>
      </c>
      <c r="C2662" s="191">
        <v>4</v>
      </c>
      <c r="D2662" s="192">
        <v>3</v>
      </c>
      <c r="E2662" s="192">
        <v>0</v>
      </c>
      <c r="G2662" s="311"/>
      <c r="H2662" s="291" t="s">
        <v>182</v>
      </c>
      <c r="I2662" s="256" t="s">
        <v>3961</v>
      </c>
      <c r="J2662" s="293" t="s">
        <v>140</v>
      </c>
      <c r="K2662" s="294"/>
      <c r="L2662" s="295"/>
      <c r="M2662" s="295"/>
      <c r="N2662" s="260"/>
      <c r="O2662" s="296"/>
      <c r="P2662" s="234"/>
    </row>
    <row r="2663" spans="1:16" ht="13.5" hidden="1" customHeight="1" outlineLevel="3" x14ac:dyDescent="0.2">
      <c r="A2663" s="191">
        <v>0</v>
      </c>
      <c r="B2663" s="191">
        <v>18</v>
      </c>
      <c r="C2663" s="191">
        <v>4</v>
      </c>
      <c r="D2663" s="192">
        <v>3</v>
      </c>
      <c r="E2663" s="192">
        <v>1</v>
      </c>
      <c r="G2663" s="312" t="s">
        <v>47</v>
      </c>
      <c r="H2663" s="297" t="s">
        <v>183</v>
      </c>
      <c r="I2663" s="264" t="s">
        <v>3962</v>
      </c>
      <c r="J2663" s="299" t="s">
        <v>140</v>
      </c>
      <c r="K2663" s="300" t="s">
        <v>119</v>
      </c>
      <c r="L2663" s="301" t="e">
        <v>#REF!</v>
      </c>
      <c r="M2663" s="301">
        <v>1533.99</v>
      </c>
      <c r="N2663" s="268"/>
      <c r="O2663" s="302" t="s">
        <v>830</v>
      </c>
      <c r="P2663" s="235" t="s">
        <v>4710</v>
      </c>
    </row>
    <row r="2664" spans="1:16" ht="13.5" hidden="1" customHeight="1" outlineLevel="1" x14ac:dyDescent="0.2">
      <c r="A2664" s="191">
        <v>0</v>
      </c>
      <c r="B2664" s="191">
        <v>18</v>
      </c>
      <c r="C2664" s="191">
        <v>5</v>
      </c>
      <c r="D2664" s="192">
        <v>0</v>
      </c>
      <c r="E2664" s="192">
        <v>1</v>
      </c>
      <c r="G2664" s="310"/>
      <c r="H2664" s="285" t="s">
        <v>34</v>
      </c>
      <c r="I2664" s="249" t="s">
        <v>3963</v>
      </c>
      <c r="J2664" s="287" t="s">
        <v>1112</v>
      </c>
      <c r="K2664" s="288"/>
      <c r="L2664" s="289"/>
      <c r="M2664" s="289"/>
      <c r="N2664" s="253"/>
      <c r="O2664" s="290"/>
      <c r="P2664" s="233"/>
    </row>
    <row r="2665" spans="1:16" ht="13.5" hidden="1" customHeight="1" outlineLevel="2" x14ac:dyDescent="0.2">
      <c r="A2665" s="191">
        <v>0</v>
      </c>
      <c r="B2665" s="191">
        <v>18</v>
      </c>
      <c r="C2665" s="191">
        <v>5</v>
      </c>
      <c r="D2665" s="192">
        <v>1</v>
      </c>
      <c r="E2665" s="192">
        <v>0</v>
      </c>
      <c r="G2665" s="311"/>
      <c r="H2665" s="291" t="s">
        <v>182</v>
      </c>
      <c r="I2665" s="256" t="s">
        <v>3964</v>
      </c>
      <c r="J2665" s="293" t="s">
        <v>23</v>
      </c>
      <c r="K2665" s="294"/>
      <c r="L2665" s="295"/>
      <c r="M2665" s="295"/>
      <c r="N2665" s="260">
        <v>223.10400000000001</v>
      </c>
      <c r="O2665" s="296">
        <v>1.33199042130382E-2</v>
      </c>
      <c r="P2665" s="234"/>
    </row>
    <row r="2666" spans="1:16" ht="13.5" hidden="1" customHeight="1" outlineLevel="3" x14ac:dyDescent="0.2">
      <c r="A2666" s="191">
        <v>0</v>
      </c>
      <c r="B2666" s="191">
        <v>18</v>
      </c>
      <c r="C2666" s="191">
        <v>5</v>
      </c>
      <c r="D2666" s="192">
        <v>1</v>
      </c>
      <c r="E2666" s="192">
        <v>1</v>
      </c>
      <c r="G2666" s="312" t="s">
        <v>47</v>
      </c>
      <c r="H2666" s="297" t="s">
        <v>183</v>
      </c>
      <c r="I2666" s="264" t="s">
        <v>3965</v>
      </c>
      <c r="J2666" s="299" t="s">
        <v>137</v>
      </c>
      <c r="K2666" s="300" t="s">
        <v>136</v>
      </c>
      <c r="L2666" s="301">
        <v>9.6000000000000014</v>
      </c>
      <c r="M2666" s="301">
        <v>23.240000000000002</v>
      </c>
      <c r="N2666" s="268">
        <v>223.10400000000001</v>
      </c>
      <c r="O2666" s="302" t="s">
        <v>831</v>
      </c>
      <c r="P2666" s="235" t="s">
        <v>4710</v>
      </c>
    </row>
    <row r="2667" spans="1:16" ht="13.5" hidden="1" customHeight="1" outlineLevel="2" x14ac:dyDescent="0.2">
      <c r="A2667" s="191">
        <v>0</v>
      </c>
      <c r="B2667" s="191">
        <v>18</v>
      </c>
      <c r="C2667" s="191">
        <v>5</v>
      </c>
      <c r="D2667" s="192">
        <v>2</v>
      </c>
      <c r="E2667" s="192">
        <v>0</v>
      </c>
      <c r="G2667" s="311"/>
      <c r="H2667" s="291" t="s">
        <v>182</v>
      </c>
      <c r="I2667" s="256" t="s">
        <v>3966</v>
      </c>
      <c r="J2667" s="293" t="s">
        <v>24</v>
      </c>
      <c r="K2667" s="294"/>
      <c r="L2667" s="295"/>
      <c r="M2667" s="295"/>
      <c r="N2667" s="260">
        <v>6785.2686303053597</v>
      </c>
      <c r="O2667" s="296"/>
      <c r="P2667" s="234"/>
    </row>
    <row r="2668" spans="1:16" ht="13.5" hidden="1" customHeight="1" outlineLevel="3" x14ac:dyDescent="0.2">
      <c r="A2668" s="191">
        <v>0</v>
      </c>
      <c r="B2668" s="191">
        <v>18</v>
      </c>
      <c r="C2668" s="191">
        <v>5</v>
      </c>
      <c r="D2668" s="192">
        <v>2</v>
      </c>
      <c r="E2668" s="192">
        <v>1</v>
      </c>
      <c r="G2668" s="312" t="s">
        <v>47</v>
      </c>
      <c r="H2668" s="297" t="s">
        <v>183</v>
      </c>
      <c r="I2668" s="264" t="s">
        <v>3967</v>
      </c>
      <c r="J2668" s="299" t="s">
        <v>827</v>
      </c>
      <c r="K2668" s="300" t="s">
        <v>119</v>
      </c>
      <c r="L2668" s="301">
        <v>2.5600000000000005</v>
      </c>
      <c r="M2668" s="301">
        <v>2650.4955587130289</v>
      </c>
      <c r="N2668" s="268">
        <v>6785.2686303053597</v>
      </c>
      <c r="O2668" s="302" t="s">
        <v>831</v>
      </c>
      <c r="P2668" s="235" t="s">
        <v>4710</v>
      </c>
    </row>
    <row r="2669" spans="1:16" ht="12.75" hidden="1" customHeight="1" outlineLevel="2" x14ac:dyDescent="0.2">
      <c r="A2669" s="191">
        <v>0</v>
      </c>
      <c r="B2669" s="191">
        <v>18</v>
      </c>
      <c r="C2669" s="191">
        <v>5</v>
      </c>
      <c r="D2669" s="192">
        <v>3</v>
      </c>
      <c r="E2669" s="192">
        <v>0</v>
      </c>
      <c r="G2669" s="311"/>
      <c r="H2669" s="291" t="s">
        <v>182</v>
      </c>
      <c r="I2669" s="256" t="s">
        <v>3968</v>
      </c>
      <c r="J2669" s="293" t="s">
        <v>140</v>
      </c>
      <c r="K2669" s="294"/>
      <c r="L2669" s="295"/>
      <c r="M2669" s="295"/>
      <c r="N2669" s="260"/>
      <c r="O2669" s="296"/>
      <c r="P2669" s="234"/>
    </row>
    <row r="2670" spans="1:16" ht="13.5" hidden="1" customHeight="1" outlineLevel="3" x14ac:dyDescent="0.2">
      <c r="A2670" s="191">
        <v>0</v>
      </c>
      <c r="B2670" s="191">
        <v>18</v>
      </c>
      <c r="C2670" s="191">
        <v>5</v>
      </c>
      <c r="D2670" s="192">
        <v>3</v>
      </c>
      <c r="E2670" s="192">
        <v>1</v>
      </c>
      <c r="G2670" s="312" t="s">
        <v>47</v>
      </c>
      <c r="H2670" s="297" t="s">
        <v>183</v>
      </c>
      <c r="I2670" s="264" t="s">
        <v>3969</v>
      </c>
      <c r="J2670" s="299" t="s">
        <v>140</v>
      </c>
      <c r="K2670" s="300" t="s">
        <v>119</v>
      </c>
      <c r="L2670" s="301" t="e">
        <v>#REF!</v>
      </c>
      <c r="M2670" s="301">
        <v>1533.99</v>
      </c>
      <c r="N2670" s="268"/>
      <c r="O2670" s="302" t="s">
        <v>830</v>
      </c>
      <c r="P2670" s="235" t="s">
        <v>4710</v>
      </c>
    </row>
    <row r="2671" spans="1:16" ht="13.5" hidden="1" customHeight="1" outlineLevel="1" x14ac:dyDescent="0.2">
      <c r="A2671" s="191">
        <v>0</v>
      </c>
      <c r="B2671" s="191">
        <v>18</v>
      </c>
      <c r="C2671" s="191">
        <v>6</v>
      </c>
      <c r="D2671" s="192">
        <v>0</v>
      </c>
      <c r="E2671" s="192">
        <v>1</v>
      </c>
      <c r="G2671" s="310"/>
      <c r="H2671" s="285" t="s">
        <v>34</v>
      </c>
      <c r="I2671" s="249" t="s">
        <v>3970</v>
      </c>
      <c r="J2671" s="287" t="s">
        <v>1113</v>
      </c>
      <c r="K2671" s="288"/>
      <c r="L2671" s="289"/>
      <c r="M2671" s="289"/>
      <c r="N2671" s="253"/>
      <c r="O2671" s="290"/>
      <c r="P2671" s="233"/>
    </row>
    <row r="2672" spans="1:16" ht="13.5" hidden="1" customHeight="1" outlineLevel="2" x14ac:dyDescent="0.2">
      <c r="A2672" s="191">
        <v>0</v>
      </c>
      <c r="B2672" s="191">
        <v>18</v>
      </c>
      <c r="C2672" s="191">
        <v>6</v>
      </c>
      <c r="D2672" s="192">
        <v>1</v>
      </c>
      <c r="E2672" s="192">
        <v>0</v>
      </c>
      <c r="G2672" s="311"/>
      <c r="H2672" s="291" t="s">
        <v>182</v>
      </c>
      <c r="I2672" s="256" t="s">
        <v>3971</v>
      </c>
      <c r="J2672" s="293" t="s">
        <v>23</v>
      </c>
      <c r="K2672" s="294"/>
      <c r="L2672" s="295"/>
      <c r="M2672" s="295"/>
      <c r="N2672" s="260">
        <v>341.62799999999999</v>
      </c>
      <c r="O2672" s="296">
        <v>2.03961033262148E-2</v>
      </c>
      <c r="P2672" s="234"/>
    </row>
    <row r="2673" spans="1:16" ht="13.5" hidden="1" customHeight="1" outlineLevel="3" x14ac:dyDescent="0.2">
      <c r="A2673" s="191">
        <v>0</v>
      </c>
      <c r="B2673" s="191">
        <v>18</v>
      </c>
      <c r="C2673" s="191">
        <v>6</v>
      </c>
      <c r="D2673" s="192">
        <v>1</v>
      </c>
      <c r="E2673" s="192">
        <v>1</v>
      </c>
      <c r="G2673" s="312" t="s">
        <v>47</v>
      </c>
      <c r="H2673" s="297" t="s">
        <v>183</v>
      </c>
      <c r="I2673" s="264" t="s">
        <v>3972</v>
      </c>
      <c r="J2673" s="299" t="s">
        <v>137</v>
      </c>
      <c r="K2673" s="300" t="s">
        <v>136</v>
      </c>
      <c r="L2673" s="301">
        <v>14.700000000000001</v>
      </c>
      <c r="M2673" s="301">
        <v>23.240000000000002</v>
      </c>
      <c r="N2673" s="268">
        <v>341.62799999999999</v>
      </c>
      <c r="O2673" s="302" t="s">
        <v>831</v>
      </c>
      <c r="P2673" s="235" t="s">
        <v>4710</v>
      </c>
    </row>
    <row r="2674" spans="1:16" ht="13.5" hidden="1" customHeight="1" outlineLevel="2" x14ac:dyDescent="0.2">
      <c r="A2674" s="191">
        <v>0</v>
      </c>
      <c r="B2674" s="191">
        <v>18</v>
      </c>
      <c r="C2674" s="191">
        <v>6</v>
      </c>
      <c r="D2674" s="192">
        <v>2</v>
      </c>
      <c r="E2674" s="192">
        <v>0</v>
      </c>
      <c r="G2674" s="311"/>
      <c r="H2674" s="291" t="s">
        <v>182</v>
      </c>
      <c r="I2674" s="256" t="s">
        <v>3973</v>
      </c>
      <c r="J2674" s="293" t="s">
        <v>24</v>
      </c>
      <c r="K2674" s="294"/>
      <c r="L2674" s="295"/>
      <c r="M2674" s="295"/>
      <c r="N2674" s="260">
        <v>10388.202030111799</v>
      </c>
      <c r="O2674" s="296"/>
      <c r="P2674" s="234"/>
    </row>
    <row r="2675" spans="1:16" ht="13.5" hidden="1" customHeight="1" outlineLevel="3" x14ac:dyDescent="0.2">
      <c r="A2675" s="191">
        <v>0</v>
      </c>
      <c r="B2675" s="191">
        <v>18</v>
      </c>
      <c r="C2675" s="191">
        <v>6</v>
      </c>
      <c r="D2675" s="192">
        <v>2</v>
      </c>
      <c r="E2675" s="192">
        <v>1</v>
      </c>
      <c r="G2675" s="312" t="s">
        <v>47</v>
      </c>
      <c r="H2675" s="297" t="s">
        <v>183</v>
      </c>
      <c r="I2675" s="264" t="s">
        <v>3974</v>
      </c>
      <c r="J2675" s="299" t="s">
        <v>826</v>
      </c>
      <c r="K2675" s="300" t="s">
        <v>119</v>
      </c>
      <c r="L2675" s="301">
        <v>1.8900000000000001</v>
      </c>
      <c r="M2675" s="301">
        <v>1906.3139681515586</v>
      </c>
      <c r="N2675" s="268">
        <v>3602.9333998064499</v>
      </c>
      <c r="O2675" s="302" t="s">
        <v>831</v>
      </c>
      <c r="P2675" s="235" t="s">
        <v>4710</v>
      </c>
    </row>
    <row r="2676" spans="1:16" ht="13.5" hidden="1" customHeight="1" outlineLevel="3" x14ac:dyDescent="0.2">
      <c r="A2676" s="191">
        <v>0</v>
      </c>
      <c r="B2676" s="191">
        <v>18</v>
      </c>
      <c r="C2676" s="191">
        <v>6</v>
      </c>
      <c r="D2676" s="192">
        <v>2</v>
      </c>
      <c r="E2676" s="192">
        <v>2</v>
      </c>
      <c r="G2676" s="312" t="s">
        <v>47</v>
      </c>
      <c r="H2676" s="297" t="s">
        <v>183</v>
      </c>
      <c r="I2676" s="264" t="s">
        <v>3975</v>
      </c>
      <c r="J2676" s="299" t="s">
        <v>827</v>
      </c>
      <c r="K2676" s="300" t="s">
        <v>119</v>
      </c>
      <c r="L2676" s="301">
        <v>2.5600000000000005</v>
      </c>
      <c r="M2676" s="301">
        <v>2650.4955587130289</v>
      </c>
      <c r="N2676" s="268">
        <v>6785.2686303053597</v>
      </c>
      <c r="O2676" s="302" t="s">
        <v>831</v>
      </c>
      <c r="P2676" s="235" t="s">
        <v>4710</v>
      </c>
    </row>
    <row r="2677" spans="1:16" ht="12.75" hidden="1" customHeight="1" outlineLevel="2" x14ac:dyDescent="0.2">
      <c r="A2677" s="191">
        <v>0</v>
      </c>
      <c r="B2677" s="191">
        <v>18</v>
      </c>
      <c r="C2677" s="191">
        <v>6</v>
      </c>
      <c r="D2677" s="192">
        <v>3</v>
      </c>
      <c r="E2677" s="192">
        <v>0</v>
      </c>
      <c r="G2677" s="311"/>
      <c r="H2677" s="291" t="s">
        <v>182</v>
      </c>
      <c r="I2677" s="256" t="s">
        <v>3976</v>
      </c>
      <c r="J2677" s="293" t="s">
        <v>140</v>
      </c>
      <c r="K2677" s="294"/>
      <c r="L2677" s="295"/>
      <c r="M2677" s="295"/>
      <c r="N2677" s="260"/>
      <c r="O2677" s="296"/>
      <c r="P2677" s="234"/>
    </row>
    <row r="2678" spans="1:16" ht="13.5" hidden="1" customHeight="1" outlineLevel="3" x14ac:dyDescent="0.2">
      <c r="A2678" s="191">
        <v>0</v>
      </c>
      <c r="B2678" s="191">
        <v>18</v>
      </c>
      <c r="C2678" s="191">
        <v>6</v>
      </c>
      <c r="D2678" s="192">
        <v>3</v>
      </c>
      <c r="E2678" s="192">
        <v>1</v>
      </c>
      <c r="G2678" s="312" t="s">
        <v>47</v>
      </c>
      <c r="H2678" s="297" t="s">
        <v>183</v>
      </c>
      <c r="I2678" s="264" t="s">
        <v>3977</v>
      </c>
      <c r="J2678" s="299" t="s">
        <v>140</v>
      </c>
      <c r="K2678" s="300" t="s">
        <v>119</v>
      </c>
      <c r="L2678" s="301" t="e">
        <v>#REF!</v>
      </c>
      <c r="M2678" s="301">
        <v>1533.99</v>
      </c>
      <c r="N2678" s="268"/>
      <c r="O2678" s="302" t="s">
        <v>830</v>
      </c>
      <c r="P2678" s="235" t="s">
        <v>4710</v>
      </c>
    </row>
    <row r="2679" spans="1:16" ht="13.5" hidden="1" customHeight="1" outlineLevel="1" x14ac:dyDescent="0.2">
      <c r="A2679" s="191">
        <v>0</v>
      </c>
      <c r="B2679" s="191">
        <v>18</v>
      </c>
      <c r="C2679" s="191">
        <v>7</v>
      </c>
      <c r="D2679" s="192">
        <v>0</v>
      </c>
      <c r="E2679" s="192">
        <v>1</v>
      </c>
      <c r="G2679" s="310"/>
      <c r="H2679" s="285" t="s">
        <v>34</v>
      </c>
      <c r="I2679" s="249" t="s">
        <v>3978</v>
      </c>
      <c r="J2679" s="287" t="s">
        <v>1114</v>
      </c>
      <c r="K2679" s="288"/>
      <c r="L2679" s="289"/>
      <c r="M2679" s="289"/>
      <c r="N2679" s="253"/>
      <c r="O2679" s="290"/>
      <c r="P2679" s="233"/>
    </row>
    <row r="2680" spans="1:16" ht="13.5" hidden="1" customHeight="1" outlineLevel="2" x14ac:dyDescent="0.2">
      <c r="A2680" s="191">
        <v>0</v>
      </c>
      <c r="B2680" s="191">
        <v>18</v>
      </c>
      <c r="C2680" s="191">
        <v>7</v>
      </c>
      <c r="D2680" s="192">
        <v>1</v>
      </c>
      <c r="E2680" s="192">
        <v>0</v>
      </c>
      <c r="G2680" s="311"/>
      <c r="H2680" s="291" t="s">
        <v>182</v>
      </c>
      <c r="I2680" s="256" t="s">
        <v>3979</v>
      </c>
      <c r="J2680" s="293" t="s">
        <v>23</v>
      </c>
      <c r="K2680" s="294"/>
      <c r="L2680" s="295"/>
      <c r="M2680" s="295"/>
      <c r="N2680" s="260">
        <v>611.21199999999999</v>
      </c>
      <c r="O2680" s="296">
        <v>3.6490987583636003E-2</v>
      </c>
      <c r="P2680" s="234"/>
    </row>
    <row r="2681" spans="1:16" ht="13.5" hidden="1" customHeight="1" outlineLevel="3" x14ac:dyDescent="0.2">
      <c r="A2681" s="191">
        <v>0</v>
      </c>
      <c r="B2681" s="191">
        <v>18</v>
      </c>
      <c r="C2681" s="191">
        <v>7</v>
      </c>
      <c r="D2681" s="192">
        <v>1</v>
      </c>
      <c r="E2681" s="192">
        <v>1</v>
      </c>
      <c r="G2681" s="312" t="s">
        <v>47</v>
      </c>
      <c r="H2681" s="297" t="s">
        <v>183</v>
      </c>
      <c r="I2681" s="264" t="s">
        <v>3980</v>
      </c>
      <c r="J2681" s="299" t="s">
        <v>137</v>
      </c>
      <c r="K2681" s="300" t="s">
        <v>136</v>
      </c>
      <c r="L2681" s="301">
        <v>26.3</v>
      </c>
      <c r="M2681" s="301">
        <v>23.240000000000002</v>
      </c>
      <c r="N2681" s="268">
        <v>611.21199999999999</v>
      </c>
      <c r="O2681" s="302" t="s">
        <v>831</v>
      </c>
      <c r="P2681" s="235" t="s">
        <v>4710</v>
      </c>
    </row>
    <row r="2682" spans="1:16" ht="13.5" hidden="1" customHeight="1" outlineLevel="2" x14ac:dyDescent="0.2">
      <c r="A2682" s="191">
        <v>0</v>
      </c>
      <c r="B2682" s="191">
        <v>18</v>
      </c>
      <c r="C2682" s="191">
        <v>7</v>
      </c>
      <c r="D2682" s="192">
        <v>2</v>
      </c>
      <c r="E2682" s="192">
        <v>0</v>
      </c>
      <c r="G2682" s="311"/>
      <c r="H2682" s="291" t="s">
        <v>182</v>
      </c>
      <c r="I2682" s="256" t="s">
        <v>3981</v>
      </c>
      <c r="J2682" s="293" t="s">
        <v>24</v>
      </c>
      <c r="K2682" s="294"/>
      <c r="L2682" s="295"/>
      <c r="M2682" s="295"/>
      <c r="N2682" s="260">
        <v>19195.372562971999</v>
      </c>
      <c r="O2682" s="296"/>
      <c r="P2682" s="234"/>
    </row>
    <row r="2683" spans="1:16" ht="13.5" hidden="1" customHeight="1" outlineLevel="3" x14ac:dyDescent="0.2">
      <c r="A2683" s="191">
        <v>0</v>
      </c>
      <c r="B2683" s="191">
        <v>18</v>
      </c>
      <c r="C2683" s="191">
        <v>7</v>
      </c>
      <c r="D2683" s="192">
        <v>2</v>
      </c>
      <c r="E2683" s="192">
        <v>1</v>
      </c>
      <c r="G2683" s="312" t="s">
        <v>47</v>
      </c>
      <c r="H2683" s="297" t="s">
        <v>183</v>
      </c>
      <c r="I2683" s="264" t="s">
        <v>3982</v>
      </c>
      <c r="J2683" s="299" t="s">
        <v>826</v>
      </c>
      <c r="K2683" s="300" t="s">
        <v>119</v>
      </c>
      <c r="L2683" s="301">
        <v>6.51</v>
      </c>
      <c r="M2683" s="301">
        <v>1906.3139681515586</v>
      </c>
      <c r="N2683" s="268">
        <v>12410.1039326666</v>
      </c>
      <c r="O2683" s="302" t="s">
        <v>831</v>
      </c>
      <c r="P2683" s="235" t="s">
        <v>4710</v>
      </c>
    </row>
    <row r="2684" spans="1:16" ht="13.5" hidden="1" customHeight="1" outlineLevel="3" x14ac:dyDescent="0.2">
      <c r="A2684" s="191">
        <v>0</v>
      </c>
      <c r="B2684" s="191">
        <v>18</v>
      </c>
      <c r="C2684" s="191">
        <v>7</v>
      </c>
      <c r="D2684" s="192">
        <v>2</v>
      </c>
      <c r="E2684" s="192">
        <v>2</v>
      </c>
      <c r="G2684" s="312" t="s">
        <v>47</v>
      </c>
      <c r="H2684" s="297" t="s">
        <v>183</v>
      </c>
      <c r="I2684" s="264" t="s">
        <v>3983</v>
      </c>
      <c r="J2684" s="299" t="s">
        <v>827</v>
      </c>
      <c r="K2684" s="300" t="s">
        <v>119</v>
      </c>
      <c r="L2684" s="301">
        <v>2.5600000000000005</v>
      </c>
      <c r="M2684" s="301">
        <v>2650.4955587130289</v>
      </c>
      <c r="N2684" s="268">
        <v>6785.2686303053597</v>
      </c>
      <c r="O2684" s="302" t="s">
        <v>831</v>
      </c>
      <c r="P2684" s="235" t="s">
        <v>4710</v>
      </c>
    </row>
    <row r="2685" spans="1:16" ht="12.75" hidden="1" customHeight="1" outlineLevel="2" x14ac:dyDescent="0.2">
      <c r="A2685" s="191">
        <v>0</v>
      </c>
      <c r="B2685" s="191">
        <v>18</v>
      </c>
      <c r="C2685" s="191">
        <v>7</v>
      </c>
      <c r="D2685" s="192">
        <v>3</v>
      </c>
      <c r="E2685" s="192">
        <v>0</v>
      </c>
      <c r="G2685" s="311"/>
      <c r="H2685" s="291" t="s">
        <v>182</v>
      </c>
      <c r="I2685" s="256" t="s">
        <v>3984</v>
      </c>
      <c r="J2685" s="293" t="s">
        <v>616</v>
      </c>
      <c r="K2685" s="294"/>
      <c r="L2685" s="295"/>
      <c r="M2685" s="295"/>
      <c r="N2685" s="260"/>
      <c r="O2685" s="296"/>
      <c r="P2685" s="234"/>
    </row>
    <row r="2686" spans="1:16" ht="12.75" hidden="1" customHeight="1" outlineLevel="3" x14ac:dyDescent="0.2">
      <c r="A2686" s="191">
        <v>0</v>
      </c>
      <c r="B2686" s="191">
        <v>18</v>
      </c>
      <c r="C2686" s="191">
        <v>7</v>
      </c>
      <c r="D2686" s="192">
        <v>3</v>
      </c>
      <c r="E2686" s="192">
        <v>1</v>
      </c>
      <c r="G2686" s="312" t="s">
        <v>47</v>
      </c>
      <c r="H2686" s="297" t="s">
        <v>183</v>
      </c>
      <c r="I2686" s="264" t="s">
        <v>3985</v>
      </c>
      <c r="J2686" s="299" t="s">
        <v>139</v>
      </c>
      <c r="K2686" s="300" t="s">
        <v>119</v>
      </c>
      <c r="L2686" s="301" t="e">
        <v>#REF!</v>
      </c>
      <c r="M2686" s="301">
        <v>1403.9850000000001</v>
      </c>
      <c r="N2686" s="268"/>
      <c r="O2686" s="302" t="s">
        <v>830</v>
      </c>
      <c r="P2686" s="235" t="s">
        <v>4710</v>
      </c>
    </row>
    <row r="2687" spans="1:16" ht="12.75" hidden="1" customHeight="1" outlineLevel="2" x14ac:dyDescent="0.2">
      <c r="A2687" s="191">
        <v>0</v>
      </c>
      <c r="B2687" s="191">
        <v>18</v>
      </c>
      <c r="C2687" s="191">
        <v>7</v>
      </c>
      <c r="D2687" s="192">
        <v>4</v>
      </c>
      <c r="E2687" s="192">
        <v>0</v>
      </c>
      <c r="G2687" s="311"/>
      <c r="H2687" s="291" t="s">
        <v>182</v>
      </c>
      <c r="I2687" s="256" t="s">
        <v>3986</v>
      </c>
      <c r="J2687" s="293" t="s">
        <v>140</v>
      </c>
      <c r="K2687" s="294"/>
      <c r="L2687" s="295"/>
      <c r="M2687" s="295"/>
      <c r="N2687" s="260"/>
      <c r="O2687" s="296"/>
      <c r="P2687" s="234"/>
    </row>
    <row r="2688" spans="1:16" ht="13.5" hidden="1" customHeight="1" outlineLevel="3" x14ac:dyDescent="0.2">
      <c r="A2688" s="191">
        <v>0</v>
      </c>
      <c r="B2688" s="191">
        <v>18</v>
      </c>
      <c r="C2688" s="191">
        <v>7</v>
      </c>
      <c r="D2688" s="192">
        <v>4</v>
      </c>
      <c r="E2688" s="192">
        <v>1</v>
      </c>
      <c r="G2688" s="312" t="s">
        <v>47</v>
      </c>
      <c r="H2688" s="297" t="s">
        <v>183</v>
      </c>
      <c r="I2688" s="264" t="s">
        <v>3987</v>
      </c>
      <c r="J2688" s="299" t="s">
        <v>140</v>
      </c>
      <c r="K2688" s="300" t="s">
        <v>119</v>
      </c>
      <c r="L2688" s="301" t="e">
        <v>#REF!</v>
      </c>
      <c r="M2688" s="301">
        <v>1533.99</v>
      </c>
      <c r="N2688" s="268"/>
      <c r="O2688" s="302" t="s">
        <v>830</v>
      </c>
      <c r="P2688" s="235" t="s">
        <v>4710</v>
      </c>
    </row>
    <row r="2689" spans="1:16" ht="13.5" hidden="1" customHeight="1" outlineLevel="1" x14ac:dyDescent="0.2">
      <c r="A2689" s="191">
        <v>0</v>
      </c>
      <c r="B2689" s="191">
        <v>18</v>
      </c>
      <c r="C2689" s="191">
        <v>8</v>
      </c>
      <c r="D2689" s="192">
        <v>0</v>
      </c>
      <c r="E2689" s="192">
        <v>1</v>
      </c>
      <c r="G2689" s="310"/>
      <c r="H2689" s="285" t="s">
        <v>34</v>
      </c>
      <c r="I2689" s="249" t="s">
        <v>3988</v>
      </c>
      <c r="J2689" s="287" t="s">
        <v>1115</v>
      </c>
      <c r="K2689" s="288"/>
      <c r="L2689" s="289"/>
      <c r="M2689" s="289"/>
      <c r="N2689" s="253"/>
      <c r="O2689" s="290"/>
      <c r="P2689" s="233"/>
    </row>
    <row r="2690" spans="1:16" ht="13.5" hidden="1" customHeight="1" outlineLevel="2" x14ac:dyDescent="0.2">
      <c r="A2690" s="191">
        <v>0</v>
      </c>
      <c r="B2690" s="191">
        <v>18</v>
      </c>
      <c r="C2690" s="191">
        <v>8</v>
      </c>
      <c r="D2690" s="192">
        <v>1</v>
      </c>
      <c r="E2690" s="192">
        <v>0</v>
      </c>
      <c r="G2690" s="311"/>
      <c r="H2690" s="291" t="s">
        <v>182</v>
      </c>
      <c r="I2690" s="256" t="s">
        <v>3989</v>
      </c>
      <c r="J2690" s="293" t="s">
        <v>23</v>
      </c>
      <c r="K2690" s="294"/>
      <c r="L2690" s="295"/>
      <c r="M2690" s="295"/>
      <c r="N2690" s="260">
        <v>1531.5160000000001</v>
      </c>
      <c r="O2690" s="296">
        <v>9.1435592462418697E-2</v>
      </c>
      <c r="P2690" s="234"/>
    </row>
    <row r="2691" spans="1:16" ht="13.5" hidden="1" customHeight="1" outlineLevel="3" x14ac:dyDescent="0.2">
      <c r="A2691" s="191">
        <v>0</v>
      </c>
      <c r="B2691" s="191">
        <v>18</v>
      </c>
      <c r="C2691" s="191">
        <v>8</v>
      </c>
      <c r="D2691" s="192">
        <v>1</v>
      </c>
      <c r="E2691" s="192">
        <v>1</v>
      </c>
      <c r="G2691" s="312" t="s">
        <v>47</v>
      </c>
      <c r="H2691" s="297" t="s">
        <v>183</v>
      </c>
      <c r="I2691" s="264" t="s">
        <v>3990</v>
      </c>
      <c r="J2691" s="299" t="s">
        <v>137</v>
      </c>
      <c r="K2691" s="300" t="s">
        <v>136</v>
      </c>
      <c r="L2691" s="301">
        <v>65.900000000000006</v>
      </c>
      <c r="M2691" s="301">
        <v>23.240000000000002</v>
      </c>
      <c r="N2691" s="268">
        <v>1531.5160000000001</v>
      </c>
      <c r="O2691" s="302" t="s">
        <v>831</v>
      </c>
      <c r="P2691" s="235" t="s">
        <v>4710</v>
      </c>
    </row>
    <row r="2692" spans="1:16" ht="13.5" hidden="1" customHeight="1" outlineLevel="2" x14ac:dyDescent="0.2">
      <c r="A2692" s="191">
        <v>0</v>
      </c>
      <c r="B2692" s="191">
        <v>18</v>
      </c>
      <c r="C2692" s="191">
        <v>8</v>
      </c>
      <c r="D2692" s="192">
        <v>2</v>
      </c>
      <c r="E2692" s="192">
        <v>0</v>
      </c>
      <c r="G2692" s="311"/>
      <c r="H2692" s="291" t="s">
        <v>182</v>
      </c>
      <c r="I2692" s="256" t="s">
        <v>3991</v>
      </c>
      <c r="J2692" s="293" t="s">
        <v>24</v>
      </c>
      <c r="K2692" s="294"/>
      <c r="L2692" s="295"/>
      <c r="M2692" s="295"/>
      <c r="N2692" s="260">
        <v>112804.919969054</v>
      </c>
      <c r="O2692" s="296"/>
      <c r="P2692" s="234"/>
    </row>
    <row r="2693" spans="1:16" ht="13.5" hidden="1" customHeight="1" outlineLevel="3" x14ac:dyDescent="0.2">
      <c r="A2693" s="191">
        <v>0</v>
      </c>
      <c r="B2693" s="191">
        <v>18</v>
      </c>
      <c r="C2693" s="191">
        <v>8</v>
      </c>
      <c r="D2693" s="192">
        <v>2</v>
      </c>
      <c r="E2693" s="192">
        <v>1</v>
      </c>
      <c r="G2693" s="312" t="s">
        <v>47</v>
      </c>
      <c r="H2693" s="297" t="s">
        <v>183</v>
      </c>
      <c r="I2693" s="264" t="s">
        <v>3992</v>
      </c>
      <c r="J2693" s="299" t="s">
        <v>826</v>
      </c>
      <c r="K2693" s="300" t="s">
        <v>119</v>
      </c>
      <c r="L2693" s="301">
        <v>55.615000000000002</v>
      </c>
      <c r="M2693" s="301">
        <v>1906.3139681515586</v>
      </c>
      <c r="N2693" s="268">
        <v>106019.651338749</v>
      </c>
      <c r="O2693" s="302" t="s">
        <v>831</v>
      </c>
      <c r="P2693" s="235" t="s">
        <v>4710</v>
      </c>
    </row>
    <row r="2694" spans="1:16" ht="13.5" hidden="1" customHeight="1" outlineLevel="3" x14ac:dyDescent="0.2">
      <c r="A2694" s="191">
        <v>0</v>
      </c>
      <c r="B2694" s="191">
        <v>18</v>
      </c>
      <c r="C2694" s="191">
        <v>8</v>
      </c>
      <c r="D2694" s="192">
        <v>2</v>
      </c>
      <c r="E2694" s="192">
        <v>2</v>
      </c>
      <c r="G2694" s="312" t="s">
        <v>47</v>
      </c>
      <c r="H2694" s="297" t="s">
        <v>183</v>
      </c>
      <c r="I2694" s="264" t="s">
        <v>3993</v>
      </c>
      <c r="J2694" s="299" t="s">
        <v>827</v>
      </c>
      <c r="K2694" s="300" t="s">
        <v>119</v>
      </c>
      <c r="L2694" s="301">
        <v>2.5600000000000005</v>
      </c>
      <c r="M2694" s="301">
        <v>2650.4955587130289</v>
      </c>
      <c r="N2694" s="268">
        <v>6785.2686303053597</v>
      </c>
      <c r="O2694" s="302" t="s">
        <v>831</v>
      </c>
      <c r="P2694" s="235" t="s">
        <v>4710</v>
      </c>
    </row>
    <row r="2695" spans="1:16" ht="12.75" hidden="1" customHeight="1" outlineLevel="2" x14ac:dyDescent="0.2">
      <c r="A2695" s="191">
        <v>0</v>
      </c>
      <c r="B2695" s="191">
        <v>18</v>
      </c>
      <c r="C2695" s="191">
        <v>8</v>
      </c>
      <c r="D2695" s="192">
        <v>3</v>
      </c>
      <c r="E2695" s="192">
        <v>0</v>
      </c>
      <c r="G2695" s="311"/>
      <c r="H2695" s="291" t="s">
        <v>182</v>
      </c>
      <c r="I2695" s="256" t="s">
        <v>3994</v>
      </c>
      <c r="J2695" s="293" t="s">
        <v>838</v>
      </c>
      <c r="K2695" s="294"/>
      <c r="L2695" s="295"/>
      <c r="M2695" s="295"/>
      <c r="N2695" s="260"/>
      <c r="O2695" s="296"/>
      <c r="P2695" s="234"/>
    </row>
    <row r="2696" spans="1:16" ht="12.75" hidden="1" customHeight="1" outlineLevel="3" x14ac:dyDescent="0.2">
      <c r="A2696" s="191">
        <v>0</v>
      </c>
      <c r="B2696" s="191">
        <v>18</v>
      </c>
      <c r="C2696" s="191">
        <v>8</v>
      </c>
      <c r="D2696" s="192">
        <v>3</v>
      </c>
      <c r="E2696" s="192">
        <v>1</v>
      </c>
      <c r="G2696" s="312" t="s">
        <v>47</v>
      </c>
      <c r="H2696" s="297" t="s">
        <v>183</v>
      </c>
      <c r="I2696" s="264" t="s">
        <v>3995</v>
      </c>
      <c r="J2696" s="299" t="s">
        <v>138</v>
      </c>
      <c r="K2696" s="300" t="s">
        <v>119</v>
      </c>
      <c r="L2696" s="301" t="e">
        <v>#REF!</v>
      </c>
      <c r="M2696" s="301">
        <v>2122.5413895570964</v>
      </c>
      <c r="N2696" s="268"/>
      <c r="O2696" s="302" t="s">
        <v>830</v>
      </c>
      <c r="P2696" s="235" t="s">
        <v>4710</v>
      </c>
    </row>
    <row r="2697" spans="1:16" ht="13.5" hidden="1" customHeight="1" outlineLevel="1" x14ac:dyDescent="0.2">
      <c r="A2697" s="191">
        <v>0</v>
      </c>
      <c r="B2697" s="191">
        <v>18</v>
      </c>
      <c r="C2697" s="191">
        <v>9</v>
      </c>
      <c r="D2697" s="192">
        <v>0</v>
      </c>
      <c r="E2697" s="192">
        <v>1</v>
      </c>
      <c r="G2697" s="310"/>
      <c r="H2697" s="285" t="s">
        <v>34</v>
      </c>
      <c r="I2697" s="249" t="s">
        <v>3996</v>
      </c>
      <c r="J2697" s="287" t="s">
        <v>1116</v>
      </c>
      <c r="K2697" s="288"/>
      <c r="L2697" s="289"/>
      <c r="M2697" s="289"/>
      <c r="N2697" s="253"/>
      <c r="O2697" s="290"/>
      <c r="P2697" s="233"/>
    </row>
    <row r="2698" spans="1:16" ht="13.5" hidden="1" customHeight="1" outlineLevel="2" x14ac:dyDescent="0.2">
      <c r="A2698" s="191">
        <v>0</v>
      </c>
      <c r="B2698" s="191">
        <v>18</v>
      </c>
      <c r="C2698" s="191">
        <v>9</v>
      </c>
      <c r="D2698" s="192">
        <v>1</v>
      </c>
      <c r="E2698" s="192">
        <v>0</v>
      </c>
      <c r="G2698" s="311"/>
      <c r="H2698" s="291" t="s">
        <v>182</v>
      </c>
      <c r="I2698" s="256" t="s">
        <v>3997</v>
      </c>
      <c r="J2698" s="293" t="s">
        <v>23</v>
      </c>
      <c r="K2698" s="294"/>
      <c r="L2698" s="295"/>
      <c r="M2698" s="295"/>
      <c r="N2698" s="260">
        <v>4080.944</v>
      </c>
      <c r="O2698" s="296">
        <v>0.24364324789682401</v>
      </c>
      <c r="P2698" s="234"/>
    </row>
    <row r="2699" spans="1:16" ht="13.5" hidden="1" customHeight="1" outlineLevel="3" x14ac:dyDescent="0.2">
      <c r="A2699" s="191">
        <v>0</v>
      </c>
      <c r="B2699" s="191">
        <v>18</v>
      </c>
      <c r="C2699" s="191">
        <v>9</v>
      </c>
      <c r="D2699" s="192">
        <v>1</v>
      </c>
      <c r="E2699" s="192">
        <v>1</v>
      </c>
      <c r="G2699" s="312" t="s">
        <v>47</v>
      </c>
      <c r="H2699" s="297" t="s">
        <v>183</v>
      </c>
      <c r="I2699" s="264" t="s">
        <v>3998</v>
      </c>
      <c r="J2699" s="299" t="s">
        <v>137</v>
      </c>
      <c r="K2699" s="300" t="s">
        <v>136</v>
      </c>
      <c r="L2699" s="301">
        <v>175.59999999999997</v>
      </c>
      <c r="M2699" s="301">
        <v>23.240000000000002</v>
      </c>
      <c r="N2699" s="268">
        <v>4080.944</v>
      </c>
      <c r="O2699" s="302" t="s">
        <v>831</v>
      </c>
      <c r="P2699" s="235" t="s">
        <v>4710</v>
      </c>
    </row>
    <row r="2700" spans="1:16" ht="13.5" hidden="1" customHeight="1" outlineLevel="2" x14ac:dyDescent="0.2">
      <c r="A2700" s="191">
        <v>0</v>
      </c>
      <c r="B2700" s="191">
        <v>18</v>
      </c>
      <c r="C2700" s="191">
        <v>9</v>
      </c>
      <c r="D2700" s="192">
        <v>2</v>
      </c>
      <c r="E2700" s="192">
        <v>0</v>
      </c>
      <c r="G2700" s="311"/>
      <c r="H2700" s="291" t="s">
        <v>182</v>
      </c>
      <c r="I2700" s="256" t="s">
        <v>3999</v>
      </c>
      <c r="J2700" s="293" t="s">
        <v>24</v>
      </c>
      <c r="K2700" s="294"/>
      <c r="L2700" s="295"/>
      <c r="M2700" s="295"/>
      <c r="N2700" s="260">
        <v>180422.03830841501</v>
      </c>
      <c r="O2700" s="296"/>
      <c r="P2700" s="234"/>
    </row>
    <row r="2701" spans="1:16" ht="13.5" hidden="1" customHeight="1" outlineLevel="3" x14ac:dyDescent="0.2">
      <c r="A2701" s="191">
        <v>0</v>
      </c>
      <c r="B2701" s="191">
        <v>18</v>
      </c>
      <c r="C2701" s="191">
        <v>9</v>
      </c>
      <c r="D2701" s="192">
        <v>2</v>
      </c>
      <c r="E2701" s="192">
        <v>1</v>
      </c>
      <c r="G2701" s="312" t="s">
        <v>47</v>
      </c>
      <c r="H2701" s="297" t="s">
        <v>183</v>
      </c>
      <c r="I2701" s="264" t="s">
        <v>4000</v>
      </c>
      <c r="J2701" s="299" t="s">
        <v>826</v>
      </c>
      <c r="K2701" s="300" t="s">
        <v>119</v>
      </c>
      <c r="L2701" s="301">
        <v>16.41</v>
      </c>
      <c r="M2701" s="301">
        <v>1906.3139681515586</v>
      </c>
      <c r="N2701" s="268">
        <v>31282.612217367099</v>
      </c>
      <c r="O2701" s="302" t="s">
        <v>831</v>
      </c>
      <c r="P2701" s="235" t="s">
        <v>4710</v>
      </c>
    </row>
    <row r="2702" spans="1:16" ht="13.5" hidden="1" customHeight="1" outlineLevel="3" x14ac:dyDescent="0.2">
      <c r="A2702" s="191">
        <v>0</v>
      </c>
      <c r="B2702" s="191">
        <v>18</v>
      </c>
      <c r="C2702" s="191">
        <v>9</v>
      </c>
      <c r="D2702" s="192">
        <v>2</v>
      </c>
      <c r="E2702" s="192">
        <v>2</v>
      </c>
      <c r="G2702" s="312" t="s">
        <v>47</v>
      </c>
      <c r="H2702" s="297" t="s">
        <v>183</v>
      </c>
      <c r="I2702" s="264" t="s">
        <v>4001</v>
      </c>
      <c r="J2702" s="299" t="s">
        <v>827</v>
      </c>
      <c r="K2702" s="300" t="s">
        <v>119</v>
      </c>
      <c r="L2702" s="301">
        <v>18.45</v>
      </c>
      <c r="M2702" s="301">
        <v>2650.4955587130289</v>
      </c>
      <c r="N2702" s="268">
        <v>48901.643058255402</v>
      </c>
      <c r="O2702" s="302" t="s">
        <v>831</v>
      </c>
      <c r="P2702" s="235" t="s">
        <v>4710</v>
      </c>
    </row>
    <row r="2703" spans="1:16" ht="13.5" hidden="1" customHeight="1" outlineLevel="3" x14ac:dyDescent="0.2">
      <c r="A2703" s="191">
        <v>0</v>
      </c>
      <c r="B2703" s="191">
        <v>18</v>
      </c>
      <c r="C2703" s="191">
        <v>9</v>
      </c>
      <c r="D2703" s="192">
        <v>2</v>
      </c>
      <c r="E2703" s="192">
        <v>3</v>
      </c>
      <c r="G2703" s="312" t="s">
        <v>47</v>
      </c>
      <c r="H2703" s="297" t="s">
        <v>183</v>
      </c>
      <c r="I2703" s="264" t="s">
        <v>4002</v>
      </c>
      <c r="J2703" s="299" t="s">
        <v>828</v>
      </c>
      <c r="K2703" s="300" t="s">
        <v>119</v>
      </c>
      <c r="L2703" s="301">
        <v>34.880000000000003</v>
      </c>
      <c r="M2703" s="301">
        <v>2873.7896511695099</v>
      </c>
      <c r="N2703" s="268">
        <v>100237.783032793</v>
      </c>
      <c r="O2703" s="302" t="s">
        <v>831</v>
      </c>
      <c r="P2703" s="235" t="s">
        <v>4710</v>
      </c>
    </row>
    <row r="2704" spans="1:16" ht="12.75" hidden="1" customHeight="1" outlineLevel="2" x14ac:dyDescent="0.2">
      <c r="A2704" s="191">
        <v>0</v>
      </c>
      <c r="B2704" s="191">
        <v>18</v>
      </c>
      <c r="C2704" s="191">
        <v>9</v>
      </c>
      <c r="D2704" s="192">
        <v>3</v>
      </c>
      <c r="E2704" s="192">
        <v>0</v>
      </c>
      <c r="G2704" s="311"/>
      <c r="H2704" s="291" t="s">
        <v>182</v>
      </c>
      <c r="I2704" s="256" t="s">
        <v>4003</v>
      </c>
      <c r="J2704" s="293" t="s">
        <v>616</v>
      </c>
      <c r="K2704" s="294"/>
      <c r="L2704" s="295"/>
      <c r="M2704" s="295"/>
      <c r="N2704" s="260"/>
      <c r="O2704" s="296"/>
      <c r="P2704" s="234"/>
    </row>
    <row r="2705" spans="1:16" ht="12.75" hidden="1" customHeight="1" outlineLevel="3" x14ac:dyDescent="0.2">
      <c r="A2705" s="191">
        <v>0</v>
      </c>
      <c r="B2705" s="191">
        <v>18</v>
      </c>
      <c r="C2705" s="191">
        <v>9</v>
      </c>
      <c r="D2705" s="192">
        <v>3</v>
      </c>
      <c r="E2705" s="192">
        <v>1</v>
      </c>
      <c r="G2705" s="312" t="s">
        <v>47</v>
      </c>
      <c r="H2705" s="297" t="s">
        <v>183</v>
      </c>
      <c r="I2705" s="264" t="s">
        <v>4004</v>
      </c>
      <c r="J2705" s="299" t="s">
        <v>139</v>
      </c>
      <c r="K2705" s="300" t="s">
        <v>119</v>
      </c>
      <c r="L2705" s="301" t="e">
        <v>#REF!</v>
      </c>
      <c r="M2705" s="301">
        <v>1403.9850000000001</v>
      </c>
      <c r="N2705" s="268"/>
      <c r="O2705" s="302" t="s">
        <v>830</v>
      </c>
      <c r="P2705" s="235" t="s">
        <v>4710</v>
      </c>
    </row>
    <row r="2706" spans="1:16" ht="12.75" hidden="1" customHeight="1" outlineLevel="2" x14ac:dyDescent="0.2">
      <c r="A2706" s="191">
        <v>0</v>
      </c>
      <c r="B2706" s="191">
        <v>18</v>
      </c>
      <c r="C2706" s="191">
        <v>9</v>
      </c>
      <c r="D2706" s="192">
        <v>4</v>
      </c>
      <c r="E2706" s="192">
        <v>0</v>
      </c>
      <c r="G2706" s="311"/>
      <c r="H2706" s="291" t="s">
        <v>182</v>
      </c>
      <c r="I2706" s="256" t="s">
        <v>4005</v>
      </c>
      <c r="J2706" s="293" t="s">
        <v>838</v>
      </c>
      <c r="K2706" s="294"/>
      <c r="L2706" s="295"/>
      <c r="M2706" s="295"/>
      <c r="N2706" s="260"/>
      <c r="O2706" s="296"/>
      <c r="P2706" s="234"/>
    </row>
    <row r="2707" spans="1:16" ht="12.75" hidden="1" customHeight="1" outlineLevel="3" x14ac:dyDescent="0.2">
      <c r="A2707" s="191">
        <v>0</v>
      </c>
      <c r="B2707" s="191">
        <v>18</v>
      </c>
      <c r="C2707" s="191">
        <v>9</v>
      </c>
      <c r="D2707" s="192">
        <v>4</v>
      </c>
      <c r="E2707" s="192">
        <v>1</v>
      </c>
      <c r="G2707" s="312" t="s">
        <v>47</v>
      </c>
      <c r="H2707" s="297" t="s">
        <v>183</v>
      </c>
      <c r="I2707" s="264" t="s">
        <v>4006</v>
      </c>
      <c r="J2707" s="299" t="s">
        <v>138</v>
      </c>
      <c r="K2707" s="300" t="s">
        <v>119</v>
      </c>
      <c r="L2707" s="301" t="e">
        <v>#REF!</v>
      </c>
      <c r="M2707" s="301">
        <v>2122.5413895570964</v>
      </c>
      <c r="N2707" s="268"/>
      <c r="O2707" s="302" t="s">
        <v>830</v>
      </c>
      <c r="P2707" s="235" t="s">
        <v>4710</v>
      </c>
    </row>
    <row r="2708" spans="1:16" ht="13.5" hidden="1" customHeight="1" outlineLevel="1" x14ac:dyDescent="0.2">
      <c r="A2708" s="191">
        <v>0</v>
      </c>
      <c r="B2708" s="191">
        <v>18</v>
      </c>
      <c r="C2708" s="191">
        <v>10</v>
      </c>
      <c r="D2708" s="192">
        <v>0</v>
      </c>
      <c r="E2708" s="192">
        <v>1</v>
      </c>
      <c r="G2708" s="310"/>
      <c r="H2708" s="285" t="s">
        <v>34</v>
      </c>
      <c r="I2708" s="249" t="s">
        <v>4007</v>
      </c>
      <c r="J2708" s="287" t="s">
        <v>1117</v>
      </c>
      <c r="K2708" s="288"/>
      <c r="L2708" s="289"/>
      <c r="M2708" s="289"/>
      <c r="N2708" s="253"/>
      <c r="O2708" s="290"/>
      <c r="P2708" s="233"/>
    </row>
    <row r="2709" spans="1:16" ht="13.5" hidden="1" customHeight="1" outlineLevel="2" x14ac:dyDescent="0.2">
      <c r="A2709" s="191">
        <v>0</v>
      </c>
      <c r="B2709" s="191">
        <v>18</v>
      </c>
      <c r="C2709" s="191">
        <v>10</v>
      </c>
      <c r="D2709" s="192">
        <v>1</v>
      </c>
      <c r="E2709" s="192">
        <v>0</v>
      </c>
      <c r="G2709" s="311"/>
      <c r="H2709" s="291" t="s">
        <v>182</v>
      </c>
      <c r="I2709" s="256" t="s">
        <v>4008</v>
      </c>
      <c r="J2709" s="293" t="s">
        <v>23</v>
      </c>
      <c r="K2709" s="294"/>
      <c r="L2709" s="295"/>
      <c r="M2709" s="295"/>
      <c r="N2709" s="260">
        <v>32647.552</v>
      </c>
      <c r="O2709" s="296">
        <v>1.9491459831745901</v>
      </c>
      <c r="P2709" s="234"/>
    </row>
    <row r="2710" spans="1:16" ht="13.5" hidden="1" customHeight="1" outlineLevel="3" x14ac:dyDescent="0.2">
      <c r="A2710" s="191">
        <v>0</v>
      </c>
      <c r="B2710" s="191">
        <v>18</v>
      </c>
      <c r="C2710" s="191">
        <v>10</v>
      </c>
      <c r="D2710" s="192">
        <v>1</v>
      </c>
      <c r="E2710" s="192">
        <v>1</v>
      </c>
      <c r="G2710" s="312" t="s">
        <v>47</v>
      </c>
      <c r="H2710" s="297" t="s">
        <v>183</v>
      </c>
      <c r="I2710" s="264" t="s">
        <v>4009</v>
      </c>
      <c r="J2710" s="299" t="s">
        <v>137</v>
      </c>
      <c r="K2710" s="300" t="s">
        <v>136</v>
      </c>
      <c r="L2710" s="301">
        <v>1404.7999999999997</v>
      </c>
      <c r="M2710" s="301">
        <v>23.240000000000002</v>
      </c>
      <c r="N2710" s="268">
        <v>32647.552</v>
      </c>
      <c r="O2710" s="302" t="s">
        <v>831</v>
      </c>
      <c r="P2710" s="235" t="s">
        <v>4710</v>
      </c>
    </row>
    <row r="2711" spans="1:16" ht="13.5" hidden="1" customHeight="1" outlineLevel="2" x14ac:dyDescent="0.2">
      <c r="A2711" s="191">
        <v>0</v>
      </c>
      <c r="B2711" s="191">
        <v>18</v>
      </c>
      <c r="C2711" s="191">
        <v>10</v>
      </c>
      <c r="D2711" s="192">
        <v>2</v>
      </c>
      <c r="E2711" s="192">
        <v>0</v>
      </c>
      <c r="G2711" s="311"/>
      <c r="H2711" s="291" t="s">
        <v>182</v>
      </c>
      <c r="I2711" s="256" t="s">
        <v>4010</v>
      </c>
      <c r="J2711" s="293" t="s">
        <v>24</v>
      </c>
      <c r="K2711" s="294"/>
      <c r="L2711" s="295"/>
      <c r="M2711" s="295"/>
      <c r="N2711" s="260">
        <v>1443376.3064673201</v>
      </c>
      <c r="O2711" s="296"/>
      <c r="P2711" s="234"/>
    </row>
    <row r="2712" spans="1:16" ht="13.5" hidden="1" customHeight="1" outlineLevel="3" x14ac:dyDescent="0.2">
      <c r="A2712" s="191">
        <v>0</v>
      </c>
      <c r="B2712" s="191">
        <v>18</v>
      </c>
      <c r="C2712" s="191">
        <v>10</v>
      </c>
      <c r="D2712" s="192">
        <v>2</v>
      </c>
      <c r="E2712" s="192">
        <v>1</v>
      </c>
      <c r="G2712" s="312" t="s">
        <v>47</v>
      </c>
      <c r="H2712" s="297" t="s">
        <v>183</v>
      </c>
      <c r="I2712" s="264" t="s">
        <v>4011</v>
      </c>
      <c r="J2712" s="299" t="s">
        <v>826</v>
      </c>
      <c r="K2712" s="300" t="s">
        <v>119</v>
      </c>
      <c r="L2712" s="301">
        <v>131.28</v>
      </c>
      <c r="M2712" s="301">
        <v>1906.3139681515586</v>
      </c>
      <c r="N2712" s="268">
        <v>250260.897738937</v>
      </c>
      <c r="O2712" s="302" t="s">
        <v>831</v>
      </c>
      <c r="P2712" s="235" t="s">
        <v>4710</v>
      </c>
    </row>
    <row r="2713" spans="1:16" ht="13.5" hidden="1" customHeight="1" outlineLevel="3" x14ac:dyDescent="0.2">
      <c r="A2713" s="191">
        <v>0</v>
      </c>
      <c r="B2713" s="191">
        <v>18</v>
      </c>
      <c r="C2713" s="191">
        <v>10</v>
      </c>
      <c r="D2713" s="192">
        <v>2</v>
      </c>
      <c r="E2713" s="192">
        <v>2</v>
      </c>
      <c r="G2713" s="312" t="s">
        <v>47</v>
      </c>
      <c r="H2713" s="297" t="s">
        <v>183</v>
      </c>
      <c r="I2713" s="264" t="s">
        <v>4012</v>
      </c>
      <c r="J2713" s="299" t="s">
        <v>827</v>
      </c>
      <c r="K2713" s="300" t="s">
        <v>119</v>
      </c>
      <c r="L2713" s="301">
        <v>147.6</v>
      </c>
      <c r="M2713" s="301">
        <v>2650.4955587130289</v>
      </c>
      <c r="N2713" s="268">
        <v>391213.14446604298</v>
      </c>
      <c r="O2713" s="302" t="s">
        <v>831</v>
      </c>
      <c r="P2713" s="235" t="s">
        <v>4710</v>
      </c>
    </row>
    <row r="2714" spans="1:16" ht="13.5" hidden="1" customHeight="1" outlineLevel="3" x14ac:dyDescent="0.2">
      <c r="A2714" s="191">
        <v>0</v>
      </c>
      <c r="B2714" s="191">
        <v>18</v>
      </c>
      <c r="C2714" s="191">
        <v>10</v>
      </c>
      <c r="D2714" s="192">
        <v>2</v>
      </c>
      <c r="E2714" s="192">
        <v>3</v>
      </c>
      <c r="G2714" s="312" t="s">
        <v>47</v>
      </c>
      <c r="H2714" s="297" t="s">
        <v>183</v>
      </c>
      <c r="I2714" s="264" t="s">
        <v>4013</v>
      </c>
      <c r="J2714" s="299" t="s">
        <v>828</v>
      </c>
      <c r="K2714" s="300" t="s">
        <v>119</v>
      </c>
      <c r="L2714" s="301">
        <v>279.04000000000002</v>
      </c>
      <c r="M2714" s="301">
        <v>2873.7896511695099</v>
      </c>
      <c r="N2714" s="268">
        <v>801902.26426234003</v>
      </c>
      <c r="O2714" s="302" t="s">
        <v>831</v>
      </c>
      <c r="P2714" s="235" t="s">
        <v>4710</v>
      </c>
    </row>
    <row r="2715" spans="1:16" ht="12.75" hidden="1" customHeight="1" outlineLevel="2" x14ac:dyDescent="0.2">
      <c r="A2715" s="191">
        <v>0</v>
      </c>
      <c r="B2715" s="191">
        <v>18</v>
      </c>
      <c r="C2715" s="191">
        <v>10</v>
      </c>
      <c r="D2715" s="192">
        <v>3</v>
      </c>
      <c r="E2715" s="192">
        <v>0</v>
      </c>
      <c r="G2715" s="311"/>
      <c r="H2715" s="291" t="s">
        <v>182</v>
      </c>
      <c r="I2715" s="256" t="s">
        <v>4014</v>
      </c>
      <c r="J2715" s="293" t="s">
        <v>616</v>
      </c>
      <c r="K2715" s="294"/>
      <c r="L2715" s="295"/>
      <c r="M2715" s="295"/>
      <c r="N2715" s="260"/>
      <c r="O2715" s="296"/>
      <c r="P2715" s="234"/>
    </row>
    <row r="2716" spans="1:16" ht="12.75" hidden="1" customHeight="1" outlineLevel="3" x14ac:dyDescent="0.2">
      <c r="A2716" s="191">
        <v>0</v>
      </c>
      <c r="B2716" s="191">
        <v>18</v>
      </c>
      <c r="C2716" s="191">
        <v>10</v>
      </c>
      <c r="D2716" s="192">
        <v>3</v>
      </c>
      <c r="E2716" s="192">
        <v>1</v>
      </c>
      <c r="G2716" s="312" t="s">
        <v>47</v>
      </c>
      <c r="H2716" s="297" t="s">
        <v>183</v>
      </c>
      <c r="I2716" s="264" t="s">
        <v>4015</v>
      </c>
      <c r="J2716" s="299" t="s">
        <v>139</v>
      </c>
      <c r="K2716" s="300" t="s">
        <v>119</v>
      </c>
      <c r="L2716" s="301" t="e">
        <v>#REF!</v>
      </c>
      <c r="M2716" s="301">
        <v>1403.9850000000001</v>
      </c>
      <c r="N2716" s="268"/>
      <c r="O2716" s="302" t="s">
        <v>830</v>
      </c>
      <c r="P2716" s="235" t="s">
        <v>4710</v>
      </c>
    </row>
    <row r="2717" spans="1:16" ht="12.75" hidden="1" customHeight="1" outlineLevel="2" x14ac:dyDescent="0.2">
      <c r="A2717" s="191">
        <v>0</v>
      </c>
      <c r="B2717" s="191">
        <v>18</v>
      </c>
      <c r="C2717" s="191">
        <v>10</v>
      </c>
      <c r="D2717" s="192">
        <v>4</v>
      </c>
      <c r="E2717" s="192">
        <v>0</v>
      </c>
      <c r="G2717" s="311"/>
      <c r="H2717" s="291" t="s">
        <v>182</v>
      </c>
      <c r="I2717" s="256" t="s">
        <v>4016</v>
      </c>
      <c r="J2717" s="293" t="s">
        <v>838</v>
      </c>
      <c r="K2717" s="294"/>
      <c r="L2717" s="295"/>
      <c r="M2717" s="295"/>
      <c r="N2717" s="260"/>
      <c r="O2717" s="296"/>
      <c r="P2717" s="234"/>
    </row>
    <row r="2718" spans="1:16" ht="12.75" hidden="1" customHeight="1" outlineLevel="3" x14ac:dyDescent="0.2">
      <c r="A2718" s="191">
        <v>0</v>
      </c>
      <c r="B2718" s="191">
        <v>18</v>
      </c>
      <c r="C2718" s="191">
        <v>10</v>
      </c>
      <c r="D2718" s="192">
        <v>4</v>
      </c>
      <c r="E2718" s="192">
        <v>1</v>
      </c>
      <c r="G2718" s="312" t="s">
        <v>47</v>
      </c>
      <c r="H2718" s="297" t="s">
        <v>183</v>
      </c>
      <c r="I2718" s="264" t="s">
        <v>4017</v>
      </c>
      <c r="J2718" s="299" t="s">
        <v>138</v>
      </c>
      <c r="K2718" s="300" t="s">
        <v>119</v>
      </c>
      <c r="L2718" s="301" t="e">
        <v>#REF!</v>
      </c>
      <c r="M2718" s="301">
        <v>2122.5413895570964</v>
      </c>
      <c r="N2718" s="268"/>
      <c r="O2718" s="302" t="s">
        <v>830</v>
      </c>
      <c r="P2718" s="235" t="s">
        <v>4710</v>
      </c>
    </row>
    <row r="2719" spans="1:16" ht="13.5" hidden="1" customHeight="1" outlineLevel="1" x14ac:dyDescent="0.2">
      <c r="A2719" s="191">
        <v>0</v>
      </c>
      <c r="B2719" s="191">
        <v>18</v>
      </c>
      <c r="C2719" s="191">
        <v>11</v>
      </c>
      <c r="D2719" s="192">
        <v>0</v>
      </c>
      <c r="E2719" s="192">
        <v>1</v>
      </c>
      <c r="G2719" s="310"/>
      <c r="H2719" s="285" t="s">
        <v>34</v>
      </c>
      <c r="I2719" s="249" t="s">
        <v>4018</v>
      </c>
      <c r="J2719" s="287" t="s">
        <v>1118</v>
      </c>
      <c r="K2719" s="288"/>
      <c r="L2719" s="289"/>
      <c r="M2719" s="289"/>
      <c r="N2719" s="253"/>
      <c r="O2719" s="290"/>
      <c r="P2719" s="233"/>
    </row>
    <row r="2720" spans="1:16" ht="13.5" hidden="1" customHeight="1" outlineLevel="2" x14ac:dyDescent="0.2">
      <c r="A2720" s="191">
        <v>0</v>
      </c>
      <c r="B2720" s="191">
        <v>18</v>
      </c>
      <c r="C2720" s="191">
        <v>11</v>
      </c>
      <c r="D2720" s="192">
        <v>1</v>
      </c>
      <c r="E2720" s="192">
        <v>0</v>
      </c>
      <c r="G2720" s="311"/>
      <c r="H2720" s="291" t="s">
        <v>182</v>
      </c>
      <c r="I2720" s="256" t="s">
        <v>4019</v>
      </c>
      <c r="J2720" s="293" t="s">
        <v>23</v>
      </c>
      <c r="K2720" s="294"/>
      <c r="L2720" s="295"/>
      <c r="M2720" s="295"/>
      <c r="N2720" s="260">
        <v>58746.072</v>
      </c>
      <c r="O2720" s="296">
        <v>3.50729727809563</v>
      </c>
      <c r="P2720" s="234"/>
    </row>
    <row r="2721" spans="1:16" ht="13.5" hidden="1" customHeight="1" outlineLevel="3" x14ac:dyDescent="0.2">
      <c r="A2721" s="191">
        <v>0</v>
      </c>
      <c r="B2721" s="191">
        <v>18</v>
      </c>
      <c r="C2721" s="191">
        <v>11</v>
      </c>
      <c r="D2721" s="192">
        <v>1</v>
      </c>
      <c r="E2721" s="192">
        <v>1</v>
      </c>
      <c r="G2721" s="312" t="s">
        <v>47</v>
      </c>
      <c r="H2721" s="297" t="s">
        <v>183</v>
      </c>
      <c r="I2721" s="264" t="s">
        <v>4020</v>
      </c>
      <c r="J2721" s="299" t="s">
        <v>137</v>
      </c>
      <c r="K2721" s="300" t="s">
        <v>136</v>
      </c>
      <c r="L2721" s="301">
        <v>2527.7999999999993</v>
      </c>
      <c r="M2721" s="301">
        <v>23.240000000000002</v>
      </c>
      <c r="N2721" s="268">
        <v>58746.072</v>
      </c>
      <c r="O2721" s="302" t="s">
        <v>831</v>
      </c>
      <c r="P2721" s="235" t="s">
        <v>4710</v>
      </c>
    </row>
    <row r="2722" spans="1:16" ht="13.5" hidden="1" customHeight="1" outlineLevel="2" x14ac:dyDescent="0.2">
      <c r="A2722" s="191">
        <v>0</v>
      </c>
      <c r="B2722" s="191">
        <v>18</v>
      </c>
      <c r="C2722" s="191">
        <v>11</v>
      </c>
      <c r="D2722" s="192">
        <v>2</v>
      </c>
      <c r="E2722" s="192">
        <v>0</v>
      </c>
      <c r="G2722" s="311"/>
      <c r="H2722" s="291" t="s">
        <v>182</v>
      </c>
      <c r="I2722" s="256" t="s">
        <v>4021</v>
      </c>
      <c r="J2722" s="293" t="s">
        <v>24</v>
      </c>
      <c r="K2722" s="294"/>
      <c r="L2722" s="295"/>
      <c r="M2722" s="295"/>
      <c r="N2722" s="260">
        <v>2758088.76857745</v>
      </c>
      <c r="O2722" s="296"/>
      <c r="P2722" s="234"/>
    </row>
    <row r="2723" spans="1:16" ht="13.5" hidden="1" customHeight="1" outlineLevel="3" x14ac:dyDescent="0.2">
      <c r="A2723" s="191">
        <v>0</v>
      </c>
      <c r="B2723" s="191">
        <v>18</v>
      </c>
      <c r="C2723" s="191">
        <v>11</v>
      </c>
      <c r="D2723" s="192">
        <v>2</v>
      </c>
      <c r="E2723" s="192">
        <v>1</v>
      </c>
      <c r="G2723" s="312" t="s">
        <v>47</v>
      </c>
      <c r="H2723" s="297" t="s">
        <v>183</v>
      </c>
      <c r="I2723" s="264" t="s">
        <v>4022</v>
      </c>
      <c r="J2723" s="299" t="s">
        <v>826</v>
      </c>
      <c r="K2723" s="300" t="s">
        <v>119</v>
      </c>
      <c r="L2723" s="301">
        <v>217.8</v>
      </c>
      <c r="M2723" s="301">
        <v>1906.3139681515586</v>
      </c>
      <c r="N2723" s="268">
        <v>415195.18226340902</v>
      </c>
      <c r="O2723" s="302" t="s">
        <v>831</v>
      </c>
      <c r="P2723" s="235" t="s">
        <v>4710</v>
      </c>
    </row>
    <row r="2724" spans="1:16" ht="13.5" hidden="1" customHeight="1" outlineLevel="3" x14ac:dyDescent="0.2">
      <c r="A2724" s="191">
        <v>0</v>
      </c>
      <c r="B2724" s="191">
        <v>18</v>
      </c>
      <c r="C2724" s="191">
        <v>11</v>
      </c>
      <c r="D2724" s="192">
        <v>2</v>
      </c>
      <c r="E2724" s="192">
        <v>2</v>
      </c>
      <c r="G2724" s="312" t="s">
        <v>47</v>
      </c>
      <c r="H2724" s="297" t="s">
        <v>183</v>
      </c>
      <c r="I2724" s="264" t="s">
        <v>4023</v>
      </c>
      <c r="J2724" s="299" t="s">
        <v>827</v>
      </c>
      <c r="K2724" s="300" t="s">
        <v>119</v>
      </c>
      <c r="L2724" s="301">
        <v>356.78500000000003</v>
      </c>
      <c r="M2724" s="301">
        <v>2650.4955587130289</v>
      </c>
      <c r="N2724" s="268">
        <v>945657.05791542795</v>
      </c>
      <c r="O2724" s="302" t="s">
        <v>831</v>
      </c>
      <c r="P2724" s="235" t="s">
        <v>4710</v>
      </c>
    </row>
    <row r="2725" spans="1:16" ht="13.5" hidden="1" customHeight="1" outlineLevel="3" x14ac:dyDescent="0.2">
      <c r="A2725" s="191">
        <v>0</v>
      </c>
      <c r="B2725" s="191">
        <v>18</v>
      </c>
      <c r="C2725" s="191">
        <v>11</v>
      </c>
      <c r="D2725" s="192">
        <v>2</v>
      </c>
      <c r="E2725" s="192">
        <v>3</v>
      </c>
      <c r="G2725" s="312" t="s">
        <v>47</v>
      </c>
      <c r="H2725" s="297" t="s">
        <v>183</v>
      </c>
      <c r="I2725" s="264" t="s">
        <v>4024</v>
      </c>
      <c r="J2725" s="299" t="s">
        <v>828</v>
      </c>
      <c r="K2725" s="300" t="s">
        <v>119</v>
      </c>
      <c r="L2725" s="301">
        <v>486.20000000000005</v>
      </c>
      <c r="M2725" s="301">
        <v>2873.7896511695099</v>
      </c>
      <c r="N2725" s="268">
        <v>1397236.52839862</v>
      </c>
      <c r="O2725" s="302" t="s">
        <v>831</v>
      </c>
      <c r="P2725" s="235" t="s">
        <v>4710</v>
      </c>
    </row>
    <row r="2726" spans="1:16" ht="12.75" hidden="1" customHeight="1" outlineLevel="2" x14ac:dyDescent="0.2">
      <c r="A2726" s="191">
        <v>0</v>
      </c>
      <c r="B2726" s="191">
        <v>18</v>
      </c>
      <c r="C2726" s="191">
        <v>11</v>
      </c>
      <c r="D2726" s="192">
        <v>3</v>
      </c>
      <c r="E2726" s="192">
        <v>0</v>
      </c>
      <c r="G2726" s="311"/>
      <c r="H2726" s="291" t="s">
        <v>182</v>
      </c>
      <c r="I2726" s="256" t="s">
        <v>4025</v>
      </c>
      <c r="J2726" s="293" t="s">
        <v>616</v>
      </c>
      <c r="K2726" s="294"/>
      <c r="L2726" s="295"/>
      <c r="M2726" s="295"/>
      <c r="N2726" s="260"/>
      <c r="O2726" s="296"/>
      <c r="P2726" s="234"/>
    </row>
    <row r="2727" spans="1:16" ht="12.75" hidden="1" customHeight="1" outlineLevel="3" x14ac:dyDescent="0.2">
      <c r="A2727" s="191">
        <v>0</v>
      </c>
      <c r="B2727" s="191">
        <v>18</v>
      </c>
      <c r="C2727" s="191">
        <v>11</v>
      </c>
      <c r="D2727" s="192">
        <v>3</v>
      </c>
      <c r="E2727" s="192">
        <v>1</v>
      </c>
      <c r="G2727" s="312" t="s">
        <v>47</v>
      </c>
      <c r="H2727" s="297" t="s">
        <v>183</v>
      </c>
      <c r="I2727" s="264" t="s">
        <v>4026</v>
      </c>
      <c r="J2727" s="299" t="s">
        <v>139</v>
      </c>
      <c r="K2727" s="300" t="s">
        <v>119</v>
      </c>
      <c r="L2727" s="301" t="e">
        <v>#REF!</v>
      </c>
      <c r="M2727" s="301">
        <v>1403.9850000000001</v>
      </c>
      <c r="N2727" s="268"/>
      <c r="O2727" s="302" t="s">
        <v>830</v>
      </c>
      <c r="P2727" s="235" t="s">
        <v>4710</v>
      </c>
    </row>
    <row r="2728" spans="1:16" ht="12.75" hidden="1" customHeight="1" outlineLevel="2" x14ac:dyDescent="0.2">
      <c r="A2728" s="191">
        <v>0</v>
      </c>
      <c r="B2728" s="191">
        <v>18</v>
      </c>
      <c r="C2728" s="191">
        <v>11</v>
      </c>
      <c r="D2728" s="192">
        <v>4</v>
      </c>
      <c r="E2728" s="192">
        <v>0</v>
      </c>
      <c r="G2728" s="311"/>
      <c r="H2728" s="291" t="s">
        <v>182</v>
      </c>
      <c r="I2728" s="256" t="s">
        <v>4027</v>
      </c>
      <c r="J2728" s="293" t="s">
        <v>838</v>
      </c>
      <c r="K2728" s="294"/>
      <c r="L2728" s="295"/>
      <c r="M2728" s="295"/>
      <c r="N2728" s="260"/>
      <c r="O2728" s="296"/>
      <c r="P2728" s="234"/>
    </row>
    <row r="2729" spans="1:16" ht="12.75" hidden="1" customHeight="1" outlineLevel="3" x14ac:dyDescent="0.2">
      <c r="A2729" s="191">
        <v>0</v>
      </c>
      <c r="B2729" s="191">
        <v>18</v>
      </c>
      <c r="C2729" s="191">
        <v>11</v>
      </c>
      <c r="D2729" s="192">
        <v>4</v>
      </c>
      <c r="E2729" s="192">
        <v>1</v>
      </c>
      <c r="G2729" s="312" t="s">
        <v>47</v>
      </c>
      <c r="H2729" s="297" t="s">
        <v>183</v>
      </c>
      <c r="I2729" s="264" t="s">
        <v>4028</v>
      </c>
      <c r="J2729" s="299" t="s">
        <v>138</v>
      </c>
      <c r="K2729" s="300" t="s">
        <v>119</v>
      </c>
      <c r="L2729" s="301" t="e">
        <v>#REF!</v>
      </c>
      <c r="M2729" s="301">
        <v>2122.5413895570964</v>
      </c>
      <c r="N2729" s="268"/>
      <c r="O2729" s="302" t="s">
        <v>830</v>
      </c>
      <c r="P2729" s="235" t="s">
        <v>4710</v>
      </c>
    </row>
    <row r="2730" spans="1:16" ht="13.5" hidden="1" customHeight="1" outlineLevel="1" x14ac:dyDescent="0.2">
      <c r="A2730" s="191">
        <v>0</v>
      </c>
      <c r="B2730" s="191">
        <v>18</v>
      </c>
      <c r="C2730" s="191">
        <v>12</v>
      </c>
      <c r="D2730" s="192">
        <v>0</v>
      </c>
      <c r="E2730" s="192">
        <v>1</v>
      </c>
      <c r="G2730" s="310"/>
      <c r="H2730" s="285" t="s">
        <v>34</v>
      </c>
      <c r="I2730" s="249" t="s">
        <v>4029</v>
      </c>
      <c r="J2730" s="287" t="s">
        <v>1119</v>
      </c>
      <c r="K2730" s="288"/>
      <c r="L2730" s="289"/>
      <c r="M2730" s="289"/>
      <c r="N2730" s="253"/>
      <c r="O2730" s="290"/>
      <c r="P2730" s="233"/>
    </row>
    <row r="2731" spans="1:16" ht="13.5" hidden="1" customHeight="1" outlineLevel="2" x14ac:dyDescent="0.2">
      <c r="A2731" s="191">
        <v>0</v>
      </c>
      <c r="B2731" s="191">
        <v>18</v>
      </c>
      <c r="C2731" s="191">
        <v>12</v>
      </c>
      <c r="D2731" s="192">
        <v>1</v>
      </c>
      <c r="E2731" s="192">
        <v>0</v>
      </c>
      <c r="G2731" s="311"/>
      <c r="H2731" s="291" t="s">
        <v>182</v>
      </c>
      <c r="I2731" s="256" t="s">
        <v>4030</v>
      </c>
      <c r="J2731" s="293" t="s">
        <v>23</v>
      </c>
      <c r="K2731" s="294"/>
      <c r="L2731" s="295"/>
      <c r="M2731" s="295"/>
      <c r="N2731" s="260">
        <v>3160.64</v>
      </c>
      <c r="O2731" s="296">
        <v>0.18869864301804201</v>
      </c>
      <c r="P2731" s="234"/>
    </row>
    <row r="2732" spans="1:16" ht="13.5" hidden="1" customHeight="1" outlineLevel="3" x14ac:dyDescent="0.2">
      <c r="A2732" s="191">
        <v>0</v>
      </c>
      <c r="B2732" s="191">
        <v>18</v>
      </c>
      <c r="C2732" s="191">
        <v>12</v>
      </c>
      <c r="D2732" s="192">
        <v>1</v>
      </c>
      <c r="E2732" s="192">
        <v>1</v>
      </c>
      <c r="G2732" s="312" t="s">
        <v>47</v>
      </c>
      <c r="H2732" s="297" t="s">
        <v>183</v>
      </c>
      <c r="I2732" s="264" t="s">
        <v>4031</v>
      </c>
      <c r="J2732" s="299" t="s">
        <v>137</v>
      </c>
      <c r="K2732" s="300" t="s">
        <v>136</v>
      </c>
      <c r="L2732" s="301">
        <v>136</v>
      </c>
      <c r="M2732" s="301">
        <v>23.240000000000002</v>
      </c>
      <c r="N2732" s="268">
        <v>3160.64</v>
      </c>
      <c r="O2732" s="302" t="s">
        <v>831</v>
      </c>
      <c r="P2732" s="235" t="s">
        <v>4710</v>
      </c>
    </row>
    <row r="2733" spans="1:16" ht="13.5" hidden="1" customHeight="1" outlineLevel="2" x14ac:dyDescent="0.2">
      <c r="A2733" s="191">
        <v>0</v>
      </c>
      <c r="B2733" s="191">
        <v>18</v>
      </c>
      <c r="C2733" s="191">
        <v>12</v>
      </c>
      <c r="D2733" s="192">
        <v>2</v>
      </c>
      <c r="E2733" s="192">
        <v>0</v>
      </c>
      <c r="G2733" s="311"/>
      <c r="H2733" s="291" t="s">
        <v>182</v>
      </c>
      <c r="I2733" s="256" t="s">
        <v>4032</v>
      </c>
      <c r="J2733" s="293" t="s">
        <v>24</v>
      </c>
      <c r="K2733" s="294"/>
      <c r="L2733" s="295"/>
      <c r="M2733" s="295"/>
      <c r="N2733" s="260">
        <v>142210.563665903</v>
      </c>
      <c r="O2733" s="296"/>
      <c r="P2733" s="234"/>
    </row>
    <row r="2734" spans="1:16" ht="13.5" hidden="1" customHeight="1" outlineLevel="3" x14ac:dyDescent="0.2">
      <c r="A2734" s="191">
        <v>0</v>
      </c>
      <c r="B2734" s="191">
        <v>18</v>
      </c>
      <c r="C2734" s="191">
        <v>12</v>
      </c>
      <c r="D2734" s="192">
        <v>2</v>
      </c>
      <c r="E2734" s="192">
        <v>1</v>
      </c>
      <c r="G2734" s="312" t="s">
        <v>47</v>
      </c>
      <c r="H2734" s="297" t="s">
        <v>183</v>
      </c>
      <c r="I2734" s="264" t="s">
        <v>4033</v>
      </c>
      <c r="J2734" s="299" t="s">
        <v>826</v>
      </c>
      <c r="K2734" s="300" t="s">
        <v>119</v>
      </c>
      <c r="L2734" s="301">
        <v>9.9</v>
      </c>
      <c r="M2734" s="301">
        <v>1906.3139681515586</v>
      </c>
      <c r="N2734" s="268">
        <v>18872.508284700401</v>
      </c>
      <c r="O2734" s="302" t="s">
        <v>831</v>
      </c>
      <c r="P2734" s="235" t="s">
        <v>4710</v>
      </c>
    </row>
    <row r="2735" spans="1:16" ht="13.5" hidden="1" customHeight="1" outlineLevel="3" x14ac:dyDescent="0.2">
      <c r="A2735" s="191">
        <v>0</v>
      </c>
      <c r="B2735" s="191">
        <v>18</v>
      </c>
      <c r="C2735" s="191">
        <v>12</v>
      </c>
      <c r="D2735" s="192">
        <v>2</v>
      </c>
      <c r="E2735" s="192">
        <v>2</v>
      </c>
      <c r="G2735" s="312" t="s">
        <v>47</v>
      </c>
      <c r="H2735" s="297" t="s">
        <v>183</v>
      </c>
      <c r="I2735" s="264" t="s">
        <v>4034</v>
      </c>
      <c r="J2735" s="299" t="s">
        <v>827</v>
      </c>
      <c r="K2735" s="300" t="s">
        <v>119</v>
      </c>
      <c r="L2735" s="301">
        <v>14.115</v>
      </c>
      <c r="M2735" s="301">
        <v>2650.4955587130289</v>
      </c>
      <c r="N2735" s="268">
        <v>37411.744811234399</v>
      </c>
      <c r="O2735" s="302" t="s">
        <v>831</v>
      </c>
      <c r="P2735" s="235" t="s">
        <v>4710</v>
      </c>
    </row>
    <row r="2736" spans="1:16" ht="13.5" hidden="1" customHeight="1" outlineLevel="3" x14ac:dyDescent="0.2">
      <c r="A2736" s="191">
        <v>0</v>
      </c>
      <c r="B2736" s="191">
        <v>18</v>
      </c>
      <c r="C2736" s="191">
        <v>12</v>
      </c>
      <c r="D2736" s="192">
        <v>2</v>
      </c>
      <c r="E2736" s="192">
        <v>3</v>
      </c>
      <c r="G2736" s="312" t="s">
        <v>47</v>
      </c>
      <c r="H2736" s="297" t="s">
        <v>183</v>
      </c>
      <c r="I2736" s="264" t="s">
        <v>4035</v>
      </c>
      <c r="J2736" s="299" t="s">
        <v>828</v>
      </c>
      <c r="K2736" s="300" t="s">
        <v>119</v>
      </c>
      <c r="L2736" s="301">
        <v>29.900000000000006</v>
      </c>
      <c r="M2736" s="301">
        <v>2873.7896511695099</v>
      </c>
      <c r="N2736" s="268">
        <v>85926.310569968395</v>
      </c>
      <c r="O2736" s="302" t="s">
        <v>831</v>
      </c>
      <c r="P2736" s="235" t="s">
        <v>4710</v>
      </c>
    </row>
    <row r="2737" spans="1:16" ht="12.75" hidden="1" customHeight="1" outlineLevel="2" x14ac:dyDescent="0.2">
      <c r="A2737" s="191">
        <v>0</v>
      </c>
      <c r="B2737" s="191">
        <v>18</v>
      </c>
      <c r="C2737" s="191">
        <v>12</v>
      </c>
      <c r="D2737" s="192">
        <v>3</v>
      </c>
      <c r="E2737" s="192">
        <v>0</v>
      </c>
      <c r="G2737" s="311"/>
      <c r="H2737" s="291" t="s">
        <v>182</v>
      </c>
      <c r="I2737" s="256" t="s">
        <v>4036</v>
      </c>
      <c r="J2737" s="293" t="s">
        <v>616</v>
      </c>
      <c r="K2737" s="294"/>
      <c r="L2737" s="295"/>
      <c r="M2737" s="295"/>
      <c r="N2737" s="260"/>
      <c r="O2737" s="296"/>
      <c r="P2737" s="234"/>
    </row>
    <row r="2738" spans="1:16" ht="12.75" hidden="1" customHeight="1" outlineLevel="3" x14ac:dyDescent="0.2">
      <c r="A2738" s="191">
        <v>0</v>
      </c>
      <c r="B2738" s="191">
        <v>18</v>
      </c>
      <c r="C2738" s="191">
        <v>12</v>
      </c>
      <c r="D2738" s="192">
        <v>3</v>
      </c>
      <c r="E2738" s="192">
        <v>1</v>
      </c>
      <c r="G2738" s="312" t="s">
        <v>47</v>
      </c>
      <c r="H2738" s="297" t="s">
        <v>183</v>
      </c>
      <c r="I2738" s="264" t="s">
        <v>4037</v>
      </c>
      <c r="J2738" s="299" t="s">
        <v>139</v>
      </c>
      <c r="K2738" s="300" t="s">
        <v>119</v>
      </c>
      <c r="L2738" s="301" t="e">
        <v>#REF!</v>
      </c>
      <c r="M2738" s="301">
        <v>1403.9850000000001</v>
      </c>
      <c r="N2738" s="268"/>
      <c r="O2738" s="302" t="s">
        <v>830</v>
      </c>
      <c r="P2738" s="235" t="s">
        <v>4710</v>
      </c>
    </row>
    <row r="2739" spans="1:16" ht="12.75" hidden="1" customHeight="1" outlineLevel="2" x14ac:dyDescent="0.2">
      <c r="A2739" s="191">
        <v>0</v>
      </c>
      <c r="B2739" s="191">
        <v>18</v>
      </c>
      <c r="C2739" s="191">
        <v>12</v>
      </c>
      <c r="D2739" s="192">
        <v>4</v>
      </c>
      <c r="E2739" s="192">
        <v>0</v>
      </c>
      <c r="G2739" s="311"/>
      <c r="H2739" s="291" t="s">
        <v>182</v>
      </c>
      <c r="I2739" s="256" t="s">
        <v>4038</v>
      </c>
      <c r="J2739" s="293" t="s">
        <v>838</v>
      </c>
      <c r="K2739" s="294"/>
      <c r="L2739" s="295"/>
      <c r="M2739" s="295"/>
      <c r="N2739" s="260"/>
      <c r="O2739" s="296"/>
      <c r="P2739" s="234"/>
    </row>
    <row r="2740" spans="1:16" ht="12.75" hidden="1" customHeight="1" outlineLevel="3" x14ac:dyDescent="0.2">
      <c r="A2740" s="191">
        <v>0</v>
      </c>
      <c r="B2740" s="191">
        <v>18</v>
      </c>
      <c r="C2740" s="191">
        <v>12</v>
      </c>
      <c r="D2740" s="192">
        <v>4</v>
      </c>
      <c r="E2740" s="192">
        <v>1</v>
      </c>
      <c r="G2740" s="312" t="s">
        <v>47</v>
      </c>
      <c r="H2740" s="297" t="s">
        <v>183</v>
      </c>
      <c r="I2740" s="264" t="s">
        <v>4039</v>
      </c>
      <c r="J2740" s="299" t="s">
        <v>138</v>
      </c>
      <c r="K2740" s="300" t="s">
        <v>119</v>
      </c>
      <c r="L2740" s="301" t="e">
        <v>#REF!</v>
      </c>
      <c r="M2740" s="301">
        <v>2122.5413895570964</v>
      </c>
      <c r="N2740" s="268"/>
      <c r="O2740" s="302" t="s">
        <v>830</v>
      </c>
      <c r="P2740" s="235" t="s">
        <v>4710</v>
      </c>
    </row>
    <row r="2741" spans="1:16" ht="13.5" hidden="1" customHeight="1" outlineLevel="1" x14ac:dyDescent="0.2">
      <c r="A2741" s="191">
        <v>0</v>
      </c>
      <c r="B2741" s="191">
        <v>18</v>
      </c>
      <c r="C2741" s="191">
        <v>13</v>
      </c>
      <c r="D2741" s="192">
        <v>0</v>
      </c>
      <c r="E2741" s="192">
        <v>1</v>
      </c>
      <c r="G2741" s="310"/>
      <c r="H2741" s="285" t="s">
        <v>34</v>
      </c>
      <c r="I2741" s="249" t="s">
        <v>4040</v>
      </c>
      <c r="J2741" s="287" t="s">
        <v>1120</v>
      </c>
      <c r="K2741" s="288"/>
      <c r="L2741" s="289"/>
      <c r="M2741" s="289"/>
      <c r="N2741" s="253"/>
      <c r="O2741" s="290"/>
      <c r="P2741" s="233"/>
    </row>
    <row r="2742" spans="1:16" ht="13.5" hidden="1" customHeight="1" outlineLevel="2" x14ac:dyDescent="0.2">
      <c r="A2742" s="191">
        <v>0</v>
      </c>
      <c r="B2742" s="191">
        <v>18</v>
      </c>
      <c r="C2742" s="191">
        <v>13</v>
      </c>
      <c r="D2742" s="192">
        <v>1</v>
      </c>
      <c r="E2742" s="192">
        <v>0</v>
      </c>
      <c r="G2742" s="311"/>
      <c r="H2742" s="291" t="s">
        <v>182</v>
      </c>
      <c r="I2742" s="256" t="s">
        <v>4041</v>
      </c>
      <c r="J2742" s="293" t="s">
        <v>23</v>
      </c>
      <c r="K2742" s="294"/>
      <c r="L2742" s="295"/>
      <c r="M2742" s="295"/>
      <c r="N2742" s="260">
        <v>1861.5239999999999</v>
      </c>
      <c r="O2742" s="296">
        <v>0.11113795077753801</v>
      </c>
      <c r="P2742" s="234"/>
    </row>
    <row r="2743" spans="1:16" ht="13.5" hidden="1" customHeight="1" outlineLevel="3" x14ac:dyDescent="0.2">
      <c r="A2743" s="191">
        <v>0</v>
      </c>
      <c r="B2743" s="191">
        <v>18</v>
      </c>
      <c r="C2743" s="191">
        <v>13</v>
      </c>
      <c r="D2743" s="192">
        <v>1</v>
      </c>
      <c r="E2743" s="192">
        <v>1</v>
      </c>
      <c r="G2743" s="312" t="s">
        <v>47</v>
      </c>
      <c r="H2743" s="297" t="s">
        <v>183</v>
      </c>
      <c r="I2743" s="264" t="s">
        <v>4042</v>
      </c>
      <c r="J2743" s="299" t="s">
        <v>137</v>
      </c>
      <c r="K2743" s="300" t="s">
        <v>136</v>
      </c>
      <c r="L2743" s="301">
        <v>80.099999999999994</v>
      </c>
      <c r="M2743" s="301">
        <v>23.240000000000002</v>
      </c>
      <c r="N2743" s="268">
        <v>1861.5239999999999</v>
      </c>
      <c r="O2743" s="302" t="s">
        <v>831</v>
      </c>
      <c r="P2743" s="235" t="s">
        <v>4710</v>
      </c>
    </row>
    <row r="2744" spans="1:16" ht="13.5" hidden="1" customHeight="1" outlineLevel="2" x14ac:dyDescent="0.2">
      <c r="A2744" s="191">
        <v>0</v>
      </c>
      <c r="B2744" s="191">
        <v>18</v>
      </c>
      <c r="C2744" s="191">
        <v>13</v>
      </c>
      <c r="D2744" s="192">
        <v>2</v>
      </c>
      <c r="E2744" s="192">
        <v>0</v>
      </c>
      <c r="G2744" s="311"/>
      <c r="H2744" s="291" t="s">
        <v>182</v>
      </c>
      <c r="I2744" s="256" t="s">
        <v>4043</v>
      </c>
      <c r="J2744" s="293" t="s">
        <v>24</v>
      </c>
      <c r="K2744" s="294"/>
      <c r="L2744" s="295"/>
      <c r="M2744" s="295"/>
      <c r="N2744" s="260">
        <v>94528.5867973969</v>
      </c>
      <c r="O2744" s="296"/>
      <c r="P2744" s="234"/>
    </row>
    <row r="2745" spans="1:16" ht="13.5" hidden="1" customHeight="1" outlineLevel="3" x14ac:dyDescent="0.2">
      <c r="A2745" s="191">
        <v>0</v>
      </c>
      <c r="B2745" s="191">
        <v>18</v>
      </c>
      <c r="C2745" s="191">
        <v>13</v>
      </c>
      <c r="D2745" s="192">
        <v>2</v>
      </c>
      <c r="E2745" s="192">
        <v>1</v>
      </c>
      <c r="G2745" s="312" t="s">
        <v>47</v>
      </c>
      <c r="H2745" s="297" t="s">
        <v>183</v>
      </c>
      <c r="I2745" s="264" t="s">
        <v>4044</v>
      </c>
      <c r="J2745" s="299" t="s">
        <v>826</v>
      </c>
      <c r="K2745" s="300" t="s">
        <v>119</v>
      </c>
      <c r="L2745" s="301">
        <v>11.94</v>
      </c>
      <c r="M2745" s="301">
        <v>1906.3139681515586</v>
      </c>
      <c r="N2745" s="268">
        <v>22761.388779729601</v>
      </c>
      <c r="O2745" s="302" t="s">
        <v>831</v>
      </c>
      <c r="P2745" s="235" t="s">
        <v>4710</v>
      </c>
    </row>
    <row r="2746" spans="1:16" ht="13.5" hidden="1" customHeight="1" outlineLevel="3" x14ac:dyDescent="0.2">
      <c r="A2746" s="191">
        <v>0</v>
      </c>
      <c r="B2746" s="191">
        <v>18</v>
      </c>
      <c r="C2746" s="191">
        <v>13</v>
      </c>
      <c r="D2746" s="192">
        <v>2</v>
      </c>
      <c r="E2746" s="192">
        <v>2</v>
      </c>
      <c r="G2746" s="312" t="s">
        <v>47</v>
      </c>
      <c r="H2746" s="297" t="s">
        <v>183</v>
      </c>
      <c r="I2746" s="264" t="s">
        <v>4045</v>
      </c>
      <c r="J2746" s="299" t="s">
        <v>827</v>
      </c>
      <c r="K2746" s="300" t="s">
        <v>119</v>
      </c>
      <c r="L2746" s="301">
        <v>10.965</v>
      </c>
      <c r="M2746" s="301">
        <v>2650.4955587130289</v>
      </c>
      <c r="N2746" s="268">
        <v>29062.6838012884</v>
      </c>
      <c r="O2746" s="302" t="s">
        <v>831</v>
      </c>
      <c r="P2746" s="235" t="s">
        <v>4710</v>
      </c>
    </row>
    <row r="2747" spans="1:16" ht="13.5" hidden="1" customHeight="1" outlineLevel="3" x14ac:dyDescent="0.2">
      <c r="A2747" s="191">
        <v>0</v>
      </c>
      <c r="B2747" s="191">
        <v>18</v>
      </c>
      <c r="C2747" s="191">
        <v>13</v>
      </c>
      <c r="D2747" s="192">
        <v>2</v>
      </c>
      <c r="E2747" s="192">
        <v>3</v>
      </c>
      <c r="G2747" s="312" t="s">
        <v>47</v>
      </c>
      <c r="H2747" s="297" t="s">
        <v>183</v>
      </c>
      <c r="I2747" s="264" t="s">
        <v>4046</v>
      </c>
      <c r="J2747" s="299" t="s">
        <v>828</v>
      </c>
      <c r="K2747" s="300" t="s">
        <v>119</v>
      </c>
      <c r="L2747" s="301">
        <v>14.86</v>
      </c>
      <c r="M2747" s="301">
        <v>2873.7896511695099</v>
      </c>
      <c r="N2747" s="268">
        <v>42704.514216378899</v>
      </c>
      <c r="O2747" s="302" t="s">
        <v>831</v>
      </c>
      <c r="P2747" s="235" t="s">
        <v>4710</v>
      </c>
    </row>
    <row r="2748" spans="1:16" ht="12.75" hidden="1" customHeight="1" outlineLevel="2" x14ac:dyDescent="0.2">
      <c r="A2748" s="191">
        <v>0</v>
      </c>
      <c r="B2748" s="191">
        <v>18</v>
      </c>
      <c r="C2748" s="191">
        <v>13</v>
      </c>
      <c r="D2748" s="192">
        <v>3</v>
      </c>
      <c r="E2748" s="192">
        <v>0</v>
      </c>
      <c r="G2748" s="311"/>
      <c r="H2748" s="291" t="s">
        <v>182</v>
      </c>
      <c r="I2748" s="256" t="s">
        <v>4047</v>
      </c>
      <c r="J2748" s="293" t="s">
        <v>616</v>
      </c>
      <c r="K2748" s="294"/>
      <c r="L2748" s="295"/>
      <c r="M2748" s="295"/>
      <c r="N2748" s="260"/>
      <c r="O2748" s="296"/>
      <c r="P2748" s="234"/>
    </row>
    <row r="2749" spans="1:16" ht="12.75" hidden="1" customHeight="1" outlineLevel="3" x14ac:dyDescent="0.2">
      <c r="A2749" s="191">
        <v>0</v>
      </c>
      <c r="B2749" s="191">
        <v>18</v>
      </c>
      <c r="C2749" s="191">
        <v>13</v>
      </c>
      <c r="D2749" s="192">
        <v>3</v>
      </c>
      <c r="E2749" s="192">
        <v>1</v>
      </c>
      <c r="G2749" s="312" t="s">
        <v>47</v>
      </c>
      <c r="H2749" s="297" t="s">
        <v>183</v>
      </c>
      <c r="I2749" s="264" t="s">
        <v>4048</v>
      </c>
      <c r="J2749" s="299" t="s">
        <v>139</v>
      </c>
      <c r="K2749" s="300" t="s">
        <v>119</v>
      </c>
      <c r="L2749" s="301" t="e">
        <v>#REF!</v>
      </c>
      <c r="M2749" s="301">
        <v>1403.9850000000001</v>
      </c>
      <c r="N2749" s="268"/>
      <c r="O2749" s="302" t="s">
        <v>830</v>
      </c>
      <c r="P2749" s="235" t="s">
        <v>4710</v>
      </c>
    </row>
    <row r="2750" spans="1:16" ht="12.75" hidden="1" customHeight="1" outlineLevel="2" x14ac:dyDescent="0.2">
      <c r="A2750" s="191">
        <v>0</v>
      </c>
      <c r="B2750" s="191">
        <v>18</v>
      </c>
      <c r="C2750" s="191">
        <v>13</v>
      </c>
      <c r="D2750" s="192">
        <v>4</v>
      </c>
      <c r="E2750" s="192">
        <v>0</v>
      </c>
      <c r="G2750" s="311"/>
      <c r="H2750" s="291" t="s">
        <v>182</v>
      </c>
      <c r="I2750" s="256" t="s">
        <v>4049</v>
      </c>
      <c r="J2750" s="293" t="s">
        <v>838</v>
      </c>
      <c r="K2750" s="294"/>
      <c r="L2750" s="295"/>
      <c r="M2750" s="295"/>
      <c r="N2750" s="260"/>
      <c r="O2750" s="296"/>
      <c r="P2750" s="234"/>
    </row>
    <row r="2751" spans="1:16" ht="12.75" hidden="1" customHeight="1" outlineLevel="3" x14ac:dyDescent="0.2">
      <c r="A2751" s="191">
        <v>0</v>
      </c>
      <c r="B2751" s="191">
        <v>18</v>
      </c>
      <c r="C2751" s="191">
        <v>13</v>
      </c>
      <c r="D2751" s="192">
        <v>4</v>
      </c>
      <c r="E2751" s="192">
        <v>1</v>
      </c>
      <c r="G2751" s="312" t="s">
        <v>47</v>
      </c>
      <c r="H2751" s="297" t="s">
        <v>183</v>
      </c>
      <c r="I2751" s="264" t="s">
        <v>4050</v>
      </c>
      <c r="J2751" s="299" t="s">
        <v>138</v>
      </c>
      <c r="K2751" s="300" t="s">
        <v>119</v>
      </c>
      <c r="L2751" s="301" t="e">
        <v>#REF!</v>
      </c>
      <c r="M2751" s="301">
        <v>2122.5413895570964</v>
      </c>
      <c r="N2751" s="268"/>
      <c r="O2751" s="302" t="s">
        <v>830</v>
      </c>
      <c r="P2751" s="235" t="s">
        <v>4710</v>
      </c>
    </row>
    <row r="2752" spans="1:16" ht="13.5" hidden="1" customHeight="1" outlineLevel="1" x14ac:dyDescent="0.2">
      <c r="A2752" s="191">
        <v>0</v>
      </c>
      <c r="B2752" s="191">
        <v>18</v>
      </c>
      <c r="C2752" s="191">
        <v>14</v>
      </c>
      <c r="D2752" s="192">
        <v>0</v>
      </c>
      <c r="E2752" s="192">
        <v>1</v>
      </c>
      <c r="G2752" s="310"/>
      <c r="H2752" s="285" t="s">
        <v>34</v>
      </c>
      <c r="I2752" s="249" t="s">
        <v>4051</v>
      </c>
      <c r="J2752" s="287" t="s">
        <v>1121</v>
      </c>
      <c r="K2752" s="288"/>
      <c r="L2752" s="289"/>
      <c r="M2752" s="289"/>
      <c r="N2752" s="253">
        <v>51022.711000224299</v>
      </c>
      <c r="O2752" s="290">
        <v>3.0461920145426302</v>
      </c>
      <c r="P2752" s="233"/>
    </row>
    <row r="2753" spans="1:16" ht="13.5" hidden="1" customHeight="1" outlineLevel="2" x14ac:dyDescent="0.2">
      <c r="A2753" s="191">
        <v>0</v>
      </c>
      <c r="B2753" s="191">
        <v>18</v>
      </c>
      <c r="C2753" s="191">
        <v>14</v>
      </c>
      <c r="D2753" s="192">
        <v>1</v>
      </c>
      <c r="E2753" s="192">
        <v>0</v>
      </c>
      <c r="G2753" s="311"/>
      <c r="H2753" s="291" t="s">
        <v>182</v>
      </c>
      <c r="I2753" s="256" t="s">
        <v>4052</v>
      </c>
      <c r="J2753" s="293" t="s">
        <v>23</v>
      </c>
      <c r="K2753" s="294"/>
      <c r="L2753" s="295"/>
      <c r="M2753" s="295"/>
      <c r="N2753" s="260">
        <v>1519.896</v>
      </c>
      <c r="O2753" s="296">
        <v>9.0741847451322896E-2</v>
      </c>
      <c r="P2753" s="234"/>
    </row>
    <row r="2754" spans="1:16" ht="13.5" hidden="1" customHeight="1" outlineLevel="3" x14ac:dyDescent="0.2">
      <c r="A2754" s="191">
        <v>0</v>
      </c>
      <c r="B2754" s="191">
        <v>18</v>
      </c>
      <c r="C2754" s="191">
        <v>14</v>
      </c>
      <c r="D2754" s="192">
        <v>1</v>
      </c>
      <c r="E2754" s="192">
        <v>1</v>
      </c>
      <c r="G2754" s="312" t="s">
        <v>47</v>
      </c>
      <c r="H2754" s="297" t="s">
        <v>183</v>
      </c>
      <c r="I2754" s="264" t="s">
        <v>4053</v>
      </c>
      <c r="J2754" s="299" t="s">
        <v>137</v>
      </c>
      <c r="K2754" s="300" t="s">
        <v>136</v>
      </c>
      <c r="L2754" s="301">
        <v>65.400000000000006</v>
      </c>
      <c r="M2754" s="301">
        <v>23.240000000000002</v>
      </c>
      <c r="N2754" s="268">
        <v>1519.896</v>
      </c>
      <c r="O2754" s="302" t="s">
        <v>831</v>
      </c>
      <c r="P2754" s="235" t="s">
        <v>4710</v>
      </c>
    </row>
    <row r="2755" spans="1:16" ht="13.5" hidden="1" customHeight="1" outlineLevel="2" x14ac:dyDescent="0.2">
      <c r="A2755" s="191">
        <v>0</v>
      </c>
      <c r="B2755" s="191">
        <v>18</v>
      </c>
      <c r="C2755" s="191">
        <v>14</v>
      </c>
      <c r="D2755" s="192">
        <v>2</v>
      </c>
      <c r="E2755" s="192">
        <v>0</v>
      </c>
      <c r="G2755" s="311"/>
      <c r="H2755" s="291" t="s">
        <v>182</v>
      </c>
      <c r="I2755" s="256" t="s">
        <v>4054</v>
      </c>
      <c r="J2755" s="293" t="s">
        <v>24</v>
      </c>
      <c r="K2755" s="294"/>
      <c r="L2755" s="295"/>
      <c r="M2755" s="295"/>
      <c r="N2755" s="260">
        <v>49502.815000224298</v>
      </c>
      <c r="O2755" s="296"/>
      <c r="P2755" s="234"/>
    </row>
    <row r="2756" spans="1:16" ht="13.5" hidden="1" customHeight="1" outlineLevel="3" x14ac:dyDescent="0.2">
      <c r="A2756" s="191">
        <v>0</v>
      </c>
      <c r="B2756" s="191">
        <v>18</v>
      </c>
      <c r="C2756" s="191">
        <v>14</v>
      </c>
      <c r="D2756" s="192">
        <v>2</v>
      </c>
      <c r="E2756" s="192">
        <v>1</v>
      </c>
      <c r="G2756" s="312" t="s">
        <v>47</v>
      </c>
      <c r="H2756" s="297" t="s">
        <v>183</v>
      </c>
      <c r="I2756" s="264" t="s">
        <v>4055</v>
      </c>
      <c r="J2756" s="299" t="s">
        <v>826</v>
      </c>
      <c r="K2756" s="300" t="s">
        <v>119</v>
      </c>
      <c r="L2756" s="301">
        <v>20.740000000000002</v>
      </c>
      <c r="M2756" s="301">
        <v>1906.3139681515586</v>
      </c>
      <c r="N2756" s="268">
        <v>39536.951699463301</v>
      </c>
      <c r="O2756" s="302" t="s">
        <v>831</v>
      </c>
      <c r="P2756" s="235" t="s">
        <v>4710</v>
      </c>
    </row>
    <row r="2757" spans="1:16" ht="13.5" hidden="1" customHeight="1" outlineLevel="3" x14ac:dyDescent="0.2">
      <c r="A2757" s="191">
        <v>0</v>
      </c>
      <c r="B2757" s="191">
        <v>18</v>
      </c>
      <c r="C2757" s="191">
        <v>14</v>
      </c>
      <c r="D2757" s="192">
        <v>2</v>
      </c>
      <c r="E2757" s="192">
        <v>2</v>
      </c>
      <c r="G2757" s="312" t="s">
        <v>47</v>
      </c>
      <c r="H2757" s="297" t="s">
        <v>183</v>
      </c>
      <c r="I2757" s="264" t="s">
        <v>4056</v>
      </c>
      <c r="J2757" s="299" t="s">
        <v>827</v>
      </c>
      <c r="K2757" s="300" t="s">
        <v>119</v>
      </c>
      <c r="L2757" s="301">
        <v>3.7600000000000007</v>
      </c>
      <c r="M2757" s="301">
        <v>2650.4955587130289</v>
      </c>
      <c r="N2757" s="268">
        <v>9965.8633007609897</v>
      </c>
      <c r="O2757" s="302" t="s">
        <v>831</v>
      </c>
      <c r="P2757" s="235" t="s">
        <v>4710</v>
      </c>
    </row>
    <row r="2758" spans="1:16" ht="13.5" hidden="1" customHeight="1" outlineLevel="1" x14ac:dyDescent="0.2">
      <c r="A2758" s="191">
        <v>0</v>
      </c>
      <c r="B2758" s="191">
        <v>18</v>
      </c>
      <c r="C2758" s="191">
        <v>15</v>
      </c>
      <c r="D2758" s="192">
        <v>0</v>
      </c>
      <c r="E2758" s="192">
        <v>2</v>
      </c>
      <c r="G2758" s="310"/>
      <c r="H2758" s="285" t="s">
        <v>34</v>
      </c>
      <c r="I2758" s="249" t="s">
        <v>4057</v>
      </c>
      <c r="J2758" s="287" t="s">
        <v>1122</v>
      </c>
      <c r="K2758" s="288"/>
      <c r="L2758" s="289"/>
      <c r="M2758" s="289"/>
      <c r="N2758" s="253">
        <v>23283.38</v>
      </c>
      <c r="O2758" s="290">
        <v>1.39007992396268</v>
      </c>
      <c r="P2758" s="233"/>
    </row>
    <row r="2759" spans="1:16" ht="12.75" hidden="1" customHeight="1" outlineLevel="2" x14ac:dyDescent="0.2">
      <c r="A2759" s="191">
        <v>0</v>
      </c>
      <c r="B2759" s="191">
        <v>18</v>
      </c>
      <c r="C2759" s="191">
        <v>15</v>
      </c>
      <c r="D2759" s="192">
        <v>1</v>
      </c>
      <c r="E2759" s="192">
        <v>0</v>
      </c>
      <c r="G2759" s="311"/>
      <c r="H2759" s="291" t="s">
        <v>182</v>
      </c>
      <c r="I2759" s="256" t="s">
        <v>4058</v>
      </c>
      <c r="J2759" s="293" t="s">
        <v>559</v>
      </c>
      <c r="K2759" s="294"/>
      <c r="L2759" s="295"/>
      <c r="M2759" s="295"/>
      <c r="N2759" s="260">
        <v>20883.38</v>
      </c>
      <c r="O2759" s="296"/>
      <c r="P2759" s="234"/>
    </row>
    <row r="2760" spans="1:16" ht="12.75" hidden="1" customHeight="1" outlineLevel="3" x14ac:dyDescent="0.2">
      <c r="A2760" s="191">
        <v>0</v>
      </c>
      <c r="B2760" s="191">
        <v>18</v>
      </c>
      <c r="C2760" s="191">
        <v>15</v>
      </c>
      <c r="D2760" s="192">
        <v>1</v>
      </c>
      <c r="E2760" s="192">
        <v>1</v>
      </c>
      <c r="G2760" s="312" t="s">
        <v>47</v>
      </c>
      <c r="H2760" s="297" t="s">
        <v>183</v>
      </c>
      <c r="I2760" s="264" t="s">
        <v>4059</v>
      </c>
      <c r="J2760" s="299" t="s">
        <v>142</v>
      </c>
      <c r="K2760" s="300" t="s">
        <v>100</v>
      </c>
      <c r="L2760" s="301">
        <v>1</v>
      </c>
      <c r="M2760" s="301">
        <v>2306.36</v>
      </c>
      <c r="N2760" s="268">
        <v>2306.36</v>
      </c>
      <c r="O2760" s="302" t="s">
        <v>831</v>
      </c>
      <c r="P2760" s="235" t="s">
        <v>4710</v>
      </c>
    </row>
    <row r="2761" spans="1:16" ht="13.5" hidden="1" customHeight="1" outlineLevel="3" x14ac:dyDescent="0.2">
      <c r="A2761" s="191">
        <v>0</v>
      </c>
      <c r="B2761" s="191">
        <v>18</v>
      </c>
      <c r="C2761" s="191">
        <v>15</v>
      </c>
      <c r="D2761" s="192">
        <v>1</v>
      </c>
      <c r="E2761" s="192">
        <v>2</v>
      </c>
      <c r="G2761" s="312" t="s">
        <v>47</v>
      </c>
      <c r="H2761" s="297" t="s">
        <v>183</v>
      </c>
      <c r="I2761" s="264" t="s">
        <v>4060</v>
      </c>
      <c r="J2761" s="299" t="s">
        <v>143</v>
      </c>
      <c r="K2761" s="300" t="s">
        <v>100</v>
      </c>
      <c r="L2761" s="301">
        <v>7</v>
      </c>
      <c r="M2761" s="301">
        <v>2653.86</v>
      </c>
      <c r="N2761" s="268">
        <v>18577.02</v>
      </c>
      <c r="O2761" s="302" t="s">
        <v>831</v>
      </c>
      <c r="P2761" s="235" t="s">
        <v>4710</v>
      </c>
    </row>
    <row r="2762" spans="1:16" ht="13.5" hidden="1" customHeight="1" outlineLevel="2" x14ac:dyDescent="0.2">
      <c r="A2762" s="191">
        <v>0</v>
      </c>
      <c r="B2762" s="191">
        <v>18</v>
      </c>
      <c r="C2762" s="191">
        <v>15</v>
      </c>
      <c r="D2762" s="192">
        <v>2</v>
      </c>
      <c r="E2762" s="192">
        <v>0</v>
      </c>
      <c r="G2762" s="311"/>
      <c r="H2762" s="291" t="s">
        <v>182</v>
      </c>
      <c r="I2762" s="256" t="s">
        <v>4061</v>
      </c>
      <c r="J2762" s="293" t="s">
        <v>11</v>
      </c>
      <c r="K2762" s="294"/>
      <c r="L2762" s="295"/>
      <c r="M2762" s="295"/>
      <c r="N2762" s="260">
        <v>2400</v>
      </c>
      <c r="O2762" s="296"/>
      <c r="P2762" s="234"/>
    </row>
    <row r="2763" spans="1:16" ht="13.5" hidden="1" customHeight="1" outlineLevel="3" x14ac:dyDescent="0.2">
      <c r="A2763" s="191">
        <v>0</v>
      </c>
      <c r="B2763" s="191">
        <v>18</v>
      </c>
      <c r="C2763" s="191">
        <v>15</v>
      </c>
      <c r="D2763" s="192">
        <v>2</v>
      </c>
      <c r="E2763" s="192">
        <v>1</v>
      </c>
      <c r="G2763" s="312" t="s">
        <v>47</v>
      </c>
      <c r="H2763" s="297" t="s">
        <v>183</v>
      </c>
      <c r="I2763" s="264" t="s">
        <v>4062</v>
      </c>
      <c r="J2763" s="299" t="s">
        <v>147</v>
      </c>
      <c r="K2763" s="300" t="s">
        <v>100</v>
      </c>
      <c r="L2763" s="301">
        <v>8</v>
      </c>
      <c r="M2763" s="301">
        <v>300</v>
      </c>
      <c r="N2763" s="268">
        <v>2400</v>
      </c>
      <c r="O2763" s="302" t="s">
        <v>831</v>
      </c>
      <c r="P2763" s="235" t="s">
        <v>4710</v>
      </c>
    </row>
    <row r="2764" spans="1:16" ht="13.5" hidden="1" customHeight="1" outlineLevel="1" x14ac:dyDescent="0.2">
      <c r="A2764" s="191">
        <v>0</v>
      </c>
      <c r="B2764" s="191">
        <v>18</v>
      </c>
      <c r="C2764" s="191">
        <v>16</v>
      </c>
      <c r="D2764" s="192">
        <v>0</v>
      </c>
      <c r="E2764" s="192">
        <v>1</v>
      </c>
      <c r="G2764" s="310"/>
      <c r="H2764" s="285" t="s">
        <v>34</v>
      </c>
      <c r="I2764" s="249" t="s">
        <v>4063</v>
      </c>
      <c r="J2764" s="287" t="s">
        <v>1123</v>
      </c>
      <c r="K2764" s="288"/>
      <c r="L2764" s="289"/>
      <c r="M2764" s="289"/>
      <c r="N2764" s="253">
        <v>16680.66</v>
      </c>
      <c r="O2764" s="290">
        <v>0.995879918828251</v>
      </c>
      <c r="P2764" s="233"/>
    </row>
    <row r="2765" spans="1:16" ht="12.75" hidden="1" customHeight="1" outlineLevel="2" x14ac:dyDescent="0.2">
      <c r="A2765" s="191">
        <v>0</v>
      </c>
      <c r="B2765" s="191">
        <v>18</v>
      </c>
      <c r="C2765" s="191">
        <v>16</v>
      </c>
      <c r="D2765" s="192">
        <v>1</v>
      </c>
      <c r="E2765" s="192">
        <v>0</v>
      </c>
      <c r="G2765" s="311"/>
      <c r="H2765" s="291" t="s">
        <v>182</v>
      </c>
      <c r="I2765" s="256" t="s">
        <v>4064</v>
      </c>
      <c r="J2765" s="293" t="s">
        <v>559</v>
      </c>
      <c r="K2765" s="294"/>
      <c r="L2765" s="295"/>
      <c r="M2765" s="295"/>
      <c r="N2765" s="260">
        <v>14880.66</v>
      </c>
      <c r="O2765" s="296"/>
      <c r="P2765" s="234"/>
    </row>
    <row r="2766" spans="1:16" ht="12.75" hidden="1" customHeight="1" outlineLevel="3" x14ac:dyDescent="0.2">
      <c r="A2766" s="191">
        <v>0</v>
      </c>
      <c r="B2766" s="191">
        <v>18</v>
      </c>
      <c r="C2766" s="191">
        <v>16</v>
      </c>
      <c r="D2766" s="192">
        <v>1</v>
      </c>
      <c r="E2766" s="192">
        <v>1</v>
      </c>
      <c r="G2766" s="312" t="s">
        <v>47</v>
      </c>
      <c r="H2766" s="297" t="s">
        <v>183</v>
      </c>
      <c r="I2766" s="264" t="s">
        <v>4065</v>
      </c>
      <c r="J2766" s="299" t="s">
        <v>142</v>
      </c>
      <c r="K2766" s="300" t="s">
        <v>100</v>
      </c>
      <c r="L2766" s="301">
        <v>3</v>
      </c>
      <c r="M2766" s="301">
        <v>2306.36</v>
      </c>
      <c r="N2766" s="268">
        <v>6919.08</v>
      </c>
      <c r="O2766" s="302" t="s">
        <v>831</v>
      </c>
      <c r="P2766" s="235" t="s">
        <v>4710</v>
      </c>
    </row>
    <row r="2767" spans="1:16" ht="13.5" hidden="1" customHeight="1" outlineLevel="3" x14ac:dyDescent="0.2">
      <c r="A2767" s="191">
        <v>0</v>
      </c>
      <c r="B2767" s="191">
        <v>18</v>
      </c>
      <c r="C2767" s="191">
        <v>16</v>
      </c>
      <c r="D2767" s="192">
        <v>1</v>
      </c>
      <c r="E2767" s="192">
        <v>2</v>
      </c>
      <c r="G2767" s="312" t="s">
        <v>47</v>
      </c>
      <c r="H2767" s="297" t="s">
        <v>183</v>
      </c>
      <c r="I2767" s="264" t="s">
        <v>4066</v>
      </c>
      <c r="J2767" s="299" t="s">
        <v>143</v>
      </c>
      <c r="K2767" s="300" t="s">
        <v>100</v>
      </c>
      <c r="L2767" s="301">
        <v>3</v>
      </c>
      <c r="M2767" s="301">
        <v>2653.86</v>
      </c>
      <c r="N2767" s="268">
        <v>7961.58</v>
      </c>
      <c r="O2767" s="302" t="s">
        <v>831</v>
      </c>
      <c r="P2767" s="235" t="s">
        <v>4710</v>
      </c>
    </row>
    <row r="2768" spans="1:16" ht="13.5" hidden="1" customHeight="1" outlineLevel="2" x14ac:dyDescent="0.2">
      <c r="A2768" s="191">
        <v>0</v>
      </c>
      <c r="B2768" s="191">
        <v>18</v>
      </c>
      <c r="C2768" s="191">
        <v>16</v>
      </c>
      <c r="D2768" s="192">
        <v>2</v>
      </c>
      <c r="E2768" s="192">
        <v>0</v>
      </c>
      <c r="G2768" s="311"/>
      <c r="H2768" s="291" t="s">
        <v>182</v>
      </c>
      <c r="I2768" s="256" t="s">
        <v>4067</v>
      </c>
      <c r="J2768" s="293" t="s">
        <v>11</v>
      </c>
      <c r="K2768" s="294"/>
      <c r="L2768" s="295"/>
      <c r="M2768" s="295"/>
      <c r="N2768" s="260">
        <v>1800</v>
      </c>
      <c r="O2768" s="296"/>
      <c r="P2768" s="234"/>
    </row>
    <row r="2769" spans="1:16" ht="13.5" hidden="1" customHeight="1" outlineLevel="3" x14ac:dyDescent="0.2">
      <c r="A2769" s="191">
        <v>0</v>
      </c>
      <c r="B2769" s="191">
        <v>18</v>
      </c>
      <c r="C2769" s="191">
        <v>16</v>
      </c>
      <c r="D2769" s="192">
        <v>2</v>
      </c>
      <c r="E2769" s="192">
        <v>1</v>
      </c>
      <c r="G2769" s="312" t="s">
        <v>47</v>
      </c>
      <c r="H2769" s="297" t="s">
        <v>183</v>
      </c>
      <c r="I2769" s="264" t="s">
        <v>4068</v>
      </c>
      <c r="J2769" s="299" t="s">
        <v>147</v>
      </c>
      <c r="K2769" s="300" t="s">
        <v>100</v>
      </c>
      <c r="L2769" s="301">
        <v>6</v>
      </c>
      <c r="M2769" s="301">
        <v>300</v>
      </c>
      <c r="N2769" s="268">
        <v>1800</v>
      </c>
      <c r="O2769" s="302" t="s">
        <v>831</v>
      </c>
      <c r="P2769" s="235" t="s">
        <v>4710</v>
      </c>
    </row>
    <row r="2770" spans="1:16" ht="13.5" hidden="1" customHeight="1" outlineLevel="1" x14ac:dyDescent="0.2">
      <c r="A2770" s="191">
        <v>0</v>
      </c>
      <c r="B2770" s="191">
        <v>18</v>
      </c>
      <c r="C2770" s="191">
        <v>17</v>
      </c>
      <c r="D2770" s="192">
        <v>0</v>
      </c>
      <c r="E2770" s="192">
        <v>1</v>
      </c>
      <c r="G2770" s="310"/>
      <c r="H2770" s="285" t="s">
        <v>34</v>
      </c>
      <c r="I2770" s="249" t="s">
        <v>4069</v>
      </c>
      <c r="J2770" s="287" t="s">
        <v>1124</v>
      </c>
      <c r="K2770" s="288"/>
      <c r="L2770" s="289"/>
      <c r="M2770" s="289"/>
      <c r="N2770" s="253">
        <v>20329.52</v>
      </c>
      <c r="O2770" s="290">
        <v>1.21372659879269</v>
      </c>
      <c r="P2770" s="233"/>
    </row>
    <row r="2771" spans="1:16" ht="12.75" hidden="1" customHeight="1" outlineLevel="2" x14ac:dyDescent="0.2">
      <c r="A2771" s="191">
        <v>0</v>
      </c>
      <c r="B2771" s="191">
        <v>18</v>
      </c>
      <c r="C2771" s="191">
        <v>17</v>
      </c>
      <c r="D2771" s="192">
        <v>1</v>
      </c>
      <c r="E2771" s="192">
        <v>0</v>
      </c>
      <c r="G2771" s="311"/>
      <c r="H2771" s="291" t="s">
        <v>182</v>
      </c>
      <c r="I2771" s="256" t="s">
        <v>4070</v>
      </c>
      <c r="J2771" s="293" t="s">
        <v>559</v>
      </c>
      <c r="K2771" s="294"/>
      <c r="L2771" s="295"/>
      <c r="M2771" s="295"/>
      <c r="N2771" s="260">
        <v>18229.52</v>
      </c>
      <c r="O2771" s="296"/>
      <c r="P2771" s="234"/>
    </row>
    <row r="2772" spans="1:16" ht="12.75" hidden="1" customHeight="1" outlineLevel="3" x14ac:dyDescent="0.2">
      <c r="A2772" s="191">
        <v>0</v>
      </c>
      <c r="B2772" s="191">
        <v>18</v>
      </c>
      <c r="C2772" s="191">
        <v>17</v>
      </c>
      <c r="D2772" s="192">
        <v>1</v>
      </c>
      <c r="E2772" s="192">
        <v>1</v>
      </c>
      <c r="G2772" s="312" t="s">
        <v>47</v>
      </c>
      <c r="H2772" s="297" t="s">
        <v>183</v>
      </c>
      <c r="I2772" s="264" t="s">
        <v>4071</v>
      </c>
      <c r="J2772" s="299" t="s">
        <v>142</v>
      </c>
      <c r="K2772" s="300" t="s">
        <v>100</v>
      </c>
      <c r="L2772" s="301">
        <v>1</v>
      </c>
      <c r="M2772" s="301">
        <v>2306.36</v>
      </c>
      <c r="N2772" s="268">
        <v>2306.36</v>
      </c>
      <c r="O2772" s="302" t="s">
        <v>831</v>
      </c>
      <c r="P2772" s="235" t="s">
        <v>4710</v>
      </c>
    </row>
    <row r="2773" spans="1:16" ht="13.5" hidden="1" customHeight="1" outlineLevel="3" x14ac:dyDescent="0.2">
      <c r="A2773" s="191">
        <v>0</v>
      </c>
      <c r="B2773" s="191">
        <v>18</v>
      </c>
      <c r="C2773" s="191">
        <v>17</v>
      </c>
      <c r="D2773" s="192">
        <v>1</v>
      </c>
      <c r="E2773" s="192">
        <v>2</v>
      </c>
      <c r="G2773" s="312" t="s">
        <v>47</v>
      </c>
      <c r="H2773" s="297" t="s">
        <v>183</v>
      </c>
      <c r="I2773" s="264" t="s">
        <v>4072</v>
      </c>
      <c r="J2773" s="299" t="s">
        <v>143</v>
      </c>
      <c r="K2773" s="300" t="s">
        <v>100</v>
      </c>
      <c r="L2773" s="301">
        <v>6</v>
      </c>
      <c r="M2773" s="301">
        <v>2653.86</v>
      </c>
      <c r="N2773" s="268">
        <v>15923.16</v>
      </c>
      <c r="O2773" s="302" t="s">
        <v>831</v>
      </c>
      <c r="P2773" s="235" t="s">
        <v>4710</v>
      </c>
    </row>
    <row r="2774" spans="1:16" ht="13.5" hidden="1" customHeight="1" outlineLevel="2" x14ac:dyDescent="0.2">
      <c r="A2774" s="191">
        <v>0</v>
      </c>
      <c r="B2774" s="191">
        <v>18</v>
      </c>
      <c r="C2774" s="191">
        <v>17</v>
      </c>
      <c r="D2774" s="192">
        <v>2</v>
      </c>
      <c r="E2774" s="192">
        <v>0</v>
      </c>
      <c r="G2774" s="311"/>
      <c r="H2774" s="291" t="s">
        <v>182</v>
      </c>
      <c r="I2774" s="256" t="s">
        <v>4073</v>
      </c>
      <c r="J2774" s="293" t="s">
        <v>11</v>
      </c>
      <c r="K2774" s="294"/>
      <c r="L2774" s="295"/>
      <c r="M2774" s="295"/>
      <c r="N2774" s="260">
        <v>2100</v>
      </c>
      <c r="O2774" s="296"/>
      <c r="P2774" s="234"/>
    </row>
    <row r="2775" spans="1:16" ht="13.5" hidden="1" customHeight="1" outlineLevel="3" x14ac:dyDescent="0.2">
      <c r="A2775" s="191">
        <v>0</v>
      </c>
      <c r="B2775" s="191">
        <v>18</v>
      </c>
      <c r="C2775" s="191">
        <v>17</v>
      </c>
      <c r="D2775" s="192">
        <v>2</v>
      </c>
      <c r="E2775" s="192">
        <v>1</v>
      </c>
      <c r="G2775" s="312" t="s">
        <v>47</v>
      </c>
      <c r="H2775" s="297" t="s">
        <v>183</v>
      </c>
      <c r="I2775" s="264" t="s">
        <v>4074</v>
      </c>
      <c r="J2775" s="299" t="s">
        <v>147</v>
      </c>
      <c r="K2775" s="300" t="s">
        <v>100</v>
      </c>
      <c r="L2775" s="301">
        <v>7</v>
      </c>
      <c r="M2775" s="301">
        <v>300</v>
      </c>
      <c r="N2775" s="268">
        <v>2100</v>
      </c>
      <c r="O2775" s="302" t="s">
        <v>831</v>
      </c>
      <c r="P2775" s="235" t="s">
        <v>4710</v>
      </c>
    </row>
    <row r="2776" spans="1:16" ht="13.5" hidden="1" customHeight="1" outlineLevel="1" x14ac:dyDescent="0.2">
      <c r="A2776" s="191">
        <v>0</v>
      </c>
      <c r="B2776" s="191">
        <v>18</v>
      </c>
      <c r="C2776" s="191">
        <v>18</v>
      </c>
      <c r="D2776" s="192">
        <v>0</v>
      </c>
      <c r="E2776" s="192">
        <v>1</v>
      </c>
      <c r="G2776" s="310"/>
      <c r="H2776" s="285" t="s">
        <v>34</v>
      </c>
      <c r="I2776" s="249" t="s">
        <v>4075</v>
      </c>
      <c r="J2776" s="287" t="s">
        <v>1125</v>
      </c>
      <c r="K2776" s="288"/>
      <c r="L2776" s="289"/>
      <c r="M2776" s="289"/>
      <c r="N2776" s="253">
        <v>39767.32</v>
      </c>
      <c r="O2776" s="290">
        <v>2.3742151337906998</v>
      </c>
      <c r="P2776" s="233"/>
    </row>
    <row r="2777" spans="1:16" ht="12.75" hidden="1" customHeight="1" outlineLevel="2" x14ac:dyDescent="0.2">
      <c r="A2777" s="191">
        <v>0</v>
      </c>
      <c r="B2777" s="191">
        <v>18</v>
      </c>
      <c r="C2777" s="191">
        <v>18</v>
      </c>
      <c r="D2777" s="192">
        <v>1</v>
      </c>
      <c r="E2777" s="192">
        <v>0</v>
      </c>
      <c r="G2777" s="311"/>
      <c r="H2777" s="291" t="s">
        <v>182</v>
      </c>
      <c r="I2777" s="256" t="s">
        <v>4076</v>
      </c>
      <c r="J2777" s="293" t="s">
        <v>559</v>
      </c>
      <c r="K2777" s="294"/>
      <c r="L2777" s="295"/>
      <c r="M2777" s="295"/>
      <c r="N2777" s="260">
        <v>32984.04</v>
      </c>
      <c r="O2777" s="296"/>
      <c r="P2777" s="234"/>
    </row>
    <row r="2778" spans="1:16" ht="12.75" hidden="1" customHeight="1" outlineLevel="3" x14ac:dyDescent="0.2">
      <c r="A2778" s="191">
        <v>0</v>
      </c>
      <c r="B2778" s="191">
        <v>18</v>
      </c>
      <c r="C2778" s="191">
        <v>18</v>
      </c>
      <c r="D2778" s="192">
        <v>1</v>
      </c>
      <c r="E2778" s="192">
        <v>1</v>
      </c>
      <c r="G2778" s="312" t="s">
        <v>47</v>
      </c>
      <c r="H2778" s="297" t="s">
        <v>183</v>
      </c>
      <c r="I2778" s="264" t="s">
        <v>4077</v>
      </c>
      <c r="J2778" s="299" t="s">
        <v>141</v>
      </c>
      <c r="K2778" s="300" t="s">
        <v>100</v>
      </c>
      <c r="L2778" s="301">
        <v>7</v>
      </c>
      <c r="M2778" s="301">
        <v>2306.36</v>
      </c>
      <c r="N2778" s="268">
        <v>16144.52</v>
      </c>
      <c r="O2778" s="302" t="s">
        <v>831</v>
      </c>
      <c r="P2778" s="235" t="s">
        <v>4710</v>
      </c>
    </row>
    <row r="2779" spans="1:16" ht="12.75" hidden="1" customHeight="1" outlineLevel="3" x14ac:dyDescent="0.2">
      <c r="A2779" s="191">
        <v>0</v>
      </c>
      <c r="B2779" s="191">
        <v>18</v>
      </c>
      <c r="C2779" s="191">
        <v>18</v>
      </c>
      <c r="D2779" s="192">
        <v>1</v>
      </c>
      <c r="E2779" s="192">
        <v>2</v>
      </c>
      <c r="G2779" s="312" t="s">
        <v>47</v>
      </c>
      <c r="H2779" s="297" t="s">
        <v>183</v>
      </c>
      <c r="I2779" s="264" t="s">
        <v>4078</v>
      </c>
      <c r="J2779" s="299" t="s">
        <v>142</v>
      </c>
      <c r="K2779" s="300" t="s">
        <v>100</v>
      </c>
      <c r="L2779" s="301">
        <v>5</v>
      </c>
      <c r="M2779" s="301">
        <v>2306.36</v>
      </c>
      <c r="N2779" s="268">
        <v>11531.8</v>
      </c>
      <c r="O2779" s="302" t="s">
        <v>831</v>
      </c>
      <c r="P2779" s="235" t="s">
        <v>4710</v>
      </c>
    </row>
    <row r="2780" spans="1:16" ht="13.5" hidden="1" customHeight="1" outlineLevel="3" x14ac:dyDescent="0.2">
      <c r="A2780" s="191">
        <v>0</v>
      </c>
      <c r="B2780" s="191">
        <v>18</v>
      </c>
      <c r="C2780" s="191">
        <v>18</v>
      </c>
      <c r="D2780" s="192">
        <v>1</v>
      </c>
      <c r="E2780" s="192">
        <v>3</v>
      </c>
      <c r="G2780" s="312" t="s">
        <v>47</v>
      </c>
      <c r="H2780" s="297" t="s">
        <v>183</v>
      </c>
      <c r="I2780" s="264" t="s">
        <v>4079</v>
      </c>
      <c r="J2780" s="299" t="s">
        <v>143</v>
      </c>
      <c r="K2780" s="300" t="s">
        <v>100</v>
      </c>
      <c r="L2780" s="301">
        <v>2</v>
      </c>
      <c r="M2780" s="301">
        <v>2653.86</v>
      </c>
      <c r="N2780" s="268">
        <v>5307.72</v>
      </c>
      <c r="O2780" s="302" t="s">
        <v>831</v>
      </c>
      <c r="P2780" s="235" t="s">
        <v>4710</v>
      </c>
    </row>
    <row r="2781" spans="1:16" ht="13.5" hidden="1" customHeight="1" outlineLevel="2" x14ac:dyDescent="0.2">
      <c r="A2781" s="191">
        <v>0</v>
      </c>
      <c r="B2781" s="191">
        <v>18</v>
      </c>
      <c r="C2781" s="191">
        <v>18</v>
      </c>
      <c r="D2781" s="192">
        <v>2</v>
      </c>
      <c r="E2781" s="192">
        <v>0</v>
      </c>
      <c r="G2781" s="311"/>
      <c r="H2781" s="291" t="s">
        <v>182</v>
      </c>
      <c r="I2781" s="256" t="s">
        <v>4080</v>
      </c>
      <c r="J2781" s="293" t="s">
        <v>617</v>
      </c>
      <c r="K2781" s="294"/>
      <c r="L2781" s="295"/>
      <c r="M2781" s="295"/>
      <c r="N2781" s="260">
        <v>2583.2800000000002</v>
      </c>
      <c r="O2781" s="296"/>
      <c r="P2781" s="234"/>
    </row>
    <row r="2782" spans="1:16" ht="13.5" hidden="1" customHeight="1" outlineLevel="3" x14ac:dyDescent="0.2">
      <c r="A2782" s="191">
        <v>0</v>
      </c>
      <c r="B2782" s="191">
        <v>18</v>
      </c>
      <c r="C2782" s="191">
        <v>18</v>
      </c>
      <c r="D2782" s="192">
        <v>2</v>
      </c>
      <c r="E2782" s="192">
        <v>1</v>
      </c>
      <c r="G2782" s="312" t="s">
        <v>47</v>
      </c>
      <c r="H2782" s="297" t="s">
        <v>183</v>
      </c>
      <c r="I2782" s="264" t="s">
        <v>4081</v>
      </c>
      <c r="J2782" s="299" t="s">
        <v>208</v>
      </c>
      <c r="K2782" s="300" t="s">
        <v>100</v>
      </c>
      <c r="L2782" s="301">
        <v>2</v>
      </c>
      <c r="M2782" s="301">
        <v>1291.6400000000001</v>
      </c>
      <c r="N2782" s="268">
        <v>2583.2800000000002</v>
      </c>
      <c r="O2782" s="302" t="s">
        <v>837</v>
      </c>
      <c r="P2782" s="235" t="s">
        <v>4710</v>
      </c>
    </row>
    <row r="2783" spans="1:16" ht="13.5" hidden="1" customHeight="1" outlineLevel="2" x14ac:dyDescent="0.2">
      <c r="A2783" s="191">
        <v>0</v>
      </c>
      <c r="B2783" s="191">
        <v>18</v>
      </c>
      <c r="C2783" s="191">
        <v>18</v>
      </c>
      <c r="D2783" s="192">
        <v>3</v>
      </c>
      <c r="E2783" s="192">
        <v>0</v>
      </c>
      <c r="G2783" s="311"/>
      <c r="H2783" s="291" t="s">
        <v>182</v>
      </c>
      <c r="I2783" s="256" t="s">
        <v>4082</v>
      </c>
      <c r="J2783" s="293" t="s">
        <v>11</v>
      </c>
      <c r="K2783" s="294"/>
      <c r="L2783" s="295"/>
      <c r="M2783" s="295"/>
      <c r="N2783" s="260">
        <v>4200</v>
      </c>
      <c r="O2783" s="296"/>
      <c r="P2783" s="234"/>
    </row>
    <row r="2784" spans="1:16" ht="13.5" hidden="1" customHeight="1" outlineLevel="3" x14ac:dyDescent="0.2">
      <c r="A2784" s="191">
        <v>0</v>
      </c>
      <c r="B2784" s="191">
        <v>18</v>
      </c>
      <c r="C2784" s="191">
        <v>18</v>
      </c>
      <c r="D2784" s="192">
        <v>3</v>
      </c>
      <c r="E2784" s="192">
        <v>1</v>
      </c>
      <c r="G2784" s="312" t="s">
        <v>47</v>
      </c>
      <c r="H2784" s="297" t="s">
        <v>183</v>
      </c>
      <c r="I2784" s="264" t="s">
        <v>4083</v>
      </c>
      <c r="J2784" s="299" t="s">
        <v>147</v>
      </c>
      <c r="K2784" s="300" t="s">
        <v>100</v>
      </c>
      <c r="L2784" s="301">
        <v>14</v>
      </c>
      <c r="M2784" s="301">
        <v>300</v>
      </c>
      <c r="N2784" s="268">
        <v>4200</v>
      </c>
      <c r="O2784" s="302" t="s">
        <v>831</v>
      </c>
      <c r="P2784" s="235" t="s">
        <v>4710</v>
      </c>
    </row>
    <row r="2785" spans="1:16" ht="13.5" hidden="1" customHeight="1" outlineLevel="1" x14ac:dyDescent="0.2">
      <c r="A2785" s="191">
        <v>0</v>
      </c>
      <c r="B2785" s="191">
        <v>18</v>
      </c>
      <c r="C2785" s="191">
        <v>19</v>
      </c>
      <c r="D2785" s="192">
        <v>0</v>
      </c>
      <c r="E2785" s="192">
        <v>1</v>
      </c>
      <c r="G2785" s="310"/>
      <c r="H2785" s="285" t="s">
        <v>34</v>
      </c>
      <c r="I2785" s="249" t="s">
        <v>4084</v>
      </c>
      <c r="J2785" s="287" t="s">
        <v>1126</v>
      </c>
      <c r="K2785" s="288"/>
      <c r="L2785" s="289"/>
      <c r="M2785" s="289"/>
      <c r="N2785" s="253">
        <v>318138.56</v>
      </c>
      <c r="O2785" s="290">
        <v>18.993721070325599</v>
      </c>
      <c r="P2785" s="233"/>
    </row>
    <row r="2786" spans="1:16" ht="12.75" hidden="1" customHeight="1" outlineLevel="2" x14ac:dyDescent="0.2">
      <c r="A2786" s="191">
        <v>0</v>
      </c>
      <c r="B2786" s="191">
        <v>18</v>
      </c>
      <c r="C2786" s="191">
        <v>19</v>
      </c>
      <c r="D2786" s="192">
        <v>1</v>
      </c>
      <c r="E2786" s="192">
        <v>0</v>
      </c>
      <c r="G2786" s="311"/>
      <c r="H2786" s="291" t="s">
        <v>182</v>
      </c>
      <c r="I2786" s="256" t="s">
        <v>4085</v>
      </c>
      <c r="J2786" s="293" t="s">
        <v>559</v>
      </c>
      <c r="K2786" s="294"/>
      <c r="L2786" s="295"/>
      <c r="M2786" s="295"/>
      <c r="N2786" s="260">
        <v>263872.32</v>
      </c>
      <c r="O2786" s="296"/>
      <c r="P2786" s="234"/>
    </row>
    <row r="2787" spans="1:16" ht="12.75" hidden="1" customHeight="1" outlineLevel="3" x14ac:dyDescent="0.2">
      <c r="A2787" s="191">
        <v>0</v>
      </c>
      <c r="B2787" s="191">
        <v>18</v>
      </c>
      <c r="C2787" s="191">
        <v>19</v>
      </c>
      <c r="D2787" s="192">
        <v>1</v>
      </c>
      <c r="E2787" s="192">
        <v>1</v>
      </c>
      <c r="G2787" s="312" t="s">
        <v>47</v>
      </c>
      <c r="H2787" s="297" t="s">
        <v>183</v>
      </c>
      <c r="I2787" s="264" t="s">
        <v>4086</v>
      </c>
      <c r="J2787" s="299" t="s">
        <v>141</v>
      </c>
      <c r="K2787" s="300" t="s">
        <v>100</v>
      </c>
      <c r="L2787" s="301">
        <v>56</v>
      </c>
      <c r="M2787" s="301">
        <v>2306.36</v>
      </c>
      <c r="N2787" s="268">
        <v>129156.16</v>
      </c>
      <c r="O2787" s="302" t="s">
        <v>831</v>
      </c>
      <c r="P2787" s="235" t="s">
        <v>4710</v>
      </c>
    </row>
    <row r="2788" spans="1:16" ht="12.75" hidden="1" customHeight="1" outlineLevel="3" x14ac:dyDescent="0.2">
      <c r="A2788" s="191">
        <v>0</v>
      </c>
      <c r="B2788" s="191">
        <v>18</v>
      </c>
      <c r="C2788" s="191">
        <v>19</v>
      </c>
      <c r="D2788" s="192">
        <v>1</v>
      </c>
      <c r="E2788" s="192">
        <v>2</v>
      </c>
      <c r="G2788" s="312" t="s">
        <v>47</v>
      </c>
      <c r="H2788" s="297" t="s">
        <v>183</v>
      </c>
      <c r="I2788" s="264" t="s">
        <v>4087</v>
      </c>
      <c r="J2788" s="299" t="s">
        <v>142</v>
      </c>
      <c r="K2788" s="300" t="s">
        <v>100</v>
      </c>
      <c r="L2788" s="301">
        <v>40</v>
      </c>
      <c r="M2788" s="301">
        <v>2306.36</v>
      </c>
      <c r="N2788" s="268">
        <v>92254.399999999994</v>
      </c>
      <c r="O2788" s="302" t="s">
        <v>831</v>
      </c>
      <c r="P2788" s="235" t="s">
        <v>4710</v>
      </c>
    </row>
    <row r="2789" spans="1:16" ht="13.5" hidden="1" customHeight="1" outlineLevel="3" x14ac:dyDescent="0.2">
      <c r="A2789" s="191">
        <v>0</v>
      </c>
      <c r="B2789" s="191">
        <v>18</v>
      </c>
      <c r="C2789" s="191">
        <v>19</v>
      </c>
      <c r="D2789" s="192">
        <v>1</v>
      </c>
      <c r="E2789" s="192">
        <v>3</v>
      </c>
      <c r="G2789" s="312" t="s">
        <v>47</v>
      </c>
      <c r="H2789" s="297" t="s">
        <v>183</v>
      </c>
      <c r="I2789" s="264" t="s">
        <v>4088</v>
      </c>
      <c r="J2789" s="299" t="s">
        <v>143</v>
      </c>
      <c r="K2789" s="300" t="s">
        <v>100</v>
      </c>
      <c r="L2789" s="301">
        <v>16</v>
      </c>
      <c r="M2789" s="301">
        <v>2653.86</v>
      </c>
      <c r="N2789" s="268">
        <v>42461.760000000002</v>
      </c>
      <c r="O2789" s="302" t="s">
        <v>831</v>
      </c>
      <c r="P2789" s="235" t="s">
        <v>4710</v>
      </c>
    </row>
    <row r="2790" spans="1:16" ht="13.5" hidden="1" customHeight="1" outlineLevel="2" x14ac:dyDescent="0.2">
      <c r="A2790" s="191">
        <v>0</v>
      </c>
      <c r="B2790" s="191">
        <v>18</v>
      </c>
      <c r="C2790" s="191">
        <v>19</v>
      </c>
      <c r="D2790" s="192">
        <v>2</v>
      </c>
      <c r="E2790" s="192">
        <v>0</v>
      </c>
      <c r="G2790" s="311"/>
      <c r="H2790" s="291" t="s">
        <v>182</v>
      </c>
      <c r="I2790" s="256" t="s">
        <v>4089</v>
      </c>
      <c r="J2790" s="293" t="s">
        <v>617</v>
      </c>
      <c r="K2790" s="294"/>
      <c r="L2790" s="295"/>
      <c r="M2790" s="295"/>
      <c r="N2790" s="260">
        <v>20666.240000000002</v>
      </c>
      <c r="O2790" s="296"/>
      <c r="P2790" s="234"/>
    </row>
    <row r="2791" spans="1:16" ht="13.5" hidden="1" customHeight="1" outlineLevel="3" x14ac:dyDescent="0.2">
      <c r="A2791" s="191">
        <v>0</v>
      </c>
      <c r="B2791" s="191">
        <v>18</v>
      </c>
      <c r="C2791" s="191">
        <v>19</v>
      </c>
      <c r="D2791" s="192">
        <v>2</v>
      </c>
      <c r="E2791" s="192">
        <v>1</v>
      </c>
      <c r="G2791" s="312" t="s">
        <v>47</v>
      </c>
      <c r="H2791" s="297" t="s">
        <v>183</v>
      </c>
      <c r="I2791" s="264" t="s">
        <v>4090</v>
      </c>
      <c r="J2791" s="299" t="s">
        <v>208</v>
      </c>
      <c r="K2791" s="300" t="s">
        <v>100</v>
      </c>
      <c r="L2791" s="301">
        <v>16</v>
      </c>
      <c r="M2791" s="301">
        <v>1291.6400000000001</v>
      </c>
      <c r="N2791" s="268">
        <v>20666.240000000002</v>
      </c>
      <c r="O2791" s="302" t="s">
        <v>837</v>
      </c>
      <c r="P2791" s="235" t="s">
        <v>4710</v>
      </c>
    </row>
    <row r="2792" spans="1:16" ht="13.5" hidden="1" customHeight="1" outlineLevel="2" x14ac:dyDescent="0.2">
      <c r="A2792" s="191">
        <v>0</v>
      </c>
      <c r="B2792" s="191">
        <v>18</v>
      </c>
      <c r="C2792" s="191">
        <v>19</v>
      </c>
      <c r="D2792" s="192">
        <v>3</v>
      </c>
      <c r="E2792" s="192">
        <v>0</v>
      </c>
      <c r="G2792" s="311"/>
      <c r="H2792" s="291" t="s">
        <v>182</v>
      </c>
      <c r="I2792" s="256" t="s">
        <v>4091</v>
      </c>
      <c r="J2792" s="293" t="s">
        <v>11</v>
      </c>
      <c r="K2792" s="294"/>
      <c r="L2792" s="295"/>
      <c r="M2792" s="295"/>
      <c r="N2792" s="260">
        <v>33600</v>
      </c>
      <c r="O2792" s="296"/>
      <c r="P2792" s="234"/>
    </row>
    <row r="2793" spans="1:16" ht="13.5" hidden="1" customHeight="1" outlineLevel="3" x14ac:dyDescent="0.2">
      <c r="A2793" s="191">
        <v>0</v>
      </c>
      <c r="B2793" s="191">
        <v>18</v>
      </c>
      <c r="C2793" s="191">
        <v>19</v>
      </c>
      <c r="D2793" s="192">
        <v>3</v>
      </c>
      <c r="E2793" s="192">
        <v>1</v>
      </c>
      <c r="G2793" s="312" t="s">
        <v>47</v>
      </c>
      <c r="H2793" s="297" t="s">
        <v>183</v>
      </c>
      <c r="I2793" s="264" t="s">
        <v>4092</v>
      </c>
      <c r="J2793" s="299" t="s">
        <v>147</v>
      </c>
      <c r="K2793" s="300" t="s">
        <v>100</v>
      </c>
      <c r="L2793" s="301">
        <v>112</v>
      </c>
      <c r="M2793" s="301">
        <v>300</v>
      </c>
      <c r="N2793" s="268">
        <v>33600</v>
      </c>
      <c r="O2793" s="302" t="s">
        <v>831</v>
      </c>
      <c r="P2793" s="235" t="s">
        <v>4710</v>
      </c>
    </row>
    <row r="2794" spans="1:16" ht="13.5" hidden="1" customHeight="1" outlineLevel="1" x14ac:dyDescent="0.2">
      <c r="A2794" s="191">
        <v>0</v>
      </c>
      <c r="B2794" s="191">
        <v>18</v>
      </c>
      <c r="C2794" s="191">
        <v>20</v>
      </c>
      <c r="D2794" s="192">
        <v>0</v>
      </c>
      <c r="E2794" s="192">
        <v>1</v>
      </c>
      <c r="G2794" s="310"/>
      <c r="H2794" s="285" t="s">
        <v>34</v>
      </c>
      <c r="I2794" s="249" t="s">
        <v>4093</v>
      </c>
      <c r="J2794" s="287" t="s">
        <v>1127</v>
      </c>
      <c r="K2794" s="288"/>
      <c r="L2794" s="289"/>
      <c r="M2794" s="289"/>
      <c r="N2794" s="253">
        <v>724140.12</v>
      </c>
      <c r="O2794" s="290">
        <v>43.233097726701502</v>
      </c>
      <c r="P2794" s="233"/>
    </row>
    <row r="2795" spans="1:16" ht="12.75" hidden="1" customHeight="1" outlineLevel="2" x14ac:dyDescent="0.2">
      <c r="A2795" s="191">
        <v>0</v>
      </c>
      <c r="B2795" s="191">
        <v>18</v>
      </c>
      <c r="C2795" s="191">
        <v>20</v>
      </c>
      <c r="D2795" s="192">
        <v>1</v>
      </c>
      <c r="E2795" s="192">
        <v>0</v>
      </c>
      <c r="G2795" s="311"/>
      <c r="H2795" s="291" t="s">
        <v>182</v>
      </c>
      <c r="I2795" s="256" t="s">
        <v>4094</v>
      </c>
      <c r="J2795" s="293" t="s">
        <v>559</v>
      </c>
      <c r="K2795" s="294"/>
      <c r="L2795" s="295"/>
      <c r="M2795" s="295"/>
      <c r="N2795" s="260">
        <v>616524.04</v>
      </c>
      <c r="O2795" s="296"/>
      <c r="P2795" s="234"/>
    </row>
    <row r="2796" spans="1:16" ht="12.75" hidden="1" customHeight="1" outlineLevel="3" x14ac:dyDescent="0.2">
      <c r="A2796" s="191">
        <v>0</v>
      </c>
      <c r="B2796" s="191">
        <v>18</v>
      </c>
      <c r="C2796" s="191">
        <v>20</v>
      </c>
      <c r="D2796" s="192">
        <v>1</v>
      </c>
      <c r="E2796" s="192">
        <v>1</v>
      </c>
      <c r="G2796" s="312" t="s">
        <v>47</v>
      </c>
      <c r="H2796" s="297" t="s">
        <v>183</v>
      </c>
      <c r="I2796" s="264" t="s">
        <v>4095</v>
      </c>
      <c r="J2796" s="299" t="s">
        <v>141</v>
      </c>
      <c r="K2796" s="300" t="s">
        <v>100</v>
      </c>
      <c r="L2796" s="301">
        <v>132</v>
      </c>
      <c r="M2796" s="301">
        <v>2306.36</v>
      </c>
      <c r="N2796" s="268">
        <v>304439.52</v>
      </c>
      <c r="O2796" s="302" t="s">
        <v>831</v>
      </c>
      <c r="P2796" s="235" t="s">
        <v>4710</v>
      </c>
    </row>
    <row r="2797" spans="1:16" ht="12.75" hidden="1" customHeight="1" outlineLevel="3" x14ac:dyDescent="0.2">
      <c r="A2797" s="191">
        <v>0</v>
      </c>
      <c r="B2797" s="191">
        <v>18</v>
      </c>
      <c r="C2797" s="191">
        <v>20</v>
      </c>
      <c r="D2797" s="192">
        <v>1</v>
      </c>
      <c r="E2797" s="192">
        <v>2</v>
      </c>
      <c r="G2797" s="312" t="s">
        <v>47</v>
      </c>
      <c r="H2797" s="297" t="s">
        <v>183</v>
      </c>
      <c r="I2797" s="264" t="s">
        <v>4096</v>
      </c>
      <c r="J2797" s="299" t="s">
        <v>142</v>
      </c>
      <c r="K2797" s="300" t="s">
        <v>100</v>
      </c>
      <c r="L2797" s="301">
        <v>110</v>
      </c>
      <c r="M2797" s="301">
        <v>2306.36</v>
      </c>
      <c r="N2797" s="268">
        <v>253699.6</v>
      </c>
      <c r="O2797" s="302" t="s">
        <v>831</v>
      </c>
      <c r="P2797" s="235" t="s">
        <v>4710</v>
      </c>
    </row>
    <row r="2798" spans="1:16" ht="13.5" hidden="1" customHeight="1" outlineLevel="3" x14ac:dyDescent="0.2">
      <c r="A2798" s="191">
        <v>0</v>
      </c>
      <c r="B2798" s="191">
        <v>18</v>
      </c>
      <c r="C2798" s="191">
        <v>20</v>
      </c>
      <c r="D2798" s="192">
        <v>1</v>
      </c>
      <c r="E2798" s="192">
        <v>3</v>
      </c>
      <c r="G2798" s="312" t="s">
        <v>47</v>
      </c>
      <c r="H2798" s="297" t="s">
        <v>183</v>
      </c>
      <c r="I2798" s="264" t="s">
        <v>4097</v>
      </c>
      <c r="J2798" s="299" t="s">
        <v>143</v>
      </c>
      <c r="K2798" s="300" t="s">
        <v>100</v>
      </c>
      <c r="L2798" s="301">
        <v>22</v>
      </c>
      <c r="M2798" s="301">
        <v>2653.86</v>
      </c>
      <c r="N2798" s="268">
        <v>58384.92</v>
      </c>
      <c r="O2798" s="302" t="s">
        <v>831</v>
      </c>
      <c r="P2798" s="235" t="s">
        <v>4710</v>
      </c>
    </row>
    <row r="2799" spans="1:16" ht="13.5" hidden="1" customHeight="1" outlineLevel="2" x14ac:dyDescent="0.2">
      <c r="A2799" s="191">
        <v>0</v>
      </c>
      <c r="B2799" s="191">
        <v>18</v>
      </c>
      <c r="C2799" s="191">
        <v>20</v>
      </c>
      <c r="D2799" s="192">
        <v>2</v>
      </c>
      <c r="E2799" s="192">
        <v>0</v>
      </c>
      <c r="G2799" s="311"/>
      <c r="H2799" s="291" t="s">
        <v>182</v>
      </c>
      <c r="I2799" s="256" t="s">
        <v>4098</v>
      </c>
      <c r="J2799" s="293" t="s">
        <v>617</v>
      </c>
      <c r="K2799" s="294"/>
      <c r="L2799" s="295"/>
      <c r="M2799" s="295"/>
      <c r="N2799" s="260">
        <v>28416.080000000002</v>
      </c>
      <c r="O2799" s="296"/>
      <c r="P2799" s="234"/>
    </row>
    <row r="2800" spans="1:16" ht="13.5" hidden="1" customHeight="1" outlineLevel="3" x14ac:dyDescent="0.2">
      <c r="A2800" s="191">
        <v>0</v>
      </c>
      <c r="B2800" s="191">
        <v>18</v>
      </c>
      <c r="C2800" s="191">
        <v>20</v>
      </c>
      <c r="D2800" s="192">
        <v>2</v>
      </c>
      <c r="E2800" s="192">
        <v>1</v>
      </c>
      <c r="G2800" s="312" t="s">
        <v>47</v>
      </c>
      <c r="H2800" s="297" t="s">
        <v>183</v>
      </c>
      <c r="I2800" s="264" t="s">
        <v>4099</v>
      </c>
      <c r="J2800" s="299" t="s">
        <v>208</v>
      </c>
      <c r="K2800" s="300" t="s">
        <v>100</v>
      </c>
      <c r="L2800" s="301">
        <v>22</v>
      </c>
      <c r="M2800" s="301">
        <v>1291.6400000000001</v>
      </c>
      <c r="N2800" s="268">
        <v>28416.080000000002</v>
      </c>
      <c r="O2800" s="302" t="s">
        <v>837</v>
      </c>
      <c r="P2800" s="235" t="s">
        <v>4710</v>
      </c>
    </row>
    <row r="2801" spans="1:16" ht="13.5" hidden="1" customHeight="1" outlineLevel="2" x14ac:dyDescent="0.2">
      <c r="A2801" s="191">
        <v>0</v>
      </c>
      <c r="B2801" s="191">
        <v>18</v>
      </c>
      <c r="C2801" s="191">
        <v>20</v>
      </c>
      <c r="D2801" s="192">
        <v>3</v>
      </c>
      <c r="E2801" s="192">
        <v>0</v>
      </c>
      <c r="G2801" s="311"/>
      <c r="H2801" s="291" t="s">
        <v>182</v>
      </c>
      <c r="I2801" s="256" t="s">
        <v>4100</v>
      </c>
      <c r="J2801" s="293" t="s">
        <v>11</v>
      </c>
      <c r="K2801" s="294"/>
      <c r="L2801" s="295"/>
      <c r="M2801" s="295"/>
      <c r="N2801" s="260">
        <v>79200</v>
      </c>
      <c r="O2801" s="296"/>
      <c r="P2801" s="234"/>
    </row>
    <row r="2802" spans="1:16" ht="13.5" hidden="1" customHeight="1" outlineLevel="3" x14ac:dyDescent="0.2">
      <c r="A2802" s="191">
        <v>0</v>
      </c>
      <c r="B2802" s="191">
        <v>18</v>
      </c>
      <c r="C2802" s="191">
        <v>20</v>
      </c>
      <c r="D2802" s="192">
        <v>3</v>
      </c>
      <c r="E2802" s="192">
        <v>1</v>
      </c>
      <c r="G2802" s="312" t="s">
        <v>47</v>
      </c>
      <c r="H2802" s="297" t="s">
        <v>183</v>
      </c>
      <c r="I2802" s="264" t="s">
        <v>4101</v>
      </c>
      <c r="J2802" s="299" t="s">
        <v>147</v>
      </c>
      <c r="K2802" s="300" t="s">
        <v>100</v>
      </c>
      <c r="L2802" s="301">
        <v>264</v>
      </c>
      <c r="M2802" s="301">
        <v>300</v>
      </c>
      <c r="N2802" s="268">
        <v>79200</v>
      </c>
      <c r="O2802" s="302" t="s">
        <v>831</v>
      </c>
      <c r="P2802" s="235" t="s">
        <v>4710</v>
      </c>
    </row>
    <row r="2803" spans="1:16" ht="13.5" hidden="1" customHeight="1" outlineLevel="1" x14ac:dyDescent="0.2">
      <c r="A2803" s="191">
        <v>0</v>
      </c>
      <c r="B2803" s="191">
        <v>18</v>
      </c>
      <c r="C2803" s="191">
        <v>21</v>
      </c>
      <c r="D2803" s="192">
        <v>0</v>
      </c>
      <c r="E2803" s="192">
        <v>1</v>
      </c>
      <c r="G2803" s="310"/>
      <c r="H2803" s="285" t="s">
        <v>34</v>
      </c>
      <c r="I2803" s="249" t="s">
        <v>4102</v>
      </c>
      <c r="J2803" s="287" t="s">
        <v>1128</v>
      </c>
      <c r="K2803" s="288"/>
      <c r="L2803" s="289"/>
      <c r="M2803" s="289"/>
      <c r="N2803" s="253">
        <v>45947.26</v>
      </c>
      <c r="O2803" s="290">
        <v>2.74317404462297</v>
      </c>
      <c r="P2803" s="233"/>
    </row>
    <row r="2804" spans="1:16" ht="12.75" hidden="1" customHeight="1" outlineLevel="2" x14ac:dyDescent="0.2">
      <c r="A2804" s="191">
        <v>0</v>
      </c>
      <c r="B2804" s="191">
        <v>18</v>
      </c>
      <c r="C2804" s="191">
        <v>21</v>
      </c>
      <c r="D2804" s="192">
        <v>1</v>
      </c>
      <c r="E2804" s="192">
        <v>0</v>
      </c>
      <c r="G2804" s="311"/>
      <c r="H2804" s="291" t="s">
        <v>182</v>
      </c>
      <c r="I2804" s="256" t="s">
        <v>4103</v>
      </c>
      <c r="J2804" s="293" t="s">
        <v>559</v>
      </c>
      <c r="K2804" s="294"/>
      <c r="L2804" s="295"/>
      <c r="M2804" s="295"/>
      <c r="N2804" s="260">
        <v>39555.620000000003</v>
      </c>
      <c r="O2804" s="296"/>
      <c r="P2804" s="234"/>
    </row>
    <row r="2805" spans="1:16" ht="12.75" hidden="1" customHeight="1" outlineLevel="3" x14ac:dyDescent="0.2">
      <c r="A2805" s="191">
        <v>0</v>
      </c>
      <c r="B2805" s="191">
        <v>18</v>
      </c>
      <c r="C2805" s="191">
        <v>21</v>
      </c>
      <c r="D2805" s="192">
        <v>1</v>
      </c>
      <c r="E2805" s="192">
        <v>1</v>
      </c>
      <c r="G2805" s="312" t="s">
        <v>47</v>
      </c>
      <c r="H2805" s="297" t="s">
        <v>183</v>
      </c>
      <c r="I2805" s="264" t="s">
        <v>4104</v>
      </c>
      <c r="J2805" s="299" t="s">
        <v>141</v>
      </c>
      <c r="K2805" s="300" t="s">
        <v>100</v>
      </c>
      <c r="L2805" s="301">
        <v>8</v>
      </c>
      <c r="M2805" s="301">
        <v>2306.36</v>
      </c>
      <c r="N2805" s="268">
        <v>18450.88</v>
      </c>
      <c r="O2805" s="302" t="s">
        <v>831</v>
      </c>
      <c r="P2805" s="235" t="s">
        <v>4710</v>
      </c>
    </row>
    <row r="2806" spans="1:16" ht="12.75" hidden="1" customHeight="1" outlineLevel="3" x14ac:dyDescent="0.2">
      <c r="A2806" s="191">
        <v>0</v>
      </c>
      <c r="B2806" s="191">
        <v>18</v>
      </c>
      <c r="C2806" s="191">
        <v>21</v>
      </c>
      <c r="D2806" s="192">
        <v>1</v>
      </c>
      <c r="E2806" s="192">
        <v>2</v>
      </c>
      <c r="G2806" s="312" t="s">
        <v>47</v>
      </c>
      <c r="H2806" s="297" t="s">
        <v>183</v>
      </c>
      <c r="I2806" s="264" t="s">
        <v>4105</v>
      </c>
      <c r="J2806" s="299" t="s">
        <v>142</v>
      </c>
      <c r="K2806" s="300" t="s">
        <v>100</v>
      </c>
      <c r="L2806" s="301">
        <v>8</v>
      </c>
      <c r="M2806" s="301">
        <v>2306.36</v>
      </c>
      <c r="N2806" s="268">
        <v>18450.88</v>
      </c>
      <c r="O2806" s="302" t="s">
        <v>831</v>
      </c>
      <c r="P2806" s="235" t="s">
        <v>4710</v>
      </c>
    </row>
    <row r="2807" spans="1:16" ht="13.5" hidden="1" customHeight="1" outlineLevel="3" x14ac:dyDescent="0.2">
      <c r="A2807" s="191">
        <v>0</v>
      </c>
      <c r="B2807" s="191">
        <v>18</v>
      </c>
      <c r="C2807" s="191">
        <v>21</v>
      </c>
      <c r="D2807" s="192">
        <v>1</v>
      </c>
      <c r="E2807" s="192">
        <v>3</v>
      </c>
      <c r="G2807" s="312" t="s">
        <v>47</v>
      </c>
      <c r="H2807" s="297" t="s">
        <v>183</v>
      </c>
      <c r="I2807" s="264" t="s">
        <v>4106</v>
      </c>
      <c r="J2807" s="299" t="s">
        <v>143</v>
      </c>
      <c r="K2807" s="300" t="s">
        <v>100</v>
      </c>
      <c r="L2807" s="301">
        <v>1</v>
      </c>
      <c r="M2807" s="301">
        <v>2653.86</v>
      </c>
      <c r="N2807" s="268">
        <v>2653.86</v>
      </c>
      <c r="O2807" s="302" t="s">
        <v>831</v>
      </c>
      <c r="P2807" s="235" t="s">
        <v>4710</v>
      </c>
    </row>
    <row r="2808" spans="1:16" ht="13.5" hidden="1" customHeight="1" outlineLevel="2" x14ac:dyDescent="0.2">
      <c r="A2808" s="191">
        <v>0</v>
      </c>
      <c r="B2808" s="191">
        <v>18</v>
      </c>
      <c r="C2808" s="191">
        <v>21</v>
      </c>
      <c r="D2808" s="192">
        <v>2</v>
      </c>
      <c r="E2808" s="192">
        <v>0</v>
      </c>
      <c r="G2808" s="311"/>
      <c r="H2808" s="291" t="s">
        <v>182</v>
      </c>
      <c r="I2808" s="256" t="s">
        <v>4107</v>
      </c>
      <c r="J2808" s="293" t="s">
        <v>617</v>
      </c>
      <c r="K2808" s="294"/>
      <c r="L2808" s="295"/>
      <c r="M2808" s="295"/>
      <c r="N2808" s="260">
        <v>1291.6400000000001</v>
      </c>
      <c r="O2808" s="296"/>
      <c r="P2808" s="234"/>
    </row>
    <row r="2809" spans="1:16" ht="13.5" hidden="1" customHeight="1" outlineLevel="3" x14ac:dyDescent="0.2">
      <c r="A2809" s="191">
        <v>0</v>
      </c>
      <c r="B2809" s="191">
        <v>18</v>
      </c>
      <c r="C2809" s="191">
        <v>21</v>
      </c>
      <c r="D2809" s="192">
        <v>2</v>
      </c>
      <c r="E2809" s="192">
        <v>1</v>
      </c>
      <c r="G2809" s="312" t="s">
        <v>47</v>
      </c>
      <c r="H2809" s="297" t="s">
        <v>183</v>
      </c>
      <c r="I2809" s="264" t="s">
        <v>4108</v>
      </c>
      <c r="J2809" s="299" t="s">
        <v>208</v>
      </c>
      <c r="K2809" s="300" t="s">
        <v>100</v>
      </c>
      <c r="L2809" s="301">
        <v>1</v>
      </c>
      <c r="M2809" s="301">
        <v>1291.6400000000001</v>
      </c>
      <c r="N2809" s="268">
        <v>1291.6400000000001</v>
      </c>
      <c r="O2809" s="302" t="s">
        <v>837</v>
      </c>
      <c r="P2809" s="235" t="s">
        <v>4710</v>
      </c>
    </row>
    <row r="2810" spans="1:16" ht="13.5" hidden="1" customHeight="1" outlineLevel="2" x14ac:dyDescent="0.2">
      <c r="A2810" s="191">
        <v>0</v>
      </c>
      <c r="B2810" s="191">
        <v>18</v>
      </c>
      <c r="C2810" s="191">
        <v>21</v>
      </c>
      <c r="D2810" s="192">
        <v>3</v>
      </c>
      <c r="E2810" s="192">
        <v>0</v>
      </c>
      <c r="G2810" s="311"/>
      <c r="H2810" s="291" t="s">
        <v>182</v>
      </c>
      <c r="I2810" s="256" t="s">
        <v>4109</v>
      </c>
      <c r="J2810" s="293" t="s">
        <v>11</v>
      </c>
      <c r="K2810" s="294"/>
      <c r="L2810" s="295"/>
      <c r="M2810" s="295"/>
      <c r="N2810" s="260">
        <v>5100</v>
      </c>
      <c r="O2810" s="296"/>
      <c r="P2810" s="234"/>
    </row>
    <row r="2811" spans="1:16" ht="13.5" hidden="1" customHeight="1" outlineLevel="3" x14ac:dyDescent="0.2">
      <c r="A2811" s="191">
        <v>0</v>
      </c>
      <c r="B2811" s="191">
        <v>18</v>
      </c>
      <c r="C2811" s="191">
        <v>21</v>
      </c>
      <c r="D2811" s="192">
        <v>3</v>
      </c>
      <c r="E2811" s="192">
        <v>1</v>
      </c>
      <c r="G2811" s="312" t="s">
        <v>47</v>
      </c>
      <c r="H2811" s="297" t="s">
        <v>183</v>
      </c>
      <c r="I2811" s="264" t="s">
        <v>4110</v>
      </c>
      <c r="J2811" s="299" t="s">
        <v>147</v>
      </c>
      <c r="K2811" s="300" t="s">
        <v>100</v>
      </c>
      <c r="L2811" s="301">
        <v>17</v>
      </c>
      <c r="M2811" s="301">
        <v>300</v>
      </c>
      <c r="N2811" s="268">
        <v>5100</v>
      </c>
      <c r="O2811" s="302" t="s">
        <v>831</v>
      </c>
      <c r="P2811" s="235" t="s">
        <v>4710</v>
      </c>
    </row>
    <row r="2812" spans="1:16" ht="13.5" hidden="1" customHeight="1" outlineLevel="1" x14ac:dyDescent="0.2">
      <c r="A2812" s="191">
        <v>0</v>
      </c>
      <c r="B2812" s="191">
        <v>18</v>
      </c>
      <c r="C2812" s="191">
        <v>22</v>
      </c>
      <c r="D2812" s="192">
        <v>0</v>
      </c>
      <c r="E2812" s="192">
        <v>1</v>
      </c>
      <c r="G2812" s="310"/>
      <c r="H2812" s="285" t="s">
        <v>34</v>
      </c>
      <c r="I2812" s="249" t="s">
        <v>4111</v>
      </c>
      <c r="J2812" s="287" t="s">
        <v>1129</v>
      </c>
      <c r="K2812" s="288"/>
      <c r="L2812" s="289"/>
      <c r="M2812" s="289"/>
      <c r="N2812" s="253">
        <v>10772.94</v>
      </c>
      <c r="O2812" s="290">
        <v>0.64317326848827505</v>
      </c>
      <c r="P2812" s="233"/>
    </row>
    <row r="2813" spans="1:16" ht="12.75" hidden="1" customHeight="1" outlineLevel="2" x14ac:dyDescent="0.2">
      <c r="A2813" s="191">
        <v>0</v>
      </c>
      <c r="B2813" s="191">
        <v>18</v>
      </c>
      <c r="C2813" s="191">
        <v>22</v>
      </c>
      <c r="D2813" s="192">
        <v>1</v>
      </c>
      <c r="E2813" s="192">
        <v>0</v>
      </c>
      <c r="G2813" s="311"/>
      <c r="H2813" s="291" t="s">
        <v>182</v>
      </c>
      <c r="I2813" s="256" t="s">
        <v>4112</v>
      </c>
      <c r="J2813" s="293" t="s">
        <v>559</v>
      </c>
      <c r="K2813" s="294"/>
      <c r="L2813" s="295"/>
      <c r="M2813" s="295"/>
      <c r="N2813" s="260">
        <v>9572.94</v>
      </c>
      <c r="O2813" s="296"/>
      <c r="P2813" s="234"/>
    </row>
    <row r="2814" spans="1:16" ht="12.75" hidden="1" customHeight="1" outlineLevel="3" x14ac:dyDescent="0.2">
      <c r="A2814" s="191">
        <v>0</v>
      </c>
      <c r="B2814" s="191">
        <v>18</v>
      </c>
      <c r="C2814" s="191">
        <v>22</v>
      </c>
      <c r="D2814" s="192">
        <v>1</v>
      </c>
      <c r="E2814" s="192">
        <v>1</v>
      </c>
      <c r="G2814" s="312" t="s">
        <v>47</v>
      </c>
      <c r="H2814" s="297" t="s">
        <v>183</v>
      </c>
      <c r="I2814" s="264" t="s">
        <v>4113</v>
      </c>
      <c r="J2814" s="299" t="s">
        <v>141</v>
      </c>
      <c r="K2814" s="300" t="s">
        <v>100</v>
      </c>
      <c r="L2814" s="301">
        <v>1</v>
      </c>
      <c r="M2814" s="301">
        <v>2306.36</v>
      </c>
      <c r="N2814" s="268">
        <v>2306.36</v>
      </c>
      <c r="O2814" s="302" t="s">
        <v>831</v>
      </c>
      <c r="P2814" s="235" t="s">
        <v>4710</v>
      </c>
    </row>
    <row r="2815" spans="1:16" ht="12.75" hidden="1" customHeight="1" outlineLevel="3" x14ac:dyDescent="0.2">
      <c r="A2815" s="191">
        <v>0</v>
      </c>
      <c r="B2815" s="191">
        <v>18</v>
      </c>
      <c r="C2815" s="191">
        <v>22</v>
      </c>
      <c r="D2815" s="192">
        <v>1</v>
      </c>
      <c r="E2815" s="192">
        <v>2</v>
      </c>
      <c r="G2815" s="312" t="s">
        <v>47</v>
      </c>
      <c r="H2815" s="297" t="s">
        <v>183</v>
      </c>
      <c r="I2815" s="264" t="s">
        <v>4114</v>
      </c>
      <c r="J2815" s="299" t="s">
        <v>142</v>
      </c>
      <c r="K2815" s="300" t="s">
        <v>100</v>
      </c>
      <c r="L2815" s="301">
        <v>2</v>
      </c>
      <c r="M2815" s="301">
        <v>2306.36</v>
      </c>
      <c r="N2815" s="268">
        <v>4612.72</v>
      </c>
      <c r="O2815" s="302" t="s">
        <v>831</v>
      </c>
      <c r="P2815" s="235" t="s">
        <v>4710</v>
      </c>
    </row>
    <row r="2816" spans="1:16" ht="13.5" hidden="1" customHeight="1" outlineLevel="3" x14ac:dyDescent="0.2">
      <c r="A2816" s="191">
        <v>0</v>
      </c>
      <c r="B2816" s="191">
        <v>18</v>
      </c>
      <c r="C2816" s="191">
        <v>22</v>
      </c>
      <c r="D2816" s="192">
        <v>1</v>
      </c>
      <c r="E2816" s="192">
        <v>3</v>
      </c>
      <c r="G2816" s="312" t="s">
        <v>47</v>
      </c>
      <c r="H2816" s="297" t="s">
        <v>183</v>
      </c>
      <c r="I2816" s="264" t="s">
        <v>4115</v>
      </c>
      <c r="J2816" s="299" t="s">
        <v>143</v>
      </c>
      <c r="K2816" s="300" t="s">
        <v>100</v>
      </c>
      <c r="L2816" s="301">
        <v>1</v>
      </c>
      <c r="M2816" s="301">
        <v>2653.86</v>
      </c>
      <c r="N2816" s="268">
        <v>2653.86</v>
      </c>
      <c r="O2816" s="302" t="s">
        <v>831</v>
      </c>
      <c r="P2816" s="235" t="s">
        <v>4710</v>
      </c>
    </row>
    <row r="2817" spans="1:16" ht="13.5" hidden="1" customHeight="1" outlineLevel="2" x14ac:dyDescent="0.2">
      <c r="A2817" s="191">
        <v>0</v>
      </c>
      <c r="B2817" s="191">
        <v>18</v>
      </c>
      <c r="C2817" s="191">
        <v>22</v>
      </c>
      <c r="D2817" s="192">
        <v>2</v>
      </c>
      <c r="E2817" s="192">
        <v>0</v>
      </c>
      <c r="G2817" s="311"/>
      <c r="H2817" s="291" t="s">
        <v>182</v>
      </c>
      <c r="I2817" s="256" t="s">
        <v>4116</v>
      </c>
      <c r="J2817" s="293" t="s">
        <v>11</v>
      </c>
      <c r="K2817" s="294"/>
      <c r="L2817" s="295"/>
      <c r="M2817" s="295"/>
      <c r="N2817" s="260">
        <v>1200</v>
      </c>
      <c r="O2817" s="296"/>
      <c r="P2817" s="234"/>
    </row>
    <row r="2818" spans="1:16" ht="13.5" hidden="1" customHeight="1" outlineLevel="3" x14ac:dyDescent="0.2">
      <c r="A2818" s="191">
        <v>0</v>
      </c>
      <c r="B2818" s="191">
        <v>18</v>
      </c>
      <c r="C2818" s="191">
        <v>22</v>
      </c>
      <c r="D2818" s="192">
        <v>2</v>
      </c>
      <c r="E2818" s="192">
        <v>1</v>
      </c>
      <c r="G2818" s="312" t="s">
        <v>47</v>
      </c>
      <c r="H2818" s="297" t="s">
        <v>183</v>
      </c>
      <c r="I2818" s="264" t="s">
        <v>4117</v>
      </c>
      <c r="J2818" s="299" t="s">
        <v>147</v>
      </c>
      <c r="K2818" s="300" t="s">
        <v>100</v>
      </c>
      <c r="L2818" s="301">
        <v>4</v>
      </c>
      <c r="M2818" s="301">
        <v>300</v>
      </c>
      <c r="N2818" s="268">
        <v>1200</v>
      </c>
      <c r="O2818" s="302" t="s">
        <v>831</v>
      </c>
      <c r="P2818" s="235" t="s">
        <v>4710</v>
      </c>
    </row>
    <row r="2819" spans="1:16" ht="13.5" hidden="1" customHeight="1" outlineLevel="1" x14ac:dyDescent="0.2">
      <c r="A2819" s="191">
        <v>0</v>
      </c>
      <c r="B2819" s="191">
        <v>18</v>
      </c>
      <c r="C2819" s="191">
        <v>23</v>
      </c>
      <c r="D2819" s="192">
        <v>0</v>
      </c>
      <c r="E2819" s="192">
        <v>1</v>
      </c>
      <c r="G2819" s="310"/>
      <c r="H2819" s="285" t="s">
        <v>34</v>
      </c>
      <c r="I2819" s="249" t="s">
        <v>4118</v>
      </c>
      <c r="J2819" s="287" t="s">
        <v>1130</v>
      </c>
      <c r="K2819" s="288"/>
      <c r="L2819" s="289"/>
      <c r="M2819" s="289"/>
      <c r="N2819" s="253"/>
      <c r="O2819" s="290"/>
      <c r="P2819" s="233"/>
    </row>
    <row r="2820" spans="1:16" ht="13.5" hidden="1" customHeight="1" outlineLevel="2" x14ac:dyDescent="0.2">
      <c r="A2820" s="191">
        <v>0</v>
      </c>
      <c r="B2820" s="191">
        <v>18</v>
      </c>
      <c r="C2820" s="191">
        <v>23</v>
      </c>
      <c r="D2820" s="192">
        <v>1</v>
      </c>
      <c r="E2820" s="192">
        <v>0</v>
      </c>
      <c r="G2820" s="311"/>
      <c r="H2820" s="291" t="s">
        <v>182</v>
      </c>
      <c r="I2820" s="256" t="s">
        <v>4119</v>
      </c>
      <c r="J2820" s="293" t="s">
        <v>560</v>
      </c>
      <c r="K2820" s="294"/>
      <c r="L2820" s="295"/>
      <c r="M2820" s="295"/>
      <c r="N2820" s="260">
        <v>6313.74</v>
      </c>
      <c r="O2820" s="296"/>
      <c r="P2820" s="234"/>
    </row>
    <row r="2821" spans="1:16" ht="13.5" hidden="1" customHeight="1" outlineLevel="3" x14ac:dyDescent="0.2">
      <c r="A2821" s="191">
        <v>0</v>
      </c>
      <c r="B2821" s="191">
        <v>18</v>
      </c>
      <c r="C2821" s="191">
        <v>23</v>
      </c>
      <c r="D2821" s="192">
        <v>1</v>
      </c>
      <c r="E2821" s="192">
        <v>1</v>
      </c>
      <c r="G2821" s="312" t="s">
        <v>47</v>
      </c>
      <c r="H2821" s="297" t="s">
        <v>183</v>
      </c>
      <c r="I2821" s="264" t="s">
        <v>4120</v>
      </c>
      <c r="J2821" s="299" t="s">
        <v>992</v>
      </c>
      <c r="K2821" s="300" t="s">
        <v>136</v>
      </c>
      <c r="L2821" s="301">
        <v>20.399999999999999</v>
      </c>
      <c r="M2821" s="301">
        <v>66.849999999999994</v>
      </c>
      <c r="N2821" s="268">
        <v>1363.74</v>
      </c>
      <c r="O2821" s="302" t="s">
        <v>831</v>
      </c>
      <c r="P2821" s="235" t="s">
        <v>4710</v>
      </c>
    </row>
    <row r="2822" spans="1:16" ht="13.5" hidden="1" customHeight="1" outlineLevel="3" x14ac:dyDescent="0.2">
      <c r="A2822" s="191">
        <v>0</v>
      </c>
      <c r="B2822" s="191">
        <v>18</v>
      </c>
      <c r="C2822" s="191">
        <v>23</v>
      </c>
      <c r="D2822" s="192">
        <v>1</v>
      </c>
      <c r="E2822" s="192">
        <v>2</v>
      </c>
      <c r="G2822" s="312" t="s">
        <v>47</v>
      </c>
      <c r="H2822" s="297" t="s">
        <v>183</v>
      </c>
      <c r="I2822" s="264" t="s">
        <v>4121</v>
      </c>
      <c r="J2822" s="299" t="s">
        <v>273</v>
      </c>
      <c r="K2822" s="300" t="s">
        <v>100</v>
      </c>
      <c r="L2822" s="301">
        <v>4</v>
      </c>
      <c r="M2822" s="301">
        <v>1237.5</v>
      </c>
      <c r="N2822" s="268">
        <v>4950</v>
      </c>
      <c r="O2822" s="302" t="s">
        <v>831</v>
      </c>
      <c r="P2822" s="235" t="s">
        <v>4710</v>
      </c>
    </row>
    <row r="2823" spans="1:16" ht="13.5" hidden="1" customHeight="1" outlineLevel="2" x14ac:dyDescent="0.2">
      <c r="A2823" s="191">
        <v>0</v>
      </c>
      <c r="B2823" s="191">
        <v>18</v>
      </c>
      <c r="C2823" s="191">
        <v>23</v>
      </c>
      <c r="D2823" s="192">
        <v>2</v>
      </c>
      <c r="E2823" s="192">
        <v>0</v>
      </c>
      <c r="G2823" s="311"/>
      <c r="H2823" s="291" t="s">
        <v>182</v>
      </c>
      <c r="I2823" s="256" t="s">
        <v>4122</v>
      </c>
      <c r="J2823" s="293" t="s">
        <v>272</v>
      </c>
      <c r="K2823" s="294"/>
      <c r="L2823" s="295"/>
      <c r="M2823" s="295"/>
      <c r="N2823" s="260"/>
      <c r="O2823" s="296"/>
      <c r="P2823" s="234"/>
    </row>
    <row r="2824" spans="1:16" ht="13.5" hidden="1" customHeight="1" outlineLevel="3" x14ac:dyDescent="0.2">
      <c r="A2824" s="191">
        <v>0</v>
      </c>
      <c r="B2824" s="191">
        <v>18</v>
      </c>
      <c r="C2824" s="191">
        <v>23</v>
      </c>
      <c r="D2824" s="192">
        <v>2</v>
      </c>
      <c r="E2824" s="192">
        <v>1</v>
      </c>
      <c r="G2824" s="312" t="s">
        <v>47</v>
      </c>
      <c r="H2824" s="297" t="s">
        <v>183</v>
      </c>
      <c r="I2824" s="264" t="s">
        <v>4123</v>
      </c>
      <c r="J2824" s="299" t="s">
        <v>833</v>
      </c>
      <c r="K2824" s="300" t="s">
        <v>136</v>
      </c>
      <c r="L2824" s="301" t="e">
        <v>#REF!</v>
      </c>
      <c r="M2824" s="301">
        <v>820</v>
      </c>
      <c r="N2824" s="268"/>
      <c r="O2824" s="302" t="s">
        <v>830</v>
      </c>
      <c r="P2824" s="235" t="s">
        <v>4710</v>
      </c>
    </row>
    <row r="2825" spans="1:16" ht="13.5" hidden="1" customHeight="1" outlineLevel="3" x14ac:dyDescent="0.2">
      <c r="A2825" s="191">
        <v>0</v>
      </c>
      <c r="B2825" s="191">
        <v>18</v>
      </c>
      <c r="C2825" s="191">
        <v>23</v>
      </c>
      <c r="D2825" s="192">
        <v>2</v>
      </c>
      <c r="E2825" s="192">
        <v>2</v>
      </c>
      <c r="G2825" s="312" t="s">
        <v>47</v>
      </c>
      <c r="H2825" s="297" t="s">
        <v>183</v>
      </c>
      <c r="I2825" s="264" t="s">
        <v>4124</v>
      </c>
      <c r="J2825" s="299" t="s">
        <v>834</v>
      </c>
      <c r="K2825" s="300" t="s">
        <v>136</v>
      </c>
      <c r="L2825" s="301" t="e">
        <v>#REF!</v>
      </c>
      <c r="M2825" s="301">
        <v>520</v>
      </c>
      <c r="N2825" s="268"/>
      <c r="O2825" s="302" t="s">
        <v>830</v>
      </c>
      <c r="P2825" s="235" t="s">
        <v>4710</v>
      </c>
    </row>
    <row r="2826" spans="1:16" ht="12.75" hidden="1" customHeight="1" outlineLevel="2" x14ac:dyDescent="0.2">
      <c r="A2826" s="191">
        <v>0</v>
      </c>
      <c r="B2826" s="191">
        <v>18</v>
      </c>
      <c r="C2826" s="191">
        <v>23</v>
      </c>
      <c r="D2826" s="192">
        <v>3</v>
      </c>
      <c r="E2826" s="192">
        <v>0</v>
      </c>
      <c r="G2826" s="311"/>
      <c r="H2826" s="291" t="s">
        <v>182</v>
      </c>
      <c r="I2826" s="256" t="s">
        <v>4125</v>
      </c>
      <c r="J2826" s="293" t="s">
        <v>836</v>
      </c>
      <c r="K2826" s="294"/>
      <c r="L2826" s="295"/>
      <c r="M2826" s="295"/>
      <c r="N2826" s="260"/>
      <c r="O2826" s="296"/>
      <c r="P2826" s="234"/>
    </row>
    <row r="2827" spans="1:16" ht="12.75" hidden="1" customHeight="1" outlineLevel="3" x14ac:dyDescent="0.2">
      <c r="A2827" s="191">
        <v>0</v>
      </c>
      <c r="B2827" s="191">
        <v>18</v>
      </c>
      <c r="C2827" s="191">
        <v>23</v>
      </c>
      <c r="D2827" s="192">
        <v>3</v>
      </c>
      <c r="E2827" s="192">
        <v>1</v>
      </c>
      <c r="G2827" s="312" t="s">
        <v>47</v>
      </c>
      <c r="H2827" s="297" t="s">
        <v>183</v>
      </c>
      <c r="I2827" s="264" t="s">
        <v>4126</v>
      </c>
      <c r="J2827" s="299" t="s">
        <v>835</v>
      </c>
      <c r="K2827" s="300" t="s">
        <v>119</v>
      </c>
      <c r="L2827" s="301" t="e">
        <v>#REF!</v>
      </c>
      <c r="M2827" s="301">
        <v>1240</v>
      </c>
      <c r="N2827" s="268"/>
      <c r="O2827" s="302" t="s">
        <v>830</v>
      </c>
      <c r="P2827" s="235" t="s">
        <v>4710</v>
      </c>
    </row>
    <row r="2828" spans="1:16" ht="13.5" hidden="1" customHeight="1" outlineLevel="2" x14ac:dyDescent="0.2">
      <c r="A2828" s="191">
        <v>0</v>
      </c>
      <c r="B2828" s="191">
        <v>18</v>
      </c>
      <c r="C2828" s="191">
        <v>23</v>
      </c>
      <c r="D2828" s="192">
        <v>4</v>
      </c>
      <c r="E2828" s="192">
        <v>0</v>
      </c>
      <c r="G2828" s="311"/>
      <c r="H2828" s="291" t="s">
        <v>182</v>
      </c>
      <c r="I2828" s="256" t="s">
        <v>4127</v>
      </c>
      <c r="J2828" s="293" t="s">
        <v>11</v>
      </c>
      <c r="K2828" s="294"/>
      <c r="L2828" s="295"/>
      <c r="M2828" s="295"/>
      <c r="N2828" s="260">
        <v>1200</v>
      </c>
      <c r="O2828" s="296">
        <v>7.1643202522796004E-2</v>
      </c>
      <c r="P2828" s="234"/>
    </row>
    <row r="2829" spans="1:16" ht="13.5" hidden="1" customHeight="1" outlineLevel="3" x14ac:dyDescent="0.2">
      <c r="A2829" s="191">
        <v>0</v>
      </c>
      <c r="B2829" s="191">
        <v>18</v>
      </c>
      <c r="C2829" s="191">
        <v>23</v>
      </c>
      <c r="D2829" s="192">
        <v>4</v>
      </c>
      <c r="E2829" s="192">
        <v>1</v>
      </c>
      <c r="G2829" s="312" t="s">
        <v>47</v>
      </c>
      <c r="H2829" s="297" t="s">
        <v>183</v>
      </c>
      <c r="I2829" s="264" t="s">
        <v>4128</v>
      </c>
      <c r="J2829" s="299" t="s">
        <v>146</v>
      </c>
      <c r="K2829" s="300" t="s">
        <v>100</v>
      </c>
      <c r="L2829" s="301">
        <v>4</v>
      </c>
      <c r="M2829" s="301">
        <v>300</v>
      </c>
      <c r="N2829" s="268">
        <v>1200</v>
      </c>
      <c r="O2829" s="302" t="s">
        <v>831</v>
      </c>
      <c r="P2829" s="235" t="s">
        <v>4710</v>
      </c>
    </row>
    <row r="2830" spans="1:16" ht="13.5" hidden="1" customHeight="1" outlineLevel="1" x14ac:dyDescent="0.2">
      <c r="A2830" s="191">
        <v>0</v>
      </c>
      <c r="B2830" s="191">
        <v>18</v>
      </c>
      <c r="C2830" s="191">
        <v>24</v>
      </c>
      <c r="D2830" s="192">
        <v>0</v>
      </c>
      <c r="E2830" s="192">
        <v>1</v>
      </c>
      <c r="G2830" s="310"/>
      <c r="H2830" s="285" t="s">
        <v>34</v>
      </c>
      <c r="I2830" s="249" t="s">
        <v>4129</v>
      </c>
      <c r="J2830" s="287" t="s">
        <v>1131</v>
      </c>
      <c r="K2830" s="288"/>
      <c r="L2830" s="289"/>
      <c r="M2830" s="289"/>
      <c r="N2830" s="253"/>
      <c r="O2830" s="290"/>
      <c r="P2830" s="233"/>
    </row>
    <row r="2831" spans="1:16" ht="13.5" hidden="1" customHeight="1" outlineLevel="2" x14ac:dyDescent="0.2">
      <c r="A2831" s="191">
        <v>0</v>
      </c>
      <c r="B2831" s="191">
        <v>18</v>
      </c>
      <c r="C2831" s="191">
        <v>24</v>
      </c>
      <c r="D2831" s="192">
        <v>1</v>
      </c>
      <c r="E2831" s="192">
        <v>0</v>
      </c>
      <c r="G2831" s="311"/>
      <c r="H2831" s="291" t="s">
        <v>182</v>
      </c>
      <c r="I2831" s="256" t="s">
        <v>4130</v>
      </c>
      <c r="J2831" s="293" t="s">
        <v>560</v>
      </c>
      <c r="K2831" s="294"/>
      <c r="L2831" s="295"/>
      <c r="M2831" s="295"/>
      <c r="N2831" s="260">
        <v>3156.87</v>
      </c>
      <c r="O2831" s="296"/>
      <c r="P2831" s="234"/>
    </row>
    <row r="2832" spans="1:16" ht="13.5" hidden="1" customHeight="1" outlineLevel="3" x14ac:dyDescent="0.2">
      <c r="A2832" s="191">
        <v>0</v>
      </c>
      <c r="B2832" s="191">
        <v>18</v>
      </c>
      <c r="C2832" s="191">
        <v>24</v>
      </c>
      <c r="D2832" s="192">
        <v>1</v>
      </c>
      <c r="E2832" s="192">
        <v>1</v>
      </c>
      <c r="G2832" s="312" t="s">
        <v>47</v>
      </c>
      <c r="H2832" s="297" t="s">
        <v>183</v>
      </c>
      <c r="I2832" s="264" t="s">
        <v>4131</v>
      </c>
      <c r="J2832" s="299" t="s">
        <v>992</v>
      </c>
      <c r="K2832" s="300" t="s">
        <v>136</v>
      </c>
      <c r="L2832" s="301">
        <v>10.199999999999999</v>
      </c>
      <c r="M2832" s="301">
        <v>66.849999999999994</v>
      </c>
      <c r="N2832" s="268">
        <v>681.87</v>
      </c>
      <c r="O2832" s="302" t="s">
        <v>831</v>
      </c>
      <c r="P2832" s="235" t="s">
        <v>4710</v>
      </c>
    </row>
    <row r="2833" spans="1:16" ht="13.5" hidden="1" customHeight="1" outlineLevel="3" x14ac:dyDescent="0.2">
      <c r="A2833" s="191">
        <v>0</v>
      </c>
      <c r="B2833" s="191">
        <v>18</v>
      </c>
      <c r="C2833" s="191">
        <v>24</v>
      </c>
      <c r="D2833" s="192">
        <v>1</v>
      </c>
      <c r="E2833" s="192">
        <v>2</v>
      </c>
      <c r="G2833" s="312" t="s">
        <v>47</v>
      </c>
      <c r="H2833" s="297" t="s">
        <v>183</v>
      </c>
      <c r="I2833" s="264" t="s">
        <v>4132</v>
      </c>
      <c r="J2833" s="299" t="s">
        <v>273</v>
      </c>
      <c r="K2833" s="300" t="s">
        <v>100</v>
      </c>
      <c r="L2833" s="301">
        <v>2</v>
      </c>
      <c r="M2833" s="301">
        <v>1237.5</v>
      </c>
      <c r="N2833" s="268">
        <v>2475</v>
      </c>
      <c r="O2833" s="302" t="s">
        <v>831</v>
      </c>
      <c r="P2833" s="235" t="s">
        <v>4710</v>
      </c>
    </row>
    <row r="2834" spans="1:16" ht="13.5" hidden="1" customHeight="1" outlineLevel="2" x14ac:dyDescent="0.2">
      <c r="A2834" s="191">
        <v>0</v>
      </c>
      <c r="B2834" s="191">
        <v>18</v>
      </c>
      <c r="C2834" s="191">
        <v>24</v>
      </c>
      <c r="D2834" s="192">
        <v>2</v>
      </c>
      <c r="E2834" s="192">
        <v>0</v>
      </c>
      <c r="G2834" s="311"/>
      <c r="H2834" s="291" t="s">
        <v>182</v>
      </c>
      <c r="I2834" s="256" t="s">
        <v>4133</v>
      </c>
      <c r="J2834" s="293" t="s">
        <v>272</v>
      </c>
      <c r="K2834" s="294"/>
      <c r="L2834" s="295"/>
      <c r="M2834" s="295"/>
      <c r="N2834" s="260"/>
      <c r="O2834" s="296"/>
      <c r="P2834" s="234"/>
    </row>
    <row r="2835" spans="1:16" ht="13.5" hidden="1" customHeight="1" outlineLevel="3" x14ac:dyDescent="0.2">
      <c r="A2835" s="191">
        <v>0</v>
      </c>
      <c r="B2835" s="191">
        <v>18</v>
      </c>
      <c r="C2835" s="191">
        <v>24</v>
      </c>
      <c r="D2835" s="192">
        <v>2</v>
      </c>
      <c r="E2835" s="192">
        <v>1</v>
      </c>
      <c r="G2835" s="312" t="s">
        <v>47</v>
      </c>
      <c r="H2835" s="297" t="s">
        <v>183</v>
      </c>
      <c r="I2835" s="264" t="s">
        <v>4134</v>
      </c>
      <c r="J2835" s="299" t="s">
        <v>833</v>
      </c>
      <c r="K2835" s="300" t="s">
        <v>136</v>
      </c>
      <c r="L2835" s="301" t="e">
        <v>#REF!</v>
      </c>
      <c r="M2835" s="301">
        <v>820</v>
      </c>
      <c r="N2835" s="268"/>
      <c r="O2835" s="302" t="s">
        <v>830</v>
      </c>
      <c r="P2835" s="235" t="s">
        <v>4710</v>
      </c>
    </row>
    <row r="2836" spans="1:16" ht="13.5" hidden="1" customHeight="1" outlineLevel="3" x14ac:dyDescent="0.2">
      <c r="A2836" s="191">
        <v>0</v>
      </c>
      <c r="B2836" s="191">
        <v>18</v>
      </c>
      <c r="C2836" s="191">
        <v>24</v>
      </c>
      <c r="D2836" s="192">
        <v>2</v>
      </c>
      <c r="E2836" s="192">
        <v>2</v>
      </c>
      <c r="G2836" s="312" t="s">
        <v>47</v>
      </c>
      <c r="H2836" s="297" t="s">
        <v>183</v>
      </c>
      <c r="I2836" s="264" t="s">
        <v>4135</v>
      </c>
      <c r="J2836" s="299" t="s">
        <v>834</v>
      </c>
      <c r="K2836" s="300" t="s">
        <v>136</v>
      </c>
      <c r="L2836" s="301" t="e">
        <v>#REF!</v>
      </c>
      <c r="M2836" s="301">
        <v>520</v>
      </c>
      <c r="N2836" s="268"/>
      <c r="O2836" s="302" t="s">
        <v>830</v>
      </c>
      <c r="P2836" s="235" t="s">
        <v>4710</v>
      </c>
    </row>
    <row r="2837" spans="1:16" ht="13.5" hidden="1" customHeight="1" outlineLevel="2" x14ac:dyDescent="0.2">
      <c r="A2837" s="191">
        <v>0</v>
      </c>
      <c r="B2837" s="191">
        <v>18</v>
      </c>
      <c r="C2837" s="191">
        <v>24</v>
      </c>
      <c r="D2837" s="192">
        <v>3</v>
      </c>
      <c r="E2837" s="192">
        <v>0</v>
      </c>
      <c r="G2837" s="311"/>
      <c r="H2837" s="291" t="s">
        <v>182</v>
      </c>
      <c r="I2837" s="256" t="s">
        <v>4136</v>
      </c>
      <c r="J2837" s="293" t="s">
        <v>11</v>
      </c>
      <c r="K2837" s="294"/>
      <c r="L2837" s="295"/>
      <c r="M2837" s="295"/>
      <c r="N2837" s="260">
        <v>600</v>
      </c>
      <c r="O2837" s="296">
        <v>3.5821601261398002E-2</v>
      </c>
      <c r="P2837" s="234"/>
    </row>
    <row r="2838" spans="1:16" ht="13.5" hidden="1" customHeight="1" outlineLevel="3" x14ac:dyDescent="0.2">
      <c r="A2838" s="191">
        <v>0</v>
      </c>
      <c r="B2838" s="191">
        <v>18</v>
      </c>
      <c r="C2838" s="191">
        <v>24</v>
      </c>
      <c r="D2838" s="192">
        <v>3</v>
      </c>
      <c r="E2838" s="192">
        <v>1</v>
      </c>
      <c r="G2838" s="312" t="s">
        <v>47</v>
      </c>
      <c r="H2838" s="297" t="s">
        <v>183</v>
      </c>
      <c r="I2838" s="264" t="s">
        <v>4137</v>
      </c>
      <c r="J2838" s="299" t="s">
        <v>146</v>
      </c>
      <c r="K2838" s="300" t="s">
        <v>100</v>
      </c>
      <c r="L2838" s="301">
        <v>2</v>
      </c>
      <c r="M2838" s="301">
        <v>300</v>
      </c>
      <c r="N2838" s="268">
        <v>600</v>
      </c>
      <c r="O2838" s="302" t="s">
        <v>831</v>
      </c>
      <c r="P2838" s="235" t="s">
        <v>4710</v>
      </c>
    </row>
    <row r="2839" spans="1:16" ht="13.5" hidden="1" customHeight="1" outlineLevel="1" x14ac:dyDescent="0.2">
      <c r="A2839" s="191">
        <v>0</v>
      </c>
      <c r="B2839" s="191">
        <v>18</v>
      </c>
      <c r="C2839" s="191">
        <v>25</v>
      </c>
      <c r="D2839" s="192">
        <v>0</v>
      </c>
      <c r="E2839" s="192">
        <v>1</v>
      </c>
      <c r="G2839" s="310"/>
      <c r="H2839" s="285" t="s">
        <v>34</v>
      </c>
      <c r="I2839" s="249" t="s">
        <v>4138</v>
      </c>
      <c r="J2839" s="287" t="s">
        <v>1132</v>
      </c>
      <c r="K2839" s="288"/>
      <c r="L2839" s="289"/>
      <c r="M2839" s="289"/>
      <c r="N2839" s="253"/>
      <c r="O2839" s="290"/>
      <c r="P2839" s="233"/>
    </row>
    <row r="2840" spans="1:16" ht="13.5" hidden="1" customHeight="1" outlineLevel="2" x14ac:dyDescent="0.2">
      <c r="A2840" s="191">
        <v>0</v>
      </c>
      <c r="B2840" s="191">
        <v>18</v>
      </c>
      <c r="C2840" s="191">
        <v>25</v>
      </c>
      <c r="D2840" s="192">
        <v>1</v>
      </c>
      <c r="E2840" s="192">
        <v>0</v>
      </c>
      <c r="G2840" s="311"/>
      <c r="H2840" s="291" t="s">
        <v>182</v>
      </c>
      <c r="I2840" s="256" t="s">
        <v>4139</v>
      </c>
      <c r="J2840" s="293" t="s">
        <v>560</v>
      </c>
      <c r="K2840" s="294"/>
      <c r="L2840" s="295"/>
      <c r="M2840" s="295"/>
      <c r="N2840" s="260">
        <v>4735.3050000000003</v>
      </c>
      <c r="O2840" s="296"/>
      <c r="P2840" s="234"/>
    </row>
    <row r="2841" spans="1:16" ht="13.5" hidden="1" customHeight="1" outlineLevel="3" x14ac:dyDescent="0.2">
      <c r="A2841" s="191">
        <v>0</v>
      </c>
      <c r="B2841" s="191">
        <v>18</v>
      </c>
      <c r="C2841" s="191">
        <v>25</v>
      </c>
      <c r="D2841" s="192">
        <v>1</v>
      </c>
      <c r="E2841" s="192">
        <v>1</v>
      </c>
      <c r="G2841" s="312" t="s">
        <v>47</v>
      </c>
      <c r="H2841" s="297" t="s">
        <v>183</v>
      </c>
      <c r="I2841" s="264" t="s">
        <v>4140</v>
      </c>
      <c r="J2841" s="299" t="s">
        <v>992</v>
      </c>
      <c r="K2841" s="300" t="s">
        <v>136</v>
      </c>
      <c r="L2841" s="301">
        <v>15.299999999999999</v>
      </c>
      <c r="M2841" s="301">
        <v>66.849999999999994</v>
      </c>
      <c r="N2841" s="268">
        <v>1022.8049999999999</v>
      </c>
      <c r="O2841" s="302" t="s">
        <v>831</v>
      </c>
      <c r="P2841" s="235" t="s">
        <v>4710</v>
      </c>
    </row>
    <row r="2842" spans="1:16" ht="13.5" hidden="1" customHeight="1" outlineLevel="3" x14ac:dyDescent="0.2">
      <c r="A2842" s="191">
        <v>0</v>
      </c>
      <c r="B2842" s="191">
        <v>18</v>
      </c>
      <c r="C2842" s="191">
        <v>25</v>
      </c>
      <c r="D2842" s="192">
        <v>1</v>
      </c>
      <c r="E2842" s="192">
        <v>2</v>
      </c>
      <c r="G2842" s="312" t="s">
        <v>47</v>
      </c>
      <c r="H2842" s="297" t="s">
        <v>183</v>
      </c>
      <c r="I2842" s="264" t="s">
        <v>4141</v>
      </c>
      <c r="J2842" s="299" t="s">
        <v>273</v>
      </c>
      <c r="K2842" s="300" t="s">
        <v>100</v>
      </c>
      <c r="L2842" s="301">
        <v>3</v>
      </c>
      <c r="M2842" s="301">
        <v>1237.5</v>
      </c>
      <c r="N2842" s="268">
        <v>3712.5</v>
      </c>
      <c r="O2842" s="302" t="s">
        <v>831</v>
      </c>
      <c r="P2842" s="235" t="s">
        <v>4710</v>
      </c>
    </row>
    <row r="2843" spans="1:16" ht="13.5" hidden="1" customHeight="1" outlineLevel="2" x14ac:dyDescent="0.2">
      <c r="A2843" s="191">
        <v>0</v>
      </c>
      <c r="B2843" s="191">
        <v>18</v>
      </c>
      <c r="C2843" s="191">
        <v>25</v>
      </c>
      <c r="D2843" s="192">
        <v>2</v>
      </c>
      <c r="E2843" s="192">
        <v>0</v>
      </c>
      <c r="G2843" s="311"/>
      <c r="H2843" s="291" t="s">
        <v>182</v>
      </c>
      <c r="I2843" s="256" t="s">
        <v>4142</v>
      </c>
      <c r="J2843" s="293" t="s">
        <v>272</v>
      </c>
      <c r="K2843" s="294"/>
      <c r="L2843" s="295"/>
      <c r="M2843" s="295"/>
      <c r="N2843" s="260"/>
      <c r="O2843" s="296"/>
      <c r="P2843" s="234"/>
    </row>
    <row r="2844" spans="1:16" ht="13.5" hidden="1" customHeight="1" outlineLevel="3" x14ac:dyDescent="0.2">
      <c r="A2844" s="191">
        <v>0</v>
      </c>
      <c r="B2844" s="191">
        <v>18</v>
      </c>
      <c r="C2844" s="191">
        <v>25</v>
      </c>
      <c r="D2844" s="192">
        <v>2</v>
      </c>
      <c r="E2844" s="192">
        <v>1</v>
      </c>
      <c r="G2844" s="312" t="s">
        <v>47</v>
      </c>
      <c r="H2844" s="297" t="s">
        <v>183</v>
      </c>
      <c r="I2844" s="264" t="s">
        <v>4143</v>
      </c>
      <c r="J2844" s="299" t="s">
        <v>833</v>
      </c>
      <c r="K2844" s="300" t="s">
        <v>136</v>
      </c>
      <c r="L2844" s="301" t="e">
        <v>#REF!</v>
      </c>
      <c r="M2844" s="301">
        <v>820</v>
      </c>
      <c r="N2844" s="268"/>
      <c r="O2844" s="302" t="s">
        <v>830</v>
      </c>
      <c r="P2844" s="235" t="s">
        <v>4710</v>
      </c>
    </row>
    <row r="2845" spans="1:16" ht="13.5" hidden="1" customHeight="1" outlineLevel="3" x14ac:dyDescent="0.2">
      <c r="A2845" s="191">
        <v>0</v>
      </c>
      <c r="B2845" s="191">
        <v>18</v>
      </c>
      <c r="C2845" s="191">
        <v>25</v>
      </c>
      <c r="D2845" s="192">
        <v>2</v>
      </c>
      <c r="E2845" s="192">
        <v>2</v>
      </c>
      <c r="G2845" s="312" t="s">
        <v>47</v>
      </c>
      <c r="H2845" s="297" t="s">
        <v>183</v>
      </c>
      <c r="I2845" s="264" t="s">
        <v>4144</v>
      </c>
      <c r="J2845" s="299" t="s">
        <v>834</v>
      </c>
      <c r="K2845" s="300" t="s">
        <v>136</v>
      </c>
      <c r="L2845" s="301" t="e">
        <v>#REF!</v>
      </c>
      <c r="M2845" s="301">
        <v>520</v>
      </c>
      <c r="N2845" s="268"/>
      <c r="O2845" s="302" t="s">
        <v>830</v>
      </c>
      <c r="P2845" s="235" t="s">
        <v>4710</v>
      </c>
    </row>
    <row r="2846" spans="1:16" ht="13.5" hidden="1" customHeight="1" outlineLevel="2" x14ac:dyDescent="0.2">
      <c r="A2846" s="191">
        <v>0</v>
      </c>
      <c r="B2846" s="191">
        <v>18</v>
      </c>
      <c r="C2846" s="191">
        <v>25</v>
      </c>
      <c r="D2846" s="192">
        <v>3</v>
      </c>
      <c r="E2846" s="192">
        <v>0</v>
      </c>
      <c r="G2846" s="311"/>
      <c r="H2846" s="291" t="s">
        <v>182</v>
      </c>
      <c r="I2846" s="256" t="s">
        <v>4145</v>
      </c>
      <c r="J2846" s="293" t="s">
        <v>11</v>
      </c>
      <c r="K2846" s="294"/>
      <c r="L2846" s="295"/>
      <c r="M2846" s="295"/>
      <c r="N2846" s="260">
        <v>900</v>
      </c>
      <c r="O2846" s="296">
        <v>5.3732401892097E-2</v>
      </c>
      <c r="P2846" s="234"/>
    </row>
    <row r="2847" spans="1:16" ht="13.5" hidden="1" customHeight="1" outlineLevel="3" x14ac:dyDescent="0.2">
      <c r="A2847" s="191">
        <v>0</v>
      </c>
      <c r="B2847" s="191">
        <v>18</v>
      </c>
      <c r="C2847" s="191">
        <v>25</v>
      </c>
      <c r="D2847" s="192">
        <v>3</v>
      </c>
      <c r="E2847" s="192">
        <v>1</v>
      </c>
      <c r="G2847" s="312" t="s">
        <v>47</v>
      </c>
      <c r="H2847" s="297" t="s">
        <v>183</v>
      </c>
      <c r="I2847" s="264" t="s">
        <v>4146</v>
      </c>
      <c r="J2847" s="299" t="s">
        <v>146</v>
      </c>
      <c r="K2847" s="300" t="s">
        <v>100</v>
      </c>
      <c r="L2847" s="301">
        <v>3</v>
      </c>
      <c r="M2847" s="301">
        <v>300</v>
      </c>
      <c r="N2847" s="268">
        <v>900</v>
      </c>
      <c r="O2847" s="302" t="s">
        <v>831</v>
      </c>
      <c r="P2847" s="235" t="s">
        <v>4710</v>
      </c>
    </row>
    <row r="2848" spans="1:16" ht="13.5" hidden="1" customHeight="1" outlineLevel="1" x14ac:dyDescent="0.2">
      <c r="A2848" s="191">
        <v>0</v>
      </c>
      <c r="B2848" s="191">
        <v>18</v>
      </c>
      <c r="C2848" s="191">
        <v>26</v>
      </c>
      <c r="D2848" s="192">
        <v>0</v>
      </c>
      <c r="E2848" s="192">
        <v>1</v>
      </c>
      <c r="G2848" s="310"/>
      <c r="H2848" s="285" t="s">
        <v>34</v>
      </c>
      <c r="I2848" s="249" t="s">
        <v>4147</v>
      </c>
      <c r="J2848" s="287" t="s">
        <v>1133</v>
      </c>
      <c r="K2848" s="288"/>
      <c r="L2848" s="289"/>
      <c r="M2848" s="289"/>
      <c r="N2848" s="253"/>
      <c r="O2848" s="290"/>
      <c r="P2848" s="233"/>
    </row>
    <row r="2849" spans="1:16" ht="13.5" hidden="1" customHeight="1" outlineLevel="2" x14ac:dyDescent="0.2">
      <c r="A2849" s="191">
        <v>0</v>
      </c>
      <c r="B2849" s="191">
        <v>18</v>
      </c>
      <c r="C2849" s="191">
        <v>26</v>
      </c>
      <c r="D2849" s="192">
        <v>1</v>
      </c>
      <c r="E2849" s="192">
        <v>0</v>
      </c>
      <c r="G2849" s="311"/>
      <c r="H2849" s="291" t="s">
        <v>182</v>
      </c>
      <c r="I2849" s="256" t="s">
        <v>4148</v>
      </c>
      <c r="J2849" s="293" t="s">
        <v>560</v>
      </c>
      <c r="K2849" s="294"/>
      <c r="L2849" s="295"/>
      <c r="M2849" s="295"/>
      <c r="N2849" s="260">
        <v>4735.3050000000003</v>
      </c>
      <c r="O2849" s="296"/>
      <c r="P2849" s="234"/>
    </row>
    <row r="2850" spans="1:16" ht="13.5" hidden="1" customHeight="1" outlineLevel="3" x14ac:dyDescent="0.2">
      <c r="A2850" s="191">
        <v>0</v>
      </c>
      <c r="B2850" s="191">
        <v>18</v>
      </c>
      <c r="C2850" s="191">
        <v>26</v>
      </c>
      <c r="D2850" s="192">
        <v>1</v>
      </c>
      <c r="E2850" s="192">
        <v>1</v>
      </c>
      <c r="G2850" s="312" t="s">
        <v>47</v>
      </c>
      <c r="H2850" s="297" t="s">
        <v>183</v>
      </c>
      <c r="I2850" s="264" t="s">
        <v>4149</v>
      </c>
      <c r="J2850" s="299" t="s">
        <v>992</v>
      </c>
      <c r="K2850" s="300" t="s">
        <v>136</v>
      </c>
      <c r="L2850" s="301">
        <v>15.299999999999999</v>
      </c>
      <c r="M2850" s="301">
        <v>66.849999999999994</v>
      </c>
      <c r="N2850" s="268">
        <v>1022.8049999999999</v>
      </c>
      <c r="O2850" s="302" t="s">
        <v>831</v>
      </c>
      <c r="P2850" s="235" t="s">
        <v>4710</v>
      </c>
    </row>
    <row r="2851" spans="1:16" ht="13.5" hidden="1" customHeight="1" outlineLevel="3" x14ac:dyDescent="0.2">
      <c r="A2851" s="191">
        <v>0</v>
      </c>
      <c r="B2851" s="191">
        <v>18</v>
      </c>
      <c r="C2851" s="191">
        <v>26</v>
      </c>
      <c r="D2851" s="192">
        <v>1</v>
      </c>
      <c r="E2851" s="192">
        <v>2</v>
      </c>
      <c r="G2851" s="312" t="s">
        <v>47</v>
      </c>
      <c r="H2851" s="297" t="s">
        <v>183</v>
      </c>
      <c r="I2851" s="264" t="s">
        <v>4150</v>
      </c>
      <c r="J2851" s="299" t="s">
        <v>273</v>
      </c>
      <c r="K2851" s="300" t="s">
        <v>100</v>
      </c>
      <c r="L2851" s="301">
        <v>3</v>
      </c>
      <c r="M2851" s="301">
        <v>1237.5</v>
      </c>
      <c r="N2851" s="268">
        <v>3712.5</v>
      </c>
      <c r="O2851" s="302" t="s">
        <v>831</v>
      </c>
      <c r="P2851" s="235" t="s">
        <v>4710</v>
      </c>
    </row>
    <row r="2852" spans="1:16" ht="13.5" hidden="1" customHeight="1" outlineLevel="2" x14ac:dyDescent="0.2">
      <c r="A2852" s="191">
        <v>0</v>
      </c>
      <c r="B2852" s="191">
        <v>18</v>
      </c>
      <c r="C2852" s="191">
        <v>26</v>
      </c>
      <c r="D2852" s="192">
        <v>2</v>
      </c>
      <c r="E2852" s="192">
        <v>0</v>
      </c>
      <c r="G2852" s="311"/>
      <c r="H2852" s="291" t="s">
        <v>182</v>
      </c>
      <c r="I2852" s="256" t="s">
        <v>4151</v>
      </c>
      <c r="J2852" s="293" t="s">
        <v>272</v>
      </c>
      <c r="K2852" s="294"/>
      <c r="L2852" s="295"/>
      <c r="M2852" s="295"/>
      <c r="N2852" s="260"/>
      <c r="O2852" s="296"/>
      <c r="P2852" s="234"/>
    </row>
    <row r="2853" spans="1:16" ht="13.5" hidden="1" customHeight="1" outlineLevel="3" x14ac:dyDescent="0.2">
      <c r="A2853" s="191">
        <v>0</v>
      </c>
      <c r="B2853" s="191">
        <v>18</v>
      </c>
      <c r="C2853" s="191">
        <v>26</v>
      </c>
      <c r="D2853" s="192">
        <v>2</v>
      </c>
      <c r="E2853" s="192">
        <v>1</v>
      </c>
      <c r="G2853" s="312" t="s">
        <v>47</v>
      </c>
      <c r="H2853" s="297" t="s">
        <v>183</v>
      </c>
      <c r="I2853" s="264" t="s">
        <v>4152</v>
      </c>
      <c r="J2853" s="299" t="s">
        <v>833</v>
      </c>
      <c r="K2853" s="300" t="s">
        <v>136</v>
      </c>
      <c r="L2853" s="301" t="e">
        <v>#REF!</v>
      </c>
      <c r="M2853" s="301">
        <v>820</v>
      </c>
      <c r="N2853" s="268"/>
      <c r="O2853" s="302" t="s">
        <v>830</v>
      </c>
      <c r="P2853" s="235" t="s">
        <v>4710</v>
      </c>
    </row>
    <row r="2854" spans="1:16" ht="13.5" hidden="1" customHeight="1" outlineLevel="3" x14ac:dyDescent="0.2">
      <c r="A2854" s="191">
        <v>0</v>
      </c>
      <c r="B2854" s="191">
        <v>18</v>
      </c>
      <c r="C2854" s="191">
        <v>26</v>
      </c>
      <c r="D2854" s="192">
        <v>2</v>
      </c>
      <c r="E2854" s="192">
        <v>2</v>
      </c>
      <c r="G2854" s="312" t="s">
        <v>47</v>
      </c>
      <c r="H2854" s="297" t="s">
        <v>183</v>
      </c>
      <c r="I2854" s="264" t="s">
        <v>4153</v>
      </c>
      <c r="J2854" s="299" t="s">
        <v>834</v>
      </c>
      <c r="K2854" s="300" t="s">
        <v>136</v>
      </c>
      <c r="L2854" s="301" t="e">
        <v>#REF!</v>
      </c>
      <c r="M2854" s="301">
        <v>520</v>
      </c>
      <c r="N2854" s="268"/>
      <c r="O2854" s="302" t="s">
        <v>830</v>
      </c>
      <c r="P2854" s="235" t="s">
        <v>4710</v>
      </c>
    </row>
    <row r="2855" spans="1:16" ht="13.5" hidden="1" customHeight="1" outlineLevel="2" x14ac:dyDescent="0.2">
      <c r="A2855" s="191">
        <v>0</v>
      </c>
      <c r="B2855" s="191">
        <v>18</v>
      </c>
      <c r="C2855" s="191">
        <v>26</v>
      </c>
      <c r="D2855" s="192">
        <v>3</v>
      </c>
      <c r="E2855" s="192">
        <v>0</v>
      </c>
      <c r="G2855" s="311"/>
      <c r="H2855" s="291" t="s">
        <v>182</v>
      </c>
      <c r="I2855" s="256" t="s">
        <v>4154</v>
      </c>
      <c r="J2855" s="293" t="s">
        <v>11</v>
      </c>
      <c r="K2855" s="294"/>
      <c r="L2855" s="295"/>
      <c r="M2855" s="295"/>
      <c r="N2855" s="260">
        <v>900</v>
      </c>
      <c r="O2855" s="296">
        <v>5.3732401892097E-2</v>
      </c>
      <c r="P2855" s="234"/>
    </row>
    <row r="2856" spans="1:16" ht="13.5" hidden="1" customHeight="1" outlineLevel="3" x14ac:dyDescent="0.2">
      <c r="A2856" s="191">
        <v>0</v>
      </c>
      <c r="B2856" s="191">
        <v>18</v>
      </c>
      <c r="C2856" s="191">
        <v>26</v>
      </c>
      <c r="D2856" s="192">
        <v>3</v>
      </c>
      <c r="E2856" s="192">
        <v>1</v>
      </c>
      <c r="G2856" s="312" t="s">
        <v>47</v>
      </c>
      <c r="H2856" s="297" t="s">
        <v>183</v>
      </c>
      <c r="I2856" s="264" t="s">
        <v>4155</v>
      </c>
      <c r="J2856" s="299" t="s">
        <v>146</v>
      </c>
      <c r="K2856" s="300" t="s">
        <v>100</v>
      </c>
      <c r="L2856" s="301">
        <v>3</v>
      </c>
      <c r="M2856" s="301">
        <v>300</v>
      </c>
      <c r="N2856" s="268">
        <v>900</v>
      </c>
      <c r="O2856" s="302" t="s">
        <v>831</v>
      </c>
      <c r="P2856" s="235" t="s">
        <v>4710</v>
      </c>
    </row>
    <row r="2857" spans="1:16" ht="13.5" hidden="1" customHeight="1" outlineLevel="1" x14ac:dyDescent="0.2">
      <c r="A2857" s="191">
        <v>0</v>
      </c>
      <c r="B2857" s="191">
        <v>18</v>
      </c>
      <c r="C2857" s="191">
        <v>27</v>
      </c>
      <c r="D2857" s="192">
        <v>0</v>
      </c>
      <c r="E2857" s="192">
        <v>1</v>
      </c>
      <c r="G2857" s="310"/>
      <c r="H2857" s="285" t="s">
        <v>34</v>
      </c>
      <c r="I2857" s="249" t="s">
        <v>4156</v>
      </c>
      <c r="J2857" s="287" t="s">
        <v>1134</v>
      </c>
      <c r="K2857" s="288"/>
      <c r="L2857" s="289"/>
      <c r="M2857" s="289"/>
      <c r="N2857" s="253"/>
      <c r="O2857" s="290"/>
      <c r="P2857" s="233"/>
    </row>
    <row r="2858" spans="1:16" ht="13.5" hidden="1" customHeight="1" outlineLevel="2" x14ac:dyDescent="0.2">
      <c r="A2858" s="191">
        <v>0</v>
      </c>
      <c r="B2858" s="191">
        <v>18</v>
      </c>
      <c r="C2858" s="191">
        <v>27</v>
      </c>
      <c r="D2858" s="192">
        <v>1</v>
      </c>
      <c r="E2858" s="192">
        <v>0</v>
      </c>
      <c r="G2858" s="311"/>
      <c r="H2858" s="291" t="s">
        <v>182</v>
      </c>
      <c r="I2858" s="256" t="s">
        <v>4157</v>
      </c>
      <c r="J2858" s="293" t="s">
        <v>560</v>
      </c>
      <c r="K2858" s="294"/>
      <c r="L2858" s="295"/>
      <c r="M2858" s="295"/>
      <c r="N2858" s="260">
        <v>6313.74</v>
      </c>
      <c r="O2858" s="296"/>
      <c r="P2858" s="234"/>
    </row>
    <row r="2859" spans="1:16" ht="13.5" hidden="1" customHeight="1" outlineLevel="3" x14ac:dyDescent="0.2">
      <c r="A2859" s="191">
        <v>0</v>
      </c>
      <c r="B2859" s="191">
        <v>18</v>
      </c>
      <c r="C2859" s="191">
        <v>27</v>
      </c>
      <c r="D2859" s="192">
        <v>1</v>
      </c>
      <c r="E2859" s="192">
        <v>1</v>
      </c>
      <c r="G2859" s="312" t="s">
        <v>47</v>
      </c>
      <c r="H2859" s="297" t="s">
        <v>183</v>
      </c>
      <c r="I2859" s="264" t="s">
        <v>4158</v>
      </c>
      <c r="J2859" s="299" t="s">
        <v>992</v>
      </c>
      <c r="K2859" s="300" t="s">
        <v>136</v>
      </c>
      <c r="L2859" s="301">
        <v>20.399999999999999</v>
      </c>
      <c r="M2859" s="301">
        <v>66.849999999999994</v>
      </c>
      <c r="N2859" s="268">
        <v>1363.74</v>
      </c>
      <c r="O2859" s="302" t="s">
        <v>831</v>
      </c>
      <c r="P2859" s="235" t="s">
        <v>4710</v>
      </c>
    </row>
    <row r="2860" spans="1:16" ht="13.5" hidden="1" customHeight="1" outlineLevel="3" x14ac:dyDescent="0.2">
      <c r="A2860" s="191">
        <v>0</v>
      </c>
      <c r="B2860" s="191">
        <v>18</v>
      </c>
      <c r="C2860" s="191">
        <v>27</v>
      </c>
      <c r="D2860" s="192">
        <v>1</v>
      </c>
      <c r="E2860" s="192">
        <v>2</v>
      </c>
      <c r="G2860" s="312" t="s">
        <v>47</v>
      </c>
      <c r="H2860" s="297" t="s">
        <v>183</v>
      </c>
      <c r="I2860" s="264" t="s">
        <v>4159</v>
      </c>
      <c r="J2860" s="299" t="s">
        <v>273</v>
      </c>
      <c r="K2860" s="300" t="s">
        <v>100</v>
      </c>
      <c r="L2860" s="301">
        <v>4</v>
      </c>
      <c r="M2860" s="301">
        <v>1237.5</v>
      </c>
      <c r="N2860" s="268">
        <v>4950</v>
      </c>
      <c r="O2860" s="302" t="s">
        <v>831</v>
      </c>
      <c r="P2860" s="235" t="s">
        <v>4710</v>
      </c>
    </row>
    <row r="2861" spans="1:16" ht="13.5" hidden="1" customHeight="1" outlineLevel="2" x14ac:dyDescent="0.2">
      <c r="A2861" s="191">
        <v>0</v>
      </c>
      <c r="B2861" s="191">
        <v>18</v>
      </c>
      <c r="C2861" s="191">
        <v>27</v>
      </c>
      <c r="D2861" s="192">
        <v>2</v>
      </c>
      <c r="E2861" s="192">
        <v>0</v>
      </c>
      <c r="G2861" s="311"/>
      <c r="H2861" s="291" t="s">
        <v>182</v>
      </c>
      <c r="I2861" s="256" t="s">
        <v>4160</v>
      </c>
      <c r="J2861" s="293" t="s">
        <v>272</v>
      </c>
      <c r="K2861" s="294"/>
      <c r="L2861" s="295"/>
      <c r="M2861" s="295"/>
      <c r="N2861" s="260"/>
      <c r="O2861" s="296"/>
      <c r="P2861" s="234"/>
    </row>
    <row r="2862" spans="1:16" ht="13.5" hidden="1" customHeight="1" outlineLevel="3" x14ac:dyDescent="0.2">
      <c r="A2862" s="191">
        <v>0</v>
      </c>
      <c r="B2862" s="191">
        <v>18</v>
      </c>
      <c r="C2862" s="191">
        <v>27</v>
      </c>
      <c r="D2862" s="192">
        <v>2</v>
      </c>
      <c r="E2862" s="192">
        <v>1</v>
      </c>
      <c r="G2862" s="312" t="s">
        <v>47</v>
      </c>
      <c r="H2862" s="297" t="s">
        <v>183</v>
      </c>
      <c r="I2862" s="264" t="s">
        <v>4161</v>
      </c>
      <c r="J2862" s="299" t="s">
        <v>833</v>
      </c>
      <c r="K2862" s="300" t="s">
        <v>136</v>
      </c>
      <c r="L2862" s="301" t="e">
        <v>#REF!</v>
      </c>
      <c r="M2862" s="301">
        <v>820</v>
      </c>
      <c r="N2862" s="268"/>
      <c r="O2862" s="302" t="s">
        <v>830</v>
      </c>
      <c r="P2862" s="235" t="s">
        <v>4710</v>
      </c>
    </row>
    <row r="2863" spans="1:16" ht="13.5" hidden="1" customHeight="1" outlineLevel="3" x14ac:dyDescent="0.2">
      <c r="A2863" s="191">
        <v>0</v>
      </c>
      <c r="B2863" s="191">
        <v>18</v>
      </c>
      <c r="C2863" s="191">
        <v>27</v>
      </c>
      <c r="D2863" s="192">
        <v>2</v>
      </c>
      <c r="E2863" s="192">
        <v>2</v>
      </c>
      <c r="G2863" s="312" t="s">
        <v>47</v>
      </c>
      <c r="H2863" s="297" t="s">
        <v>183</v>
      </c>
      <c r="I2863" s="264" t="s">
        <v>4162</v>
      </c>
      <c r="J2863" s="299" t="s">
        <v>834</v>
      </c>
      <c r="K2863" s="300" t="s">
        <v>136</v>
      </c>
      <c r="L2863" s="301" t="e">
        <v>#REF!</v>
      </c>
      <c r="M2863" s="301">
        <v>520</v>
      </c>
      <c r="N2863" s="268"/>
      <c r="O2863" s="302" t="s">
        <v>830</v>
      </c>
      <c r="P2863" s="235" t="s">
        <v>4710</v>
      </c>
    </row>
    <row r="2864" spans="1:16" ht="13.5" hidden="1" customHeight="1" outlineLevel="2" x14ac:dyDescent="0.2">
      <c r="A2864" s="191">
        <v>0</v>
      </c>
      <c r="B2864" s="191">
        <v>18</v>
      </c>
      <c r="C2864" s="191">
        <v>27</v>
      </c>
      <c r="D2864" s="192">
        <v>3</v>
      </c>
      <c r="E2864" s="192">
        <v>0</v>
      </c>
      <c r="G2864" s="311"/>
      <c r="H2864" s="291" t="s">
        <v>182</v>
      </c>
      <c r="I2864" s="256" t="s">
        <v>4163</v>
      </c>
      <c r="J2864" s="293" t="s">
        <v>11</v>
      </c>
      <c r="K2864" s="294"/>
      <c r="L2864" s="295"/>
      <c r="M2864" s="295"/>
      <c r="N2864" s="260">
        <v>1200</v>
      </c>
      <c r="O2864" s="296">
        <v>7.1643202522796004E-2</v>
      </c>
      <c r="P2864" s="234"/>
    </row>
    <row r="2865" spans="1:16" ht="13.5" hidden="1" customHeight="1" outlineLevel="3" x14ac:dyDescent="0.2">
      <c r="A2865" s="191">
        <v>0</v>
      </c>
      <c r="B2865" s="191">
        <v>18</v>
      </c>
      <c r="C2865" s="191">
        <v>27</v>
      </c>
      <c r="D2865" s="192">
        <v>3</v>
      </c>
      <c r="E2865" s="192">
        <v>1</v>
      </c>
      <c r="G2865" s="312" t="s">
        <v>47</v>
      </c>
      <c r="H2865" s="297" t="s">
        <v>183</v>
      </c>
      <c r="I2865" s="264" t="s">
        <v>4164</v>
      </c>
      <c r="J2865" s="299" t="s">
        <v>146</v>
      </c>
      <c r="K2865" s="300" t="s">
        <v>100</v>
      </c>
      <c r="L2865" s="301">
        <v>4</v>
      </c>
      <c r="M2865" s="301">
        <v>300</v>
      </c>
      <c r="N2865" s="268">
        <v>1200</v>
      </c>
      <c r="O2865" s="302" t="s">
        <v>831</v>
      </c>
      <c r="P2865" s="235" t="s">
        <v>4710</v>
      </c>
    </row>
    <row r="2866" spans="1:16" ht="13.5" hidden="1" customHeight="1" outlineLevel="1" x14ac:dyDescent="0.2">
      <c r="A2866" s="191">
        <v>0</v>
      </c>
      <c r="B2866" s="191">
        <v>18</v>
      </c>
      <c r="C2866" s="191">
        <v>28</v>
      </c>
      <c r="D2866" s="192">
        <v>0</v>
      </c>
      <c r="E2866" s="192">
        <v>1</v>
      </c>
      <c r="G2866" s="310"/>
      <c r="H2866" s="285" t="s">
        <v>34</v>
      </c>
      <c r="I2866" s="249" t="s">
        <v>4165</v>
      </c>
      <c r="J2866" s="287" t="s">
        <v>1135</v>
      </c>
      <c r="K2866" s="288"/>
      <c r="L2866" s="289"/>
      <c r="M2866" s="289"/>
      <c r="N2866" s="253"/>
      <c r="O2866" s="290"/>
      <c r="P2866" s="233"/>
    </row>
    <row r="2867" spans="1:16" ht="13.5" hidden="1" customHeight="1" outlineLevel="2" x14ac:dyDescent="0.2">
      <c r="A2867" s="191">
        <v>0</v>
      </c>
      <c r="B2867" s="191">
        <v>18</v>
      </c>
      <c r="C2867" s="191">
        <v>28</v>
      </c>
      <c r="D2867" s="192">
        <v>1</v>
      </c>
      <c r="E2867" s="192">
        <v>0</v>
      </c>
      <c r="G2867" s="311"/>
      <c r="H2867" s="291" t="s">
        <v>182</v>
      </c>
      <c r="I2867" s="256" t="s">
        <v>4166</v>
      </c>
      <c r="J2867" s="293" t="s">
        <v>560</v>
      </c>
      <c r="K2867" s="294"/>
      <c r="L2867" s="295"/>
      <c r="M2867" s="295"/>
      <c r="N2867" s="260">
        <v>6313.74</v>
      </c>
      <c r="O2867" s="296"/>
      <c r="P2867" s="234"/>
    </row>
    <row r="2868" spans="1:16" ht="13.5" hidden="1" customHeight="1" outlineLevel="3" x14ac:dyDescent="0.2">
      <c r="A2868" s="191">
        <v>0</v>
      </c>
      <c r="B2868" s="191">
        <v>18</v>
      </c>
      <c r="C2868" s="191">
        <v>28</v>
      </c>
      <c r="D2868" s="192">
        <v>1</v>
      </c>
      <c r="E2868" s="192">
        <v>1</v>
      </c>
      <c r="G2868" s="312" t="s">
        <v>47</v>
      </c>
      <c r="H2868" s="297" t="s">
        <v>183</v>
      </c>
      <c r="I2868" s="264" t="s">
        <v>4167</v>
      </c>
      <c r="J2868" s="299" t="s">
        <v>992</v>
      </c>
      <c r="K2868" s="300" t="s">
        <v>136</v>
      </c>
      <c r="L2868" s="301">
        <v>20.399999999999999</v>
      </c>
      <c r="M2868" s="301">
        <v>66.849999999999994</v>
      </c>
      <c r="N2868" s="268">
        <v>1363.74</v>
      </c>
      <c r="O2868" s="302" t="s">
        <v>831</v>
      </c>
      <c r="P2868" s="235" t="s">
        <v>4710</v>
      </c>
    </row>
    <row r="2869" spans="1:16" ht="13.5" hidden="1" customHeight="1" outlineLevel="3" x14ac:dyDescent="0.2">
      <c r="A2869" s="191">
        <v>0</v>
      </c>
      <c r="B2869" s="191">
        <v>18</v>
      </c>
      <c r="C2869" s="191">
        <v>28</v>
      </c>
      <c r="D2869" s="192">
        <v>1</v>
      </c>
      <c r="E2869" s="192">
        <v>2</v>
      </c>
      <c r="G2869" s="312" t="s">
        <v>47</v>
      </c>
      <c r="H2869" s="297" t="s">
        <v>183</v>
      </c>
      <c r="I2869" s="264" t="s">
        <v>4168</v>
      </c>
      <c r="J2869" s="299" t="s">
        <v>273</v>
      </c>
      <c r="K2869" s="300" t="s">
        <v>100</v>
      </c>
      <c r="L2869" s="301">
        <v>4</v>
      </c>
      <c r="M2869" s="301">
        <v>1237.5</v>
      </c>
      <c r="N2869" s="268">
        <v>4950</v>
      </c>
      <c r="O2869" s="302" t="s">
        <v>831</v>
      </c>
      <c r="P2869" s="235" t="s">
        <v>4710</v>
      </c>
    </row>
    <row r="2870" spans="1:16" ht="13.5" hidden="1" customHeight="1" outlineLevel="2" x14ac:dyDescent="0.2">
      <c r="A2870" s="191">
        <v>0</v>
      </c>
      <c r="B2870" s="191">
        <v>18</v>
      </c>
      <c r="C2870" s="191">
        <v>28</v>
      </c>
      <c r="D2870" s="192">
        <v>2</v>
      </c>
      <c r="E2870" s="192">
        <v>0</v>
      </c>
      <c r="G2870" s="311"/>
      <c r="H2870" s="291" t="s">
        <v>182</v>
      </c>
      <c r="I2870" s="256" t="s">
        <v>4169</v>
      </c>
      <c r="J2870" s="293" t="s">
        <v>272</v>
      </c>
      <c r="K2870" s="294"/>
      <c r="L2870" s="295"/>
      <c r="M2870" s="295"/>
      <c r="N2870" s="260"/>
      <c r="O2870" s="296"/>
      <c r="P2870" s="234"/>
    </row>
    <row r="2871" spans="1:16" ht="13.5" hidden="1" customHeight="1" outlineLevel="3" x14ac:dyDescent="0.2">
      <c r="A2871" s="191">
        <v>0</v>
      </c>
      <c r="B2871" s="191">
        <v>18</v>
      </c>
      <c r="C2871" s="191">
        <v>28</v>
      </c>
      <c r="D2871" s="192">
        <v>2</v>
      </c>
      <c r="E2871" s="192">
        <v>1</v>
      </c>
      <c r="G2871" s="312" t="s">
        <v>47</v>
      </c>
      <c r="H2871" s="297" t="s">
        <v>183</v>
      </c>
      <c r="I2871" s="264" t="s">
        <v>4170</v>
      </c>
      <c r="J2871" s="299" t="s">
        <v>833</v>
      </c>
      <c r="K2871" s="300" t="s">
        <v>136</v>
      </c>
      <c r="L2871" s="301" t="e">
        <v>#REF!</v>
      </c>
      <c r="M2871" s="301">
        <v>820</v>
      </c>
      <c r="N2871" s="268"/>
      <c r="O2871" s="302" t="s">
        <v>830</v>
      </c>
      <c r="P2871" s="235" t="s">
        <v>4710</v>
      </c>
    </row>
    <row r="2872" spans="1:16" ht="13.5" hidden="1" customHeight="1" outlineLevel="3" x14ac:dyDescent="0.2">
      <c r="A2872" s="191">
        <v>0</v>
      </c>
      <c r="B2872" s="191">
        <v>18</v>
      </c>
      <c r="C2872" s="191">
        <v>28</v>
      </c>
      <c r="D2872" s="192">
        <v>2</v>
      </c>
      <c r="E2872" s="192">
        <v>2</v>
      </c>
      <c r="G2872" s="312" t="s">
        <v>47</v>
      </c>
      <c r="H2872" s="297" t="s">
        <v>183</v>
      </c>
      <c r="I2872" s="264" t="s">
        <v>4171</v>
      </c>
      <c r="J2872" s="299" t="s">
        <v>834</v>
      </c>
      <c r="K2872" s="300" t="s">
        <v>136</v>
      </c>
      <c r="L2872" s="301" t="e">
        <v>#REF!</v>
      </c>
      <c r="M2872" s="301">
        <v>520</v>
      </c>
      <c r="N2872" s="268"/>
      <c r="O2872" s="302" t="s">
        <v>830</v>
      </c>
      <c r="P2872" s="235" t="s">
        <v>4710</v>
      </c>
    </row>
    <row r="2873" spans="1:16" ht="13.5" hidden="1" customHeight="1" outlineLevel="2" x14ac:dyDescent="0.2">
      <c r="A2873" s="191">
        <v>0</v>
      </c>
      <c r="B2873" s="191">
        <v>18</v>
      </c>
      <c r="C2873" s="191">
        <v>28</v>
      </c>
      <c r="D2873" s="192">
        <v>3</v>
      </c>
      <c r="E2873" s="192">
        <v>0</v>
      </c>
      <c r="G2873" s="311"/>
      <c r="H2873" s="291" t="s">
        <v>182</v>
      </c>
      <c r="I2873" s="256" t="s">
        <v>4172</v>
      </c>
      <c r="J2873" s="293" t="s">
        <v>11</v>
      </c>
      <c r="K2873" s="294"/>
      <c r="L2873" s="295"/>
      <c r="M2873" s="295"/>
      <c r="N2873" s="260">
        <v>1200</v>
      </c>
      <c r="O2873" s="296">
        <v>7.1643202522796004E-2</v>
      </c>
      <c r="P2873" s="234"/>
    </row>
    <row r="2874" spans="1:16" ht="13.5" hidden="1" customHeight="1" outlineLevel="3" x14ac:dyDescent="0.2">
      <c r="A2874" s="191">
        <v>0</v>
      </c>
      <c r="B2874" s="191">
        <v>18</v>
      </c>
      <c r="C2874" s="191">
        <v>28</v>
      </c>
      <c r="D2874" s="192">
        <v>3</v>
      </c>
      <c r="E2874" s="192">
        <v>1</v>
      </c>
      <c r="G2874" s="312" t="s">
        <v>47</v>
      </c>
      <c r="H2874" s="297" t="s">
        <v>183</v>
      </c>
      <c r="I2874" s="264" t="s">
        <v>4173</v>
      </c>
      <c r="J2874" s="299" t="s">
        <v>146</v>
      </c>
      <c r="K2874" s="300" t="s">
        <v>100</v>
      </c>
      <c r="L2874" s="301">
        <v>4</v>
      </c>
      <c r="M2874" s="301">
        <v>300</v>
      </c>
      <c r="N2874" s="268">
        <v>1200</v>
      </c>
      <c r="O2874" s="302" t="s">
        <v>831</v>
      </c>
      <c r="P2874" s="235" t="s">
        <v>4710</v>
      </c>
    </row>
    <row r="2875" spans="1:16" ht="13.5" hidden="1" customHeight="1" outlineLevel="1" x14ac:dyDescent="0.2">
      <c r="A2875" s="191">
        <v>0</v>
      </c>
      <c r="B2875" s="191">
        <v>18</v>
      </c>
      <c r="C2875" s="191">
        <v>29</v>
      </c>
      <c r="D2875" s="192">
        <v>0</v>
      </c>
      <c r="E2875" s="192">
        <v>1</v>
      </c>
      <c r="G2875" s="310"/>
      <c r="H2875" s="285" t="s">
        <v>34</v>
      </c>
      <c r="I2875" s="249" t="s">
        <v>4174</v>
      </c>
      <c r="J2875" s="287" t="s">
        <v>1136</v>
      </c>
      <c r="K2875" s="288"/>
      <c r="L2875" s="289"/>
      <c r="M2875" s="289"/>
      <c r="N2875" s="253"/>
      <c r="O2875" s="290"/>
      <c r="P2875" s="233"/>
    </row>
    <row r="2876" spans="1:16" ht="13.5" hidden="1" customHeight="1" outlineLevel="2" x14ac:dyDescent="0.2">
      <c r="A2876" s="191">
        <v>0</v>
      </c>
      <c r="B2876" s="191">
        <v>18</v>
      </c>
      <c r="C2876" s="191">
        <v>29</v>
      </c>
      <c r="D2876" s="192">
        <v>1</v>
      </c>
      <c r="E2876" s="192">
        <v>0</v>
      </c>
      <c r="G2876" s="311"/>
      <c r="H2876" s="291" t="s">
        <v>182</v>
      </c>
      <c r="I2876" s="256" t="s">
        <v>4175</v>
      </c>
      <c r="J2876" s="293" t="s">
        <v>560</v>
      </c>
      <c r="K2876" s="294"/>
      <c r="L2876" s="295"/>
      <c r="M2876" s="295"/>
      <c r="N2876" s="260">
        <v>4735.3050000000003</v>
      </c>
      <c r="O2876" s="296"/>
      <c r="P2876" s="234"/>
    </row>
    <row r="2877" spans="1:16" ht="13.5" hidden="1" customHeight="1" outlineLevel="3" x14ac:dyDescent="0.2">
      <c r="A2877" s="191">
        <v>0</v>
      </c>
      <c r="B2877" s="191">
        <v>18</v>
      </c>
      <c r="C2877" s="191">
        <v>29</v>
      </c>
      <c r="D2877" s="192">
        <v>1</v>
      </c>
      <c r="E2877" s="192">
        <v>1</v>
      </c>
      <c r="G2877" s="312" t="s">
        <v>47</v>
      </c>
      <c r="H2877" s="297" t="s">
        <v>183</v>
      </c>
      <c r="I2877" s="264" t="s">
        <v>4176</v>
      </c>
      <c r="J2877" s="299" t="s">
        <v>992</v>
      </c>
      <c r="K2877" s="300" t="s">
        <v>136</v>
      </c>
      <c r="L2877" s="301">
        <v>15.299999999999999</v>
      </c>
      <c r="M2877" s="301">
        <v>66.849999999999994</v>
      </c>
      <c r="N2877" s="268">
        <v>1022.8049999999999</v>
      </c>
      <c r="O2877" s="302" t="s">
        <v>831</v>
      </c>
      <c r="P2877" s="235" t="s">
        <v>4710</v>
      </c>
    </row>
    <row r="2878" spans="1:16" ht="13.5" hidden="1" customHeight="1" outlineLevel="3" x14ac:dyDescent="0.2">
      <c r="A2878" s="191">
        <v>0</v>
      </c>
      <c r="B2878" s="191">
        <v>18</v>
      </c>
      <c r="C2878" s="191">
        <v>29</v>
      </c>
      <c r="D2878" s="192">
        <v>1</v>
      </c>
      <c r="E2878" s="192">
        <v>2</v>
      </c>
      <c r="G2878" s="312" t="s">
        <v>47</v>
      </c>
      <c r="H2878" s="297" t="s">
        <v>183</v>
      </c>
      <c r="I2878" s="264" t="s">
        <v>4177</v>
      </c>
      <c r="J2878" s="299" t="s">
        <v>273</v>
      </c>
      <c r="K2878" s="300" t="s">
        <v>100</v>
      </c>
      <c r="L2878" s="301">
        <v>3</v>
      </c>
      <c r="M2878" s="301">
        <v>1237.5</v>
      </c>
      <c r="N2878" s="268">
        <v>3712.5</v>
      </c>
      <c r="O2878" s="302" t="s">
        <v>831</v>
      </c>
      <c r="P2878" s="235" t="s">
        <v>4710</v>
      </c>
    </row>
    <row r="2879" spans="1:16" ht="13.5" hidden="1" customHeight="1" outlineLevel="2" x14ac:dyDescent="0.2">
      <c r="A2879" s="191">
        <v>0</v>
      </c>
      <c r="B2879" s="191">
        <v>18</v>
      </c>
      <c r="C2879" s="191">
        <v>29</v>
      </c>
      <c r="D2879" s="192">
        <v>2</v>
      </c>
      <c r="E2879" s="192">
        <v>0</v>
      </c>
      <c r="G2879" s="311"/>
      <c r="H2879" s="291" t="s">
        <v>182</v>
      </c>
      <c r="I2879" s="256" t="s">
        <v>4178</v>
      </c>
      <c r="J2879" s="293" t="s">
        <v>272</v>
      </c>
      <c r="K2879" s="294"/>
      <c r="L2879" s="295"/>
      <c r="M2879" s="295"/>
      <c r="N2879" s="260"/>
      <c r="O2879" s="296"/>
      <c r="P2879" s="234"/>
    </row>
    <row r="2880" spans="1:16" ht="13.5" hidden="1" customHeight="1" outlineLevel="3" x14ac:dyDescent="0.2">
      <c r="A2880" s="191">
        <v>0</v>
      </c>
      <c r="B2880" s="191">
        <v>18</v>
      </c>
      <c r="C2880" s="191">
        <v>29</v>
      </c>
      <c r="D2880" s="192">
        <v>2</v>
      </c>
      <c r="E2880" s="192">
        <v>1</v>
      </c>
      <c r="G2880" s="312" t="s">
        <v>47</v>
      </c>
      <c r="H2880" s="297" t="s">
        <v>183</v>
      </c>
      <c r="I2880" s="264" t="s">
        <v>4179</v>
      </c>
      <c r="J2880" s="299" t="s">
        <v>833</v>
      </c>
      <c r="K2880" s="300" t="s">
        <v>136</v>
      </c>
      <c r="L2880" s="301" t="e">
        <v>#REF!</v>
      </c>
      <c r="M2880" s="301">
        <v>820</v>
      </c>
      <c r="N2880" s="268"/>
      <c r="O2880" s="302" t="s">
        <v>830</v>
      </c>
      <c r="P2880" s="235" t="s">
        <v>4710</v>
      </c>
    </row>
    <row r="2881" spans="1:16" ht="13.5" hidden="1" customHeight="1" outlineLevel="3" x14ac:dyDescent="0.2">
      <c r="A2881" s="191">
        <v>0</v>
      </c>
      <c r="B2881" s="191">
        <v>18</v>
      </c>
      <c r="C2881" s="191">
        <v>29</v>
      </c>
      <c r="D2881" s="192">
        <v>2</v>
      </c>
      <c r="E2881" s="192">
        <v>2</v>
      </c>
      <c r="G2881" s="312" t="s">
        <v>47</v>
      </c>
      <c r="H2881" s="297" t="s">
        <v>183</v>
      </c>
      <c r="I2881" s="264" t="s">
        <v>4180</v>
      </c>
      <c r="J2881" s="299" t="s">
        <v>834</v>
      </c>
      <c r="K2881" s="300" t="s">
        <v>136</v>
      </c>
      <c r="L2881" s="301" t="e">
        <v>#REF!</v>
      </c>
      <c r="M2881" s="301">
        <v>520</v>
      </c>
      <c r="N2881" s="268"/>
      <c r="O2881" s="302" t="s">
        <v>830</v>
      </c>
      <c r="P2881" s="235" t="s">
        <v>4710</v>
      </c>
    </row>
    <row r="2882" spans="1:16" ht="12.75" hidden="1" customHeight="1" outlineLevel="2" x14ac:dyDescent="0.2">
      <c r="A2882" s="191">
        <v>0</v>
      </c>
      <c r="B2882" s="191">
        <v>18</v>
      </c>
      <c r="C2882" s="191">
        <v>29</v>
      </c>
      <c r="D2882" s="192">
        <v>3</v>
      </c>
      <c r="E2882" s="192">
        <v>0</v>
      </c>
      <c r="G2882" s="311"/>
      <c r="H2882" s="291" t="s">
        <v>182</v>
      </c>
      <c r="I2882" s="256" t="s">
        <v>4181</v>
      </c>
      <c r="J2882" s="293" t="s">
        <v>836</v>
      </c>
      <c r="K2882" s="294"/>
      <c r="L2882" s="295"/>
      <c r="M2882" s="295"/>
      <c r="N2882" s="260"/>
      <c r="O2882" s="296"/>
      <c r="P2882" s="234"/>
    </row>
    <row r="2883" spans="1:16" ht="12.75" hidden="1" customHeight="1" outlineLevel="3" x14ac:dyDescent="0.2">
      <c r="A2883" s="191">
        <v>0</v>
      </c>
      <c r="B2883" s="191">
        <v>18</v>
      </c>
      <c r="C2883" s="191">
        <v>29</v>
      </c>
      <c r="D2883" s="192">
        <v>3</v>
      </c>
      <c r="E2883" s="192">
        <v>1</v>
      </c>
      <c r="G2883" s="312" t="s">
        <v>47</v>
      </c>
      <c r="H2883" s="297" t="s">
        <v>183</v>
      </c>
      <c r="I2883" s="264" t="s">
        <v>4182</v>
      </c>
      <c r="J2883" s="299" t="s">
        <v>835</v>
      </c>
      <c r="K2883" s="300" t="s">
        <v>119</v>
      </c>
      <c r="L2883" s="301" t="e">
        <v>#REF!</v>
      </c>
      <c r="M2883" s="301">
        <v>1240</v>
      </c>
      <c r="N2883" s="268"/>
      <c r="O2883" s="302" t="s">
        <v>830</v>
      </c>
      <c r="P2883" s="235" t="s">
        <v>4710</v>
      </c>
    </row>
    <row r="2884" spans="1:16" ht="13.5" hidden="1" customHeight="1" outlineLevel="2" x14ac:dyDescent="0.2">
      <c r="A2884" s="191">
        <v>0</v>
      </c>
      <c r="B2884" s="191">
        <v>18</v>
      </c>
      <c r="C2884" s="191">
        <v>29</v>
      </c>
      <c r="D2884" s="192">
        <v>4</v>
      </c>
      <c r="E2884" s="192">
        <v>0</v>
      </c>
      <c r="G2884" s="311"/>
      <c r="H2884" s="291" t="s">
        <v>182</v>
      </c>
      <c r="I2884" s="256" t="s">
        <v>4183</v>
      </c>
      <c r="J2884" s="293" t="s">
        <v>11</v>
      </c>
      <c r="K2884" s="294"/>
      <c r="L2884" s="295"/>
      <c r="M2884" s="295"/>
      <c r="N2884" s="260">
        <v>900</v>
      </c>
      <c r="O2884" s="296">
        <v>5.3732401892097E-2</v>
      </c>
      <c r="P2884" s="234"/>
    </row>
    <row r="2885" spans="1:16" ht="13.5" hidden="1" customHeight="1" outlineLevel="3" x14ac:dyDescent="0.2">
      <c r="A2885" s="191">
        <v>0</v>
      </c>
      <c r="B2885" s="191">
        <v>18</v>
      </c>
      <c r="C2885" s="191">
        <v>29</v>
      </c>
      <c r="D2885" s="192">
        <v>4</v>
      </c>
      <c r="E2885" s="192">
        <v>1</v>
      </c>
      <c r="G2885" s="312" t="s">
        <v>47</v>
      </c>
      <c r="H2885" s="297" t="s">
        <v>183</v>
      </c>
      <c r="I2885" s="264" t="s">
        <v>4184</v>
      </c>
      <c r="J2885" s="299" t="s">
        <v>146</v>
      </c>
      <c r="K2885" s="300" t="s">
        <v>100</v>
      </c>
      <c r="L2885" s="301">
        <v>3</v>
      </c>
      <c r="M2885" s="301">
        <v>300</v>
      </c>
      <c r="N2885" s="268">
        <v>900</v>
      </c>
      <c r="O2885" s="302" t="s">
        <v>831</v>
      </c>
      <c r="P2885" s="235" t="s">
        <v>4710</v>
      </c>
    </row>
    <row r="2886" spans="1:16" ht="13.5" hidden="1" customHeight="1" outlineLevel="1" x14ac:dyDescent="0.2">
      <c r="A2886" s="191">
        <v>0</v>
      </c>
      <c r="B2886" s="191">
        <v>18</v>
      </c>
      <c r="C2886" s="191">
        <v>30</v>
      </c>
      <c r="D2886" s="192">
        <v>0</v>
      </c>
      <c r="E2886" s="192">
        <v>1</v>
      </c>
      <c r="G2886" s="310"/>
      <c r="H2886" s="285" t="s">
        <v>34</v>
      </c>
      <c r="I2886" s="249" t="s">
        <v>4185</v>
      </c>
      <c r="J2886" s="287" t="s">
        <v>1137</v>
      </c>
      <c r="K2886" s="288"/>
      <c r="L2886" s="289"/>
      <c r="M2886" s="289"/>
      <c r="N2886" s="253"/>
      <c r="O2886" s="290"/>
      <c r="P2886" s="233"/>
    </row>
    <row r="2887" spans="1:16" ht="13.5" hidden="1" customHeight="1" outlineLevel="2" x14ac:dyDescent="0.2">
      <c r="A2887" s="191">
        <v>0</v>
      </c>
      <c r="B2887" s="191">
        <v>18</v>
      </c>
      <c r="C2887" s="191">
        <v>30</v>
      </c>
      <c r="D2887" s="192">
        <v>1</v>
      </c>
      <c r="E2887" s="192">
        <v>0</v>
      </c>
      <c r="G2887" s="311"/>
      <c r="H2887" s="291" t="s">
        <v>182</v>
      </c>
      <c r="I2887" s="256" t="s">
        <v>4186</v>
      </c>
      <c r="J2887" s="293" t="s">
        <v>560</v>
      </c>
      <c r="K2887" s="294"/>
      <c r="L2887" s="295"/>
      <c r="M2887" s="295"/>
      <c r="N2887" s="260">
        <v>3156.87</v>
      </c>
      <c r="O2887" s="296"/>
      <c r="P2887" s="234"/>
    </row>
    <row r="2888" spans="1:16" ht="13.5" hidden="1" customHeight="1" outlineLevel="3" x14ac:dyDescent="0.2">
      <c r="A2888" s="191">
        <v>0</v>
      </c>
      <c r="B2888" s="191">
        <v>18</v>
      </c>
      <c r="C2888" s="191">
        <v>30</v>
      </c>
      <c r="D2888" s="192">
        <v>1</v>
      </c>
      <c r="E2888" s="192">
        <v>1</v>
      </c>
      <c r="G2888" s="312" t="s">
        <v>47</v>
      </c>
      <c r="H2888" s="297" t="s">
        <v>183</v>
      </c>
      <c r="I2888" s="264" t="s">
        <v>4187</v>
      </c>
      <c r="J2888" s="299" t="s">
        <v>992</v>
      </c>
      <c r="K2888" s="300" t="s">
        <v>136</v>
      </c>
      <c r="L2888" s="301">
        <v>10.199999999999999</v>
      </c>
      <c r="M2888" s="301">
        <v>66.849999999999994</v>
      </c>
      <c r="N2888" s="268">
        <v>681.87</v>
      </c>
      <c r="O2888" s="302" t="s">
        <v>831</v>
      </c>
      <c r="P2888" s="235" t="s">
        <v>4710</v>
      </c>
    </row>
    <row r="2889" spans="1:16" ht="13.5" hidden="1" customHeight="1" outlineLevel="3" x14ac:dyDescent="0.2">
      <c r="A2889" s="191">
        <v>0</v>
      </c>
      <c r="B2889" s="191">
        <v>18</v>
      </c>
      <c r="C2889" s="191">
        <v>30</v>
      </c>
      <c r="D2889" s="192">
        <v>1</v>
      </c>
      <c r="E2889" s="192">
        <v>2</v>
      </c>
      <c r="G2889" s="312" t="s">
        <v>47</v>
      </c>
      <c r="H2889" s="297" t="s">
        <v>183</v>
      </c>
      <c r="I2889" s="264" t="s">
        <v>4188</v>
      </c>
      <c r="J2889" s="299" t="s">
        <v>273</v>
      </c>
      <c r="K2889" s="300" t="s">
        <v>100</v>
      </c>
      <c r="L2889" s="301">
        <v>2</v>
      </c>
      <c r="M2889" s="301">
        <v>1237.5</v>
      </c>
      <c r="N2889" s="268">
        <v>2475</v>
      </c>
      <c r="O2889" s="302" t="s">
        <v>831</v>
      </c>
      <c r="P2889" s="235" t="s">
        <v>4710</v>
      </c>
    </row>
    <row r="2890" spans="1:16" ht="13.5" hidden="1" customHeight="1" outlineLevel="2" x14ac:dyDescent="0.2">
      <c r="A2890" s="191">
        <v>0</v>
      </c>
      <c r="B2890" s="191">
        <v>18</v>
      </c>
      <c r="C2890" s="191">
        <v>30</v>
      </c>
      <c r="D2890" s="192">
        <v>2</v>
      </c>
      <c r="E2890" s="192">
        <v>0</v>
      </c>
      <c r="G2890" s="311"/>
      <c r="H2890" s="291" t="s">
        <v>182</v>
      </c>
      <c r="I2890" s="256" t="s">
        <v>4189</v>
      </c>
      <c r="J2890" s="293" t="s">
        <v>272</v>
      </c>
      <c r="K2890" s="294"/>
      <c r="L2890" s="295"/>
      <c r="M2890" s="295"/>
      <c r="N2890" s="260"/>
      <c r="O2890" s="296"/>
      <c r="P2890" s="234"/>
    </row>
    <row r="2891" spans="1:16" ht="13.5" hidden="1" customHeight="1" outlineLevel="3" x14ac:dyDescent="0.2">
      <c r="A2891" s="191">
        <v>0</v>
      </c>
      <c r="B2891" s="191">
        <v>18</v>
      </c>
      <c r="C2891" s="191">
        <v>30</v>
      </c>
      <c r="D2891" s="192">
        <v>2</v>
      </c>
      <c r="E2891" s="192">
        <v>1</v>
      </c>
      <c r="G2891" s="312" t="s">
        <v>47</v>
      </c>
      <c r="H2891" s="297" t="s">
        <v>183</v>
      </c>
      <c r="I2891" s="264" t="s">
        <v>4190</v>
      </c>
      <c r="J2891" s="299" t="s">
        <v>833</v>
      </c>
      <c r="K2891" s="300" t="s">
        <v>136</v>
      </c>
      <c r="L2891" s="301" t="e">
        <v>#REF!</v>
      </c>
      <c r="M2891" s="301">
        <v>820</v>
      </c>
      <c r="N2891" s="268"/>
      <c r="O2891" s="302" t="s">
        <v>830</v>
      </c>
      <c r="P2891" s="235" t="s">
        <v>4710</v>
      </c>
    </row>
    <row r="2892" spans="1:16" ht="13.5" hidden="1" customHeight="1" outlineLevel="3" x14ac:dyDescent="0.2">
      <c r="A2892" s="191">
        <v>0</v>
      </c>
      <c r="B2892" s="191">
        <v>18</v>
      </c>
      <c r="C2892" s="191">
        <v>30</v>
      </c>
      <c r="D2892" s="192">
        <v>2</v>
      </c>
      <c r="E2892" s="192">
        <v>2</v>
      </c>
      <c r="G2892" s="312" t="s">
        <v>47</v>
      </c>
      <c r="H2892" s="297" t="s">
        <v>183</v>
      </c>
      <c r="I2892" s="264" t="s">
        <v>4191</v>
      </c>
      <c r="J2892" s="299" t="s">
        <v>834</v>
      </c>
      <c r="K2892" s="300" t="s">
        <v>136</v>
      </c>
      <c r="L2892" s="301" t="e">
        <v>#REF!</v>
      </c>
      <c r="M2892" s="301">
        <v>520</v>
      </c>
      <c r="N2892" s="268"/>
      <c r="O2892" s="302" t="s">
        <v>830</v>
      </c>
      <c r="P2892" s="235" t="s">
        <v>4710</v>
      </c>
    </row>
    <row r="2893" spans="1:16" ht="12.75" hidden="1" customHeight="1" outlineLevel="2" x14ac:dyDescent="0.2">
      <c r="A2893" s="191">
        <v>0</v>
      </c>
      <c r="B2893" s="191">
        <v>18</v>
      </c>
      <c r="C2893" s="191">
        <v>30</v>
      </c>
      <c r="D2893" s="192">
        <v>3</v>
      </c>
      <c r="E2893" s="192">
        <v>0</v>
      </c>
      <c r="G2893" s="311"/>
      <c r="H2893" s="291" t="s">
        <v>182</v>
      </c>
      <c r="I2893" s="256" t="s">
        <v>4192</v>
      </c>
      <c r="J2893" s="293" t="s">
        <v>836</v>
      </c>
      <c r="K2893" s="294"/>
      <c r="L2893" s="295"/>
      <c r="M2893" s="295"/>
      <c r="N2893" s="260"/>
      <c r="O2893" s="296"/>
      <c r="P2893" s="234"/>
    </row>
    <row r="2894" spans="1:16" ht="12.75" hidden="1" customHeight="1" outlineLevel="3" x14ac:dyDescent="0.2">
      <c r="A2894" s="191">
        <v>0</v>
      </c>
      <c r="B2894" s="191">
        <v>18</v>
      </c>
      <c r="C2894" s="191">
        <v>30</v>
      </c>
      <c r="D2894" s="192">
        <v>3</v>
      </c>
      <c r="E2894" s="192">
        <v>1</v>
      </c>
      <c r="G2894" s="312" t="s">
        <v>47</v>
      </c>
      <c r="H2894" s="297" t="s">
        <v>183</v>
      </c>
      <c r="I2894" s="264" t="s">
        <v>4193</v>
      </c>
      <c r="J2894" s="299" t="s">
        <v>835</v>
      </c>
      <c r="K2894" s="300" t="s">
        <v>119</v>
      </c>
      <c r="L2894" s="301" t="e">
        <v>#REF!</v>
      </c>
      <c r="M2894" s="301">
        <v>1240</v>
      </c>
      <c r="N2894" s="268"/>
      <c r="O2894" s="302" t="s">
        <v>830</v>
      </c>
      <c r="P2894" s="235" t="s">
        <v>4710</v>
      </c>
    </row>
    <row r="2895" spans="1:16" ht="13.5" hidden="1" customHeight="1" outlineLevel="2" x14ac:dyDescent="0.2">
      <c r="A2895" s="191">
        <v>0</v>
      </c>
      <c r="B2895" s="191">
        <v>18</v>
      </c>
      <c r="C2895" s="191">
        <v>30</v>
      </c>
      <c r="D2895" s="192">
        <v>4</v>
      </c>
      <c r="E2895" s="192">
        <v>0</v>
      </c>
      <c r="G2895" s="311"/>
      <c r="H2895" s="291" t="s">
        <v>182</v>
      </c>
      <c r="I2895" s="256" t="s">
        <v>4194</v>
      </c>
      <c r="J2895" s="293" t="s">
        <v>11</v>
      </c>
      <c r="K2895" s="294"/>
      <c r="L2895" s="295"/>
      <c r="M2895" s="295"/>
      <c r="N2895" s="260">
        <v>600</v>
      </c>
      <c r="O2895" s="296">
        <v>3.5821601261398002E-2</v>
      </c>
      <c r="P2895" s="234"/>
    </row>
    <row r="2896" spans="1:16" ht="13.5" hidden="1" customHeight="1" outlineLevel="3" x14ac:dyDescent="0.2">
      <c r="A2896" s="191">
        <v>0</v>
      </c>
      <c r="B2896" s="191">
        <v>18</v>
      </c>
      <c r="C2896" s="191">
        <v>30</v>
      </c>
      <c r="D2896" s="192">
        <v>4</v>
      </c>
      <c r="E2896" s="192">
        <v>1</v>
      </c>
      <c r="G2896" s="312" t="s">
        <v>47</v>
      </c>
      <c r="H2896" s="297" t="s">
        <v>183</v>
      </c>
      <c r="I2896" s="264" t="s">
        <v>4195</v>
      </c>
      <c r="J2896" s="299" t="s">
        <v>146</v>
      </c>
      <c r="K2896" s="300" t="s">
        <v>100</v>
      </c>
      <c r="L2896" s="301">
        <v>2</v>
      </c>
      <c r="M2896" s="301">
        <v>300</v>
      </c>
      <c r="N2896" s="268">
        <v>600</v>
      </c>
      <c r="O2896" s="302" t="s">
        <v>831</v>
      </c>
      <c r="P2896" s="235" t="s">
        <v>4710</v>
      </c>
    </row>
    <row r="2897" spans="1:16" ht="13.5" hidden="1" customHeight="1" outlineLevel="1" x14ac:dyDescent="0.2">
      <c r="A2897" s="191">
        <v>0</v>
      </c>
      <c r="B2897" s="191">
        <v>18</v>
      </c>
      <c r="C2897" s="191">
        <v>31</v>
      </c>
      <c r="D2897" s="192">
        <v>0</v>
      </c>
      <c r="E2897" s="192">
        <v>1</v>
      </c>
      <c r="G2897" s="310"/>
      <c r="H2897" s="285" t="s">
        <v>34</v>
      </c>
      <c r="I2897" s="249" t="s">
        <v>4196</v>
      </c>
      <c r="J2897" s="287" t="s">
        <v>1138</v>
      </c>
      <c r="K2897" s="288"/>
      <c r="L2897" s="289"/>
      <c r="M2897" s="289"/>
      <c r="N2897" s="253"/>
      <c r="O2897" s="290"/>
      <c r="P2897" s="233"/>
    </row>
    <row r="2898" spans="1:16" ht="13.5" hidden="1" customHeight="1" outlineLevel="2" x14ac:dyDescent="0.2">
      <c r="A2898" s="191">
        <v>0</v>
      </c>
      <c r="B2898" s="191">
        <v>18</v>
      </c>
      <c r="C2898" s="191">
        <v>31</v>
      </c>
      <c r="D2898" s="192">
        <v>1</v>
      </c>
      <c r="E2898" s="192">
        <v>0</v>
      </c>
      <c r="G2898" s="311"/>
      <c r="H2898" s="291" t="s">
        <v>182</v>
      </c>
      <c r="I2898" s="256" t="s">
        <v>4197</v>
      </c>
      <c r="J2898" s="293" t="s">
        <v>560</v>
      </c>
      <c r="K2898" s="294"/>
      <c r="L2898" s="295"/>
      <c r="M2898" s="295"/>
      <c r="N2898" s="260">
        <v>2868.5</v>
      </c>
      <c r="O2898" s="296"/>
      <c r="P2898" s="234"/>
    </row>
    <row r="2899" spans="1:16" ht="13.5" hidden="1" customHeight="1" outlineLevel="3" x14ac:dyDescent="0.2">
      <c r="A2899" s="191">
        <v>0</v>
      </c>
      <c r="B2899" s="191">
        <v>18</v>
      </c>
      <c r="C2899" s="191">
        <v>31</v>
      </c>
      <c r="D2899" s="192">
        <v>1</v>
      </c>
      <c r="E2899" s="192">
        <v>1</v>
      </c>
      <c r="G2899" s="312" t="s">
        <v>47</v>
      </c>
      <c r="H2899" s="297" t="s">
        <v>183</v>
      </c>
      <c r="I2899" s="264" t="s">
        <v>4198</v>
      </c>
      <c r="J2899" s="299" t="s">
        <v>992</v>
      </c>
      <c r="K2899" s="300" t="s">
        <v>136</v>
      </c>
      <c r="L2899" s="301">
        <v>10</v>
      </c>
      <c r="M2899" s="301">
        <v>66.849999999999994</v>
      </c>
      <c r="N2899" s="268">
        <v>668.5</v>
      </c>
      <c r="O2899" s="302" t="s">
        <v>831</v>
      </c>
      <c r="P2899" s="235" t="s">
        <v>4710</v>
      </c>
    </row>
    <row r="2900" spans="1:16" ht="13.5" hidden="1" customHeight="1" outlineLevel="3" x14ac:dyDescent="0.2">
      <c r="A2900" s="191">
        <v>0</v>
      </c>
      <c r="B2900" s="191">
        <v>18</v>
      </c>
      <c r="C2900" s="191">
        <v>31</v>
      </c>
      <c r="D2900" s="192">
        <v>1</v>
      </c>
      <c r="E2900" s="192">
        <v>2</v>
      </c>
      <c r="G2900" s="312" t="s">
        <v>47</v>
      </c>
      <c r="H2900" s="297" t="s">
        <v>183</v>
      </c>
      <c r="I2900" s="264" t="s">
        <v>4199</v>
      </c>
      <c r="J2900" s="299" t="s">
        <v>144</v>
      </c>
      <c r="K2900" s="300" t="s">
        <v>100</v>
      </c>
      <c r="L2900" s="301">
        <v>2</v>
      </c>
      <c r="M2900" s="301">
        <v>1100</v>
      </c>
      <c r="N2900" s="268">
        <v>2200</v>
      </c>
      <c r="O2900" s="302" t="s">
        <v>831</v>
      </c>
      <c r="P2900" s="235" t="s">
        <v>4710</v>
      </c>
    </row>
    <row r="2901" spans="1:16" ht="13.5" hidden="1" customHeight="1" outlineLevel="2" x14ac:dyDescent="0.2">
      <c r="A2901" s="191">
        <v>0</v>
      </c>
      <c r="B2901" s="191">
        <v>18</v>
      </c>
      <c r="C2901" s="191">
        <v>31</v>
      </c>
      <c r="D2901" s="192">
        <v>2</v>
      </c>
      <c r="E2901" s="192">
        <v>0</v>
      </c>
      <c r="G2901" s="311"/>
      <c r="H2901" s="291" t="s">
        <v>182</v>
      </c>
      <c r="I2901" s="256" t="s">
        <v>4200</v>
      </c>
      <c r="J2901" s="293" t="s">
        <v>272</v>
      </c>
      <c r="K2901" s="294"/>
      <c r="L2901" s="295"/>
      <c r="M2901" s="295"/>
      <c r="N2901" s="260"/>
      <c r="O2901" s="296"/>
      <c r="P2901" s="234"/>
    </row>
    <row r="2902" spans="1:16" ht="13.5" hidden="1" customHeight="1" outlineLevel="3" x14ac:dyDescent="0.2">
      <c r="A2902" s="191">
        <v>0</v>
      </c>
      <c r="B2902" s="191">
        <v>18</v>
      </c>
      <c r="C2902" s="191">
        <v>31</v>
      </c>
      <c r="D2902" s="192">
        <v>2</v>
      </c>
      <c r="E2902" s="192">
        <v>1</v>
      </c>
      <c r="G2902" s="312" t="s">
        <v>47</v>
      </c>
      <c r="H2902" s="297" t="s">
        <v>183</v>
      </c>
      <c r="I2902" s="264" t="s">
        <v>4201</v>
      </c>
      <c r="J2902" s="299" t="s">
        <v>833</v>
      </c>
      <c r="K2902" s="300" t="s">
        <v>136</v>
      </c>
      <c r="L2902" s="301" t="e">
        <v>#REF!</v>
      </c>
      <c r="M2902" s="301">
        <v>820</v>
      </c>
      <c r="N2902" s="268"/>
      <c r="O2902" s="302" t="s">
        <v>830</v>
      </c>
      <c r="P2902" s="235" t="s">
        <v>4710</v>
      </c>
    </row>
    <row r="2903" spans="1:16" ht="13.5" hidden="1" customHeight="1" outlineLevel="3" x14ac:dyDescent="0.2">
      <c r="A2903" s="191">
        <v>0</v>
      </c>
      <c r="B2903" s="191">
        <v>18</v>
      </c>
      <c r="C2903" s="191">
        <v>31</v>
      </c>
      <c r="D2903" s="192">
        <v>2</v>
      </c>
      <c r="E2903" s="192">
        <v>2</v>
      </c>
      <c r="G2903" s="312" t="s">
        <v>47</v>
      </c>
      <c r="H2903" s="297" t="s">
        <v>183</v>
      </c>
      <c r="I2903" s="264" t="s">
        <v>4202</v>
      </c>
      <c r="J2903" s="299" t="s">
        <v>834</v>
      </c>
      <c r="K2903" s="300" t="s">
        <v>136</v>
      </c>
      <c r="L2903" s="301" t="e">
        <v>#REF!</v>
      </c>
      <c r="M2903" s="301">
        <v>520</v>
      </c>
      <c r="N2903" s="268"/>
      <c r="O2903" s="302" t="s">
        <v>830</v>
      </c>
      <c r="P2903" s="235" t="s">
        <v>4710</v>
      </c>
    </row>
    <row r="2904" spans="1:16" ht="13.5" hidden="1" customHeight="1" outlineLevel="2" x14ac:dyDescent="0.2">
      <c r="A2904" s="191">
        <v>0</v>
      </c>
      <c r="B2904" s="191">
        <v>18</v>
      </c>
      <c r="C2904" s="191">
        <v>31</v>
      </c>
      <c r="D2904" s="192">
        <v>3</v>
      </c>
      <c r="E2904" s="192">
        <v>0</v>
      </c>
      <c r="G2904" s="311"/>
      <c r="H2904" s="291" t="s">
        <v>182</v>
      </c>
      <c r="I2904" s="256" t="s">
        <v>4203</v>
      </c>
      <c r="J2904" s="293" t="s">
        <v>11</v>
      </c>
      <c r="K2904" s="294"/>
      <c r="L2904" s="295"/>
      <c r="M2904" s="295"/>
      <c r="N2904" s="260">
        <v>600</v>
      </c>
      <c r="O2904" s="296">
        <v>3.5821601261398002E-2</v>
      </c>
      <c r="P2904" s="234"/>
    </row>
    <row r="2905" spans="1:16" ht="13.5" hidden="1" customHeight="1" outlineLevel="3" x14ac:dyDescent="0.2">
      <c r="A2905" s="191">
        <v>0</v>
      </c>
      <c r="B2905" s="191">
        <v>18</v>
      </c>
      <c r="C2905" s="191">
        <v>31</v>
      </c>
      <c r="D2905" s="192">
        <v>3</v>
      </c>
      <c r="E2905" s="192">
        <v>1</v>
      </c>
      <c r="G2905" s="312" t="s">
        <v>47</v>
      </c>
      <c r="H2905" s="297" t="s">
        <v>183</v>
      </c>
      <c r="I2905" s="264" t="s">
        <v>4204</v>
      </c>
      <c r="J2905" s="299" t="s">
        <v>146</v>
      </c>
      <c r="K2905" s="300" t="s">
        <v>100</v>
      </c>
      <c r="L2905" s="301">
        <v>2</v>
      </c>
      <c r="M2905" s="301">
        <v>300</v>
      </c>
      <c r="N2905" s="268">
        <v>600</v>
      </c>
      <c r="O2905" s="302" t="s">
        <v>831</v>
      </c>
      <c r="P2905" s="235" t="s">
        <v>4710</v>
      </c>
    </row>
    <row r="2906" spans="1:16" ht="13.5" hidden="1" customHeight="1" outlineLevel="1" x14ac:dyDescent="0.2">
      <c r="A2906" s="191">
        <v>0</v>
      </c>
      <c r="B2906" s="191">
        <v>18</v>
      </c>
      <c r="C2906" s="191">
        <v>32</v>
      </c>
      <c r="D2906" s="192">
        <v>0</v>
      </c>
      <c r="E2906" s="192">
        <v>1</v>
      </c>
      <c r="G2906" s="310"/>
      <c r="H2906" s="285" t="s">
        <v>34</v>
      </c>
      <c r="I2906" s="249" t="s">
        <v>4205</v>
      </c>
      <c r="J2906" s="287" t="s">
        <v>1139</v>
      </c>
      <c r="K2906" s="288"/>
      <c r="L2906" s="289"/>
      <c r="M2906" s="289"/>
      <c r="N2906" s="253"/>
      <c r="O2906" s="290"/>
      <c r="P2906" s="233"/>
    </row>
    <row r="2907" spans="1:16" ht="13.5" hidden="1" customHeight="1" outlineLevel="2" x14ac:dyDescent="0.2">
      <c r="A2907" s="191">
        <v>0</v>
      </c>
      <c r="B2907" s="191">
        <v>18</v>
      </c>
      <c r="C2907" s="191">
        <v>32</v>
      </c>
      <c r="D2907" s="192">
        <v>1</v>
      </c>
      <c r="E2907" s="192">
        <v>0</v>
      </c>
      <c r="G2907" s="311"/>
      <c r="H2907" s="291" t="s">
        <v>182</v>
      </c>
      <c r="I2907" s="256" t="s">
        <v>4206</v>
      </c>
      <c r="J2907" s="293" t="s">
        <v>560</v>
      </c>
      <c r="K2907" s="294"/>
      <c r="L2907" s="295"/>
      <c r="M2907" s="295"/>
      <c r="N2907" s="260">
        <v>22948</v>
      </c>
      <c r="O2907" s="296"/>
      <c r="P2907" s="234"/>
    </row>
    <row r="2908" spans="1:16" ht="13.5" hidden="1" customHeight="1" outlineLevel="3" x14ac:dyDescent="0.2">
      <c r="A2908" s="191">
        <v>0</v>
      </c>
      <c r="B2908" s="191">
        <v>18</v>
      </c>
      <c r="C2908" s="191">
        <v>32</v>
      </c>
      <c r="D2908" s="192">
        <v>1</v>
      </c>
      <c r="E2908" s="192">
        <v>1</v>
      </c>
      <c r="G2908" s="312" t="s">
        <v>47</v>
      </c>
      <c r="H2908" s="297" t="s">
        <v>183</v>
      </c>
      <c r="I2908" s="264" t="s">
        <v>4207</v>
      </c>
      <c r="J2908" s="299" t="s">
        <v>992</v>
      </c>
      <c r="K2908" s="300" t="s">
        <v>136</v>
      </c>
      <c r="L2908" s="301">
        <v>80</v>
      </c>
      <c r="M2908" s="301">
        <v>66.849999999999994</v>
      </c>
      <c r="N2908" s="268">
        <v>5348</v>
      </c>
      <c r="O2908" s="302" t="s">
        <v>831</v>
      </c>
      <c r="P2908" s="235" t="s">
        <v>4710</v>
      </c>
    </row>
    <row r="2909" spans="1:16" ht="13.5" hidden="1" customHeight="1" outlineLevel="3" x14ac:dyDescent="0.2">
      <c r="A2909" s="191">
        <v>0</v>
      </c>
      <c r="B2909" s="191">
        <v>18</v>
      </c>
      <c r="C2909" s="191">
        <v>32</v>
      </c>
      <c r="D2909" s="192">
        <v>1</v>
      </c>
      <c r="E2909" s="192">
        <v>2</v>
      </c>
      <c r="G2909" s="312" t="s">
        <v>47</v>
      </c>
      <c r="H2909" s="297" t="s">
        <v>183</v>
      </c>
      <c r="I2909" s="264" t="s">
        <v>4208</v>
      </c>
      <c r="J2909" s="299" t="s">
        <v>144</v>
      </c>
      <c r="K2909" s="300" t="s">
        <v>100</v>
      </c>
      <c r="L2909" s="301">
        <v>16</v>
      </c>
      <c r="M2909" s="301">
        <v>1100</v>
      </c>
      <c r="N2909" s="268">
        <v>17600</v>
      </c>
      <c r="O2909" s="302" t="s">
        <v>831</v>
      </c>
      <c r="P2909" s="235" t="s">
        <v>4710</v>
      </c>
    </row>
    <row r="2910" spans="1:16" ht="13.5" hidden="1" customHeight="1" outlineLevel="2" x14ac:dyDescent="0.2">
      <c r="A2910" s="191">
        <v>0</v>
      </c>
      <c r="B2910" s="191">
        <v>18</v>
      </c>
      <c r="C2910" s="191">
        <v>32</v>
      </c>
      <c r="D2910" s="192">
        <v>2</v>
      </c>
      <c r="E2910" s="192">
        <v>0</v>
      </c>
      <c r="G2910" s="311"/>
      <c r="H2910" s="291" t="s">
        <v>182</v>
      </c>
      <c r="I2910" s="256" t="s">
        <v>4209</v>
      </c>
      <c r="J2910" s="293" t="s">
        <v>272</v>
      </c>
      <c r="K2910" s="294"/>
      <c r="L2910" s="295"/>
      <c r="M2910" s="295"/>
      <c r="N2910" s="260"/>
      <c r="O2910" s="296"/>
      <c r="P2910" s="234"/>
    </row>
    <row r="2911" spans="1:16" ht="13.5" hidden="1" customHeight="1" outlineLevel="3" x14ac:dyDescent="0.2">
      <c r="A2911" s="191">
        <v>0</v>
      </c>
      <c r="B2911" s="191">
        <v>18</v>
      </c>
      <c r="C2911" s="191">
        <v>32</v>
      </c>
      <c r="D2911" s="192">
        <v>2</v>
      </c>
      <c r="E2911" s="192">
        <v>1</v>
      </c>
      <c r="G2911" s="312" t="s">
        <v>47</v>
      </c>
      <c r="H2911" s="297" t="s">
        <v>183</v>
      </c>
      <c r="I2911" s="264" t="s">
        <v>4210</v>
      </c>
      <c r="J2911" s="299" t="s">
        <v>833</v>
      </c>
      <c r="K2911" s="300" t="s">
        <v>136</v>
      </c>
      <c r="L2911" s="301" t="e">
        <v>#REF!</v>
      </c>
      <c r="M2911" s="301">
        <v>820</v>
      </c>
      <c r="N2911" s="268"/>
      <c r="O2911" s="302" t="s">
        <v>830</v>
      </c>
      <c r="P2911" s="235" t="s">
        <v>4710</v>
      </c>
    </row>
    <row r="2912" spans="1:16" ht="13.5" hidden="1" customHeight="1" outlineLevel="3" x14ac:dyDescent="0.2">
      <c r="A2912" s="191">
        <v>0</v>
      </c>
      <c r="B2912" s="191">
        <v>18</v>
      </c>
      <c r="C2912" s="191">
        <v>32</v>
      </c>
      <c r="D2912" s="192">
        <v>2</v>
      </c>
      <c r="E2912" s="192">
        <v>2</v>
      </c>
      <c r="G2912" s="312" t="s">
        <v>47</v>
      </c>
      <c r="H2912" s="297" t="s">
        <v>183</v>
      </c>
      <c r="I2912" s="264" t="s">
        <v>4211</v>
      </c>
      <c r="J2912" s="299" t="s">
        <v>834</v>
      </c>
      <c r="K2912" s="300" t="s">
        <v>136</v>
      </c>
      <c r="L2912" s="301" t="e">
        <v>#REF!</v>
      </c>
      <c r="M2912" s="301">
        <v>520</v>
      </c>
      <c r="N2912" s="268"/>
      <c r="O2912" s="302" t="s">
        <v>830</v>
      </c>
      <c r="P2912" s="235" t="s">
        <v>4710</v>
      </c>
    </row>
    <row r="2913" spans="1:16" ht="13.5" hidden="1" customHeight="1" outlineLevel="2" x14ac:dyDescent="0.2">
      <c r="A2913" s="191">
        <v>0</v>
      </c>
      <c r="B2913" s="191">
        <v>18</v>
      </c>
      <c r="C2913" s="191">
        <v>32</v>
      </c>
      <c r="D2913" s="192">
        <v>3</v>
      </c>
      <c r="E2913" s="192">
        <v>0</v>
      </c>
      <c r="G2913" s="311"/>
      <c r="H2913" s="291" t="s">
        <v>182</v>
      </c>
      <c r="I2913" s="256" t="s">
        <v>4212</v>
      </c>
      <c r="J2913" s="293" t="s">
        <v>11</v>
      </c>
      <c r="K2913" s="294"/>
      <c r="L2913" s="295"/>
      <c r="M2913" s="295"/>
      <c r="N2913" s="260">
        <v>4800</v>
      </c>
      <c r="O2913" s="296">
        <v>0.28657281009118402</v>
      </c>
      <c r="P2913" s="234"/>
    </row>
    <row r="2914" spans="1:16" ht="13.5" hidden="1" customHeight="1" outlineLevel="3" x14ac:dyDescent="0.2">
      <c r="A2914" s="191">
        <v>0</v>
      </c>
      <c r="B2914" s="191">
        <v>18</v>
      </c>
      <c r="C2914" s="191">
        <v>32</v>
      </c>
      <c r="D2914" s="192">
        <v>3</v>
      </c>
      <c r="E2914" s="192">
        <v>1</v>
      </c>
      <c r="G2914" s="312" t="s">
        <v>47</v>
      </c>
      <c r="H2914" s="297" t="s">
        <v>183</v>
      </c>
      <c r="I2914" s="264" t="s">
        <v>4213</v>
      </c>
      <c r="J2914" s="299" t="s">
        <v>146</v>
      </c>
      <c r="K2914" s="300" t="s">
        <v>100</v>
      </c>
      <c r="L2914" s="301">
        <v>16</v>
      </c>
      <c r="M2914" s="301">
        <v>300</v>
      </c>
      <c r="N2914" s="268">
        <v>4800</v>
      </c>
      <c r="O2914" s="302" t="s">
        <v>831</v>
      </c>
      <c r="P2914" s="235" t="s">
        <v>4710</v>
      </c>
    </row>
    <row r="2915" spans="1:16" ht="13.5" hidden="1" customHeight="1" outlineLevel="1" x14ac:dyDescent="0.2">
      <c r="A2915" s="191">
        <v>0</v>
      </c>
      <c r="B2915" s="191">
        <v>18</v>
      </c>
      <c r="C2915" s="191">
        <v>33</v>
      </c>
      <c r="D2915" s="192">
        <v>0</v>
      </c>
      <c r="E2915" s="192">
        <v>1</v>
      </c>
      <c r="G2915" s="310"/>
      <c r="H2915" s="285" t="s">
        <v>34</v>
      </c>
      <c r="I2915" s="249" t="s">
        <v>4214</v>
      </c>
      <c r="J2915" s="287" t="s">
        <v>1140</v>
      </c>
      <c r="K2915" s="288"/>
      <c r="L2915" s="289"/>
      <c r="M2915" s="289"/>
      <c r="N2915" s="253"/>
      <c r="O2915" s="290"/>
      <c r="P2915" s="233"/>
    </row>
    <row r="2916" spans="1:16" ht="13.5" hidden="1" customHeight="1" outlineLevel="2" x14ac:dyDescent="0.2">
      <c r="A2916" s="191">
        <v>0</v>
      </c>
      <c r="B2916" s="191">
        <v>18</v>
      </c>
      <c r="C2916" s="191">
        <v>33</v>
      </c>
      <c r="D2916" s="192">
        <v>1</v>
      </c>
      <c r="E2916" s="192">
        <v>0</v>
      </c>
      <c r="G2916" s="311"/>
      <c r="H2916" s="291" t="s">
        <v>182</v>
      </c>
      <c r="I2916" s="256" t="s">
        <v>4215</v>
      </c>
      <c r="J2916" s="293" t="s">
        <v>560</v>
      </c>
      <c r="K2916" s="294"/>
      <c r="L2916" s="295"/>
      <c r="M2916" s="295"/>
      <c r="N2916" s="260">
        <v>63107</v>
      </c>
      <c r="O2916" s="296"/>
      <c r="P2916" s="234"/>
    </row>
    <row r="2917" spans="1:16" ht="13.5" hidden="1" customHeight="1" outlineLevel="3" x14ac:dyDescent="0.2">
      <c r="A2917" s="191">
        <v>0</v>
      </c>
      <c r="B2917" s="191">
        <v>18</v>
      </c>
      <c r="C2917" s="191">
        <v>33</v>
      </c>
      <c r="D2917" s="192">
        <v>1</v>
      </c>
      <c r="E2917" s="192">
        <v>1</v>
      </c>
      <c r="G2917" s="312" t="s">
        <v>47</v>
      </c>
      <c r="H2917" s="297" t="s">
        <v>183</v>
      </c>
      <c r="I2917" s="264" t="s">
        <v>4216</v>
      </c>
      <c r="J2917" s="299" t="s">
        <v>992</v>
      </c>
      <c r="K2917" s="300" t="s">
        <v>136</v>
      </c>
      <c r="L2917" s="301">
        <v>220</v>
      </c>
      <c r="M2917" s="301">
        <v>66.849999999999994</v>
      </c>
      <c r="N2917" s="268">
        <v>14707</v>
      </c>
      <c r="O2917" s="302" t="s">
        <v>831</v>
      </c>
      <c r="P2917" s="235" t="s">
        <v>4710</v>
      </c>
    </row>
    <row r="2918" spans="1:16" ht="13.5" hidden="1" customHeight="1" outlineLevel="3" x14ac:dyDescent="0.2">
      <c r="A2918" s="191">
        <v>0</v>
      </c>
      <c r="B2918" s="191">
        <v>18</v>
      </c>
      <c r="C2918" s="191">
        <v>33</v>
      </c>
      <c r="D2918" s="192">
        <v>1</v>
      </c>
      <c r="E2918" s="192">
        <v>2</v>
      </c>
      <c r="G2918" s="312" t="s">
        <v>47</v>
      </c>
      <c r="H2918" s="297" t="s">
        <v>183</v>
      </c>
      <c r="I2918" s="264" t="s">
        <v>4217</v>
      </c>
      <c r="J2918" s="299" t="s">
        <v>144</v>
      </c>
      <c r="K2918" s="300" t="s">
        <v>100</v>
      </c>
      <c r="L2918" s="301">
        <v>44</v>
      </c>
      <c r="M2918" s="301">
        <v>1100</v>
      </c>
      <c r="N2918" s="268">
        <v>48400</v>
      </c>
      <c r="O2918" s="302" t="s">
        <v>831</v>
      </c>
      <c r="P2918" s="235" t="s">
        <v>4710</v>
      </c>
    </row>
    <row r="2919" spans="1:16" ht="13.5" hidden="1" customHeight="1" outlineLevel="2" x14ac:dyDescent="0.2">
      <c r="A2919" s="191">
        <v>0</v>
      </c>
      <c r="B2919" s="191">
        <v>18</v>
      </c>
      <c r="C2919" s="191">
        <v>33</v>
      </c>
      <c r="D2919" s="192">
        <v>2</v>
      </c>
      <c r="E2919" s="192">
        <v>0</v>
      </c>
      <c r="G2919" s="311"/>
      <c r="H2919" s="291" t="s">
        <v>182</v>
      </c>
      <c r="I2919" s="256" t="s">
        <v>4218</v>
      </c>
      <c r="J2919" s="293" t="s">
        <v>272</v>
      </c>
      <c r="K2919" s="294"/>
      <c r="L2919" s="295"/>
      <c r="M2919" s="295"/>
      <c r="N2919" s="260"/>
      <c r="O2919" s="296"/>
      <c r="P2919" s="234"/>
    </row>
    <row r="2920" spans="1:16" ht="13.5" hidden="1" customHeight="1" outlineLevel="3" x14ac:dyDescent="0.2">
      <c r="A2920" s="191">
        <v>0</v>
      </c>
      <c r="B2920" s="191">
        <v>18</v>
      </c>
      <c r="C2920" s="191">
        <v>33</v>
      </c>
      <c r="D2920" s="192">
        <v>2</v>
      </c>
      <c r="E2920" s="192">
        <v>1</v>
      </c>
      <c r="G2920" s="312" t="s">
        <v>47</v>
      </c>
      <c r="H2920" s="297" t="s">
        <v>183</v>
      </c>
      <c r="I2920" s="264" t="s">
        <v>4219</v>
      </c>
      <c r="J2920" s="299" t="s">
        <v>833</v>
      </c>
      <c r="K2920" s="300" t="s">
        <v>136</v>
      </c>
      <c r="L2920" s="301" t="e">
        <v>#REF!</v>
      </c>
      <c r="M2920" s="301">
        <v>820</v>
      </c>
      <c r="N2920" s="268"/>
      <c r="O2920" s="302" t="s">
        <v>830</v>
      </c>
      <c r="P2920" s="235" t="s">
        <v>4710</v>
      </c>
    </row>
    <row r="2921" spans="1:16" ht="13.5" hidden="1" customHeight="1" outlineLevel="3" x14ac:dyDescent="0.2">
      <c r="A2921" s="191">
        <v>0</v>
      </c>
      <c r="B2921" s="191">
        <v>18</v>
      </c>
      <c r="C2921" s="191">
        <v>33</v>
      </c>
      <c r="D2921" s="192">
        <v>2</v>
      </c>
      <c r="E2921" s="192">
        <v>2</v>
      </c>
      <c r="G2921" s="312" t="s">
        <v>47</v>
      </c>
      <c r="H2921" s="297" t="s">
        <v>183</v>
      </c>
      <c r="I2921" s="264" t="s">
        <v>4220</v>
      </c>
      <c r="J2921" s="299" t="s">
        <v>834</v>
      </c>
      <c r="K2921" s="300" t="s">
        <v>136</v>
      </c>
      <c r="L2921" s="301" t="e">
        <v>#REF!</v>
      </c>
      <c r="M2921" s="301">
        <v>520</v>
      </c>
      <c r="N2921" s="268"/>
      <c r="O2921" s="302" t="s">
        <v>830</v>
      </c>
      <c r="P2921" s="235" t="s">
        <v>4710</v>
      </c>
    </row>
    <row r="2922" spans="1:16" ht="13.5" hidden="1" customHeight="1" outlineLevel="2" x14ac:dyDescent="0.2">
      <c r="A2922" s="191">
        <v>0</v>
      </c>
      <c r="B2922" s="191">
        <v>18</v>
      </c>
      <c r="C2922" s="191">
        <v>33</v>
      </c>
      <c r="D2922" s="192">
        <v>3</v>
      </c>
      <c r="E2922" s="192">
        <v>0</v>
      </c>
      <c r="G2922" s="311"/>
      <c r="H2922" s="291" t="s">
        <v>182</v>
      </c>
      <c r="I2922" s="256" t="s">
        <v>4221</v>
      </c>
      <c r="J2922" s="293" t="s">
        <v>11</v>
      </c>
      <c r="K2922" s="294"/>
      <c r="L2922" s="295"/>
      <c r="M2922" s="295"/>
      <c r="N2922" s="260">
        <v>13200</v>
      </c>
      <c r="O2922" s="296">
        <v>0.788075227750756</v>
      </c>
      <c r="P2922" s="234"/>
    </row>
    <row r="2923" spans="1:16" ht="13.5" hidden="1" customHeight="1" outlineLevel="3" x14ac:dyDescent="0.2">
      <c r="A2923" s="191">
        <v>0</v>
      </c>
      <c r="B2923" s="191">
        <v>18</v>
      </c>
      <c r="C2923" s="191">
        <v>33</v>
      </c>
      <c r="D2923" s="192">
        <v>3</v>
      </c>
      <c r="E2923" s="192">
        <v>1</v>
      </c>
      <c r="G2923" s="312" t="s">
        <v>47</v>
      </c>
      <c r="H2923" s="297" t="s">
        <v>183</v>
      </c>
      <c r="I2923" s="264" t="s">
        <v>4222</v>
      </c>
      <c r="J2923" s="299" t="s">
        <v>146</v>
      </c>
      <c r="K2923" s="300" t="s">
        <v>100</v>
      </c>
      <c r="L2923" s="301">
        <v>44</v>
      </c>
      <c r="M2923" s="301">
        <v>300</v>
      </c>
      <c r="N2923" s="268">
        <v>13200</v>
      </c>
      <c r="O2923" s="302" t="s">
        <v>831</v>
      </c>
      <c r="P2923" s="235" t="s">
        <v>4710</v>
      </c>
    </row>
    <row r="2924" spans="1:16" ht="13.5" hidden="1" customHeight="1" outlineLevel="1" x14ac:dyDescent="0.2">
      <c r="A2924" s="191">
        <v>0</v>
      </c>
      <c r="B2924" s="191">
        <v>18</v>
      </c>
      <c r="C2924" s="191">
        <v>34</v>
      </c>
      <c r="D2924" s="192">
        <v>0</v>
      </c>
      <c r="E2924" s="192">
        <v>1</v>
      </c>
      <c r="G2924" s="310"/>
      <c r="H2924" s="285" t="s">
        <v>34</v>
      </c>
      <c r="I2924" s="249" t="s">
        <v>4223</v>
      </c>
      <c r="J2924" s="287" t="s">
        <v>1141</v>
      </c>
      <c r="K2924" s="288"/>
      <c r="L2924" s="289"/>
      <c r="M2924" s="289"/>
      <c r="N2924" s="253"/>
      <c r="O2924" s="290"/>
      <c r="P2924" s="233"/>
    </row>
    <row r="2925" spans="1:16" ht="13.5" hidden="1" customHeight="1" outlineLevel="2" x14ac:dyDescent="0.2">
      <c r="A2925" s="191">
        <v>0</v>
      </c>
      <c r="B2925" s="191">
        <v>18</v>
      </c>
      <c r="C2925" s="191">
        <v>34</v>
      </c>
      <c r="D2925" s="192">
        <v>1</v>
      </c>
      <c r="E2925" s="192">
        <v>0</v>
      </c>
      <c r="G2925" s="311"/>
      <c r="H2925" s="291" t="s">
        <v>182</v>
      </c>
      <c r="I2925" s="256" t="s">
        <v>4224</v>
      </c>
      <c r="J2925" s="293" t="s">
        <v>560</v>
      </c>
      <c r="K2925" s="294"/>
      <c r="L2925" s="295"/>
      <c r="M2925" s="295"/>
      <c r="N2925" s="260">
        <v>2868.5</v>
      </c>
      <c r="O2925" s="296"/>
      <c r="P2925" s="234"/>
    </row>
    <row r="2926" spans="1:16" ht="13.5" hidden="1" customHeight="1" outlineLevel="3" x14ac:dyDescent="0.2">
      <c r="A2926" s="191">
        <v>0</v>
      </c>
      <c r="B2926" s="191">
        <v>18</v>
      </c>
      <c r="C2926" s="191">
        <v>34</v>
      </c>
      <c r="D2926" s="192">
        <v>1</v>
      </c>
      <c r="E2926" s="192">
        <v>1</v>
      </c>
      <c r="G2926" s="312" t="s">
        <v>47</v>
      </c>
      <c r="H2926" s="297" t="s">
        <v>183</v>
      </c>
      <c r="I2926" s="264" t="s">
        <v>4225</v>
      </c>
      <c r="J2926" s="299" t="s">
        <v>992</v>
      </c>
      <c r="K2926" s="300" t="s">
        <v>136</v>
      </c>
      <c r="L2926" s="301">
        <v>10</v>
      </c>
      <c r="M2926" s="301">
        <v>66.849999999999994</v>
      </c>
      <c r="N2926" s="268">
        <v>668.5</v>
      </c>
      <c r="O2926" s="302" t="s">
        <v>831</v>
      </c>
      <c r="P2926" s="235" t="s">
        <v>4710</v>
      </c>
    </row>
    <row r="2927" spans="1:16" ht="13.5" hidden="1" customHeight="1" outlineLevel="3" x14ac:dyDescent="0.2">
      <c r="A2927" s="191">
        <v>0</v>
      </c>
      <c r="B2927" s="191">
        <v>18</v>
      </c>
      <c r="C2927" s="191">
        <v>34</v>
      </c>
      <c r="D2927" s="192">
        <v>1</v>
      </c>
      <c r="E2927" s="192">
        <v>2</v>
      </c>
      <c r="G2927" s="312" t="s">
        <v>47</v>
      </c>
      <c r="H2927" s="297" t="s">
        <v>183</v>
      </c>
      <c r="I2927" s="264" t="s">
        <v>4226</v>
      </c>
      <c r="J2927" s="299" t="s">
        <v>144</v>
      </c>
      <c r="K2927" s="300" t="s">
        <v>100</v>
      </c>
      <c r="L2927" s="301">
        <v>2</v>
      </c>
      <c r="M2927" s="301">
        <v>1100</v>
      </c>
      <c r="N2927" s="268">
        <v>2200</v>
      </c>
      <c r="O2927" s="302" t="s">
        <v>831</v>
      </c>
      <c r="P2927" s="235" t="s">
        <v>4710</v>
      </c>
    </row>
    <row r="2928" spans="1:16" ht="13.5" hidden="1" customHeight="1" outlineLevel="2" x14ac:dyDescent="0.2">
      <c r="A2928" s="191">
        <v>0</v>
      </c>
      <c r="B2928" s="191">
        <v>18</v>
      </c>
      <c r="C2928" s="191">
        <v>34</v>
      </c>
      <c r="D2928" s="192">
        <v>2</v>
      </c>
      <c r="E2928" s="192">
        <v>0</v>
      </c>
      <c r="G2928" s="311"/>
      <c r="H2928" s="291" t="s">
        <v>182</v>
      </c>
      <c r="I2928" s="256" t="s">
        <v>4227</v>
      </c>
      <c r="J2928" s="293" t="s">
        <v>272</v>
      </c>
      <c r="K2928" s="294"/>
      <c r="L2928" s="295"/>
      <c r="M2928" s="295"/>
      <c r="N2928" s="260"/>
      <c r="O2928" s="296"/>
      <c r="P2928" s="234"/>
    </row>
    <row r="2929" spans="1:16" ht="13.5" hidden="1" customHeight="1" outlineLevel="3" x14ac:dyDescent="0.2">
      <c r="A2929" s="191">
        <v>0</v>
      </c>
      <c r="B2929" s="191">
        <v>18</v>
      </c>
      <c r="C2929" s="191">
        <v>34</v>
      </c>
      <c r="D2929" s="192">
        <v>2</v>
      </c>
      <c r="E2929" s="192">
        <v>1</v>
      </c>
      <c r="G2929" s="312" t="s">
        <v>47</v>
      </c>
      <c r="H2929" s="297" t="s">
        <v>183</v>
      </c>
      <c r="I2929" s="264" t="s">
        <v>4228</v>
      </c>
      <c r="J2929" s="299" t="s">
        <v>833</v>
      </c>
      <c r="K2929" s="300" t="s">
        <v>136</v>
      </c>
      <c r="L2929" s="301" t="e">
        <v>#REF!</v>
      </c>
      <c r="M2929" s="301">
        <v>820</v>
      </c>
      <c r="N2929" s="268"/>
      <c r="O2929" s="302" t="s">
        <v>830</v>
      </c>
      <c r="P2929" s="235" t="s">
        <v>4710</v>
      </c>
    </row>
    <row r="2930" spans="1:16" ht="13.5" hidden="1" customHeight="1" outlineLevel="3" x14ac:dyDescent="0.2">
      <c r="A2930" s="191">
        <v>0</v>
      </c>
      <c r="B2930" s="191">
        <v>18</v>
      </c>
      <c r="C2930" s="191">
        <v>34</v>
      </c>
      <c r="D2930" s="192">
        <v>2</v>
      </c>
      <c r="E2930" s="192">
        <v>2</v>
      </c>
      <c r="G2930" s="312" t="s">
        <v>47</v>
      </c>
      <c r="H2930" s="297" t="s">
        <v>183</v>
      </c>
      <c r="I2930" s="264" t="s">
        <v>4229</v>
      </c>
      <c r="J2930" s="299" t="s">
        <v>834</v>
      </c>
      <c r="K2930" s="300" t="s">
        <v>136</v>
      </c>
      <c r="L2930" s="301" t="e">
        <v>#REF!</v>
      </c>
      <c r="M2930" s="301">
        <v>520</v>
      </c>
      <c r="N2930" s="268"/>
      <c r="O2930" s="302" t="s">
        <v>830</v>
      </c>
      <c r="P2930" s="235" t="s">
        <v>4710</v>
      </c>
    </row>
    <row r="2931" spans="1:16" ht="13.5" hidden="1" customHeight="1" outlineLevel="2" x14ac:dyDescent="0.2">
      <c r="A2931" s="191">
        <v>0</v>
      </c>
      <c r="B2931" s="191">
        <v>18</v>
      </c>
      <c r="C2931" s="191">
        <v>34</v>
      </c>
      <c r="D2931" s="192">
        <v>3</v>
      </c>
      <c r="E2931" s="192">
        <v>0</v>
      </c>
      <c r="G2931" s="311"/>
      <c r="H2931" s="291" t="s">
        <v>182</v>
      </c>
      <c r="I2931" s="256" t="s">
        <v>4230</v>
      </c>
      <c r="J2931" s="293" t="s">
        <v>11</v>
      </c>
      <c r="K2931" s="294"/>
      <c r="L2931" s="295"/>
      <c r="M2931" s="295"/>
      <c r="N2931" s="260">
        <v>600</v>
      </c>
      <c r="O2931" s="296">
        <v>3.5821601261398002E-2</v>
      </c>
      <c r="P2931" s="234"/>
    </row>
    <row r="2932" spans="1:16" ht="13.5" hidden="1" customHeight="1" outlineLevel="3" x14ac:dyDescent="0.2">
      <c r="A2932" s="191">
        <v>0</v>
      </c>
      <c r="B2932" s="191">
        <v>18</v>
      </c>
      <c r="C2932" s="191">
        <v>34</v>
      </c>
      <c r="D2932" s="192">
        <v>3</v>
      </c>
      <c r="E2932" s="192">
        <v>1</v>
      </c>
      <c r="G2932" s="312" t="s">
        <v>47</v>
      </c>
      <c r="H2932" s="297" t="s">
        <v>183</v>
      </c>
      <c r="I2932" s="264" t="s">
        <v>4231</v>
      </c>
      <c r="J2932" s="299" t="s">
        <v>146</v>
      </c>
      <c r="K2932" s="300" t="s">
        <v>100</v>
      </c>
      <c r="L2932" s="301">
        <v>2</v>
      </c>
      <c r="M2932" s="301">
        <v>300</v>
      </c>
      <c r="N2932" s="268">
        <v>600</v>
      </c>
      <c r="O2932" s="302" t="s">
        <v>831</v>
      </c>
      <c r="P2932" s="235" t="s">
        <v>4710</v>
      </c>
    </row>
    <row r="2933" spans="1:16" ht="13.5" hidden="1" customHeight="1" outlineLevel="1" x14ac:dyDescent="0.2">
      <c r="A2933" s="191">
        <v>0</v>
      </c>
      <c r="B2933" s="191">
        <v>18</v>
      </c>
      <c r="C2933" s="191">
        <v>35</v>
      </c>
      <c r="D2933" s="192">
        <v>0</v>
      </c>
      <c r="E2933" s="192">
        <v>1</v>
      </c>
      <c r="G2933" s="310"/>
      <c r="H2933" s="285" t="s">
        <v>34</v>
      </c>
      <c r="I2933" s="249" t="s">
        <v>4232</v>
      </c>
      <c r="J2933" s="287" t="s">
        <v>1142</v>
      </c>
      <c r="K2933" s="288"/>
      <c r="L2933" s="289"/>
      <c r="M2933" s="289"/>
      <c r="N2933" s="253"/>
      <c r="O2933" s="290"/>
      <c r="P2933" s="233"/>
    </row>
    <row r="2934" spans="1:16" ht="13.5" hidden="1" customHeight="1" outlineLevel="2" x14ac:dyDescent="0.2">
      <c r="A2934" s="191">
        <v>0</v>
      </c>
      <c r="B2934" s="191">
        <v>18</v>
      </c>
      <c r="C2934" s="191">
        <v>35</v>
      </c>
      <c r="D2934" s="192">
        <v>1</v>
      </c>
      <c r="E2934" s="192">
        <v>0</v>
      </c>
      <c r="G2934" s="311"/>
      <c r="H2934" s="291" t="s">
        <v>182</v>
      </c>
      <c r="I2934" s="256" t="s">
        <v>4233</v>
      </c>
      <c r="J2934" s="293" t="s">
        <v>560</v>
      </c>
      <c r="K2934" s="294"/>
      <c r="L2934" s="295"/>
      <c r="M2934" s="295"/>
      <c r="N2934" s="260">
        <v>2868.5</v>
      </c>
      <c r="O2934" s="296"/>
      <c r="P2934" s="234"/>
    </row>
    <row r="2935" spans="1:16" ht="13.5" hidden="1" customHeight="1" outlineLevel="3" x14ac:dyDescent="0.2">
      <c r="A2935" s="191">
        <v>0</v>
      </c>
      <c r="B2935" s="191">
        <v>18</v>
      </c>
      <c r="C2935" s="191">
        <v>35</v>
      </c>
      <c r="D2935" s="192">
        <v>1</v>
      </c>
      <c r="E2935" s="192">
        <v>1</v>
      </c>
      <c r="G2935" s="312" t="s">
        <v>47</v>
      </c>
      <c r="H2935" s="297" t="s">
        <v>183</v>
      </c>
      <c r="I2935" s="264" t="s">
        <v>4234</v>
      </c>
      <c r="J2935" s="299" t="s">
        <v>992</v>
      </c>
      <c r="K2935" s="300" t="s">
        <v>136</v>
      </c>
      <c r="L2935" s="301">
        <v>10</v>
      </c>
      <c r="M2935" s="301">
        <v>66.849999999999994</v>
      </c>
      <c r="N2935" s="268">
        <v>668.5</v>
      </c>
      <c r="O2935" s="302" t="s">
        <v>831</v>
      </c>
      <c r="P2935" s="235" t="s">
        <v>4710</v>
      </c>
    </row>
    <row r="2936" spans="1:16" ht="13.5" hidden="1" customHeight="1" outlineLevel="3" x14ac:dyDescent="0.2">
      <c r="A2936" s="191">
        <v>0</v>
      </c>
      <c r="B2936" s="191">
        <v>18</v>
      </c>
      <c r="C2936" s="191">
        <v>35</v>
      </c>
      <c r="D2936" s="192">
        <v>1</v>
      </c>
      <c r="E2936" s="192">
        <v>2</v>
      </c>
      <c r="G2936" s="312" t="s">
        <v>47</v>
      </c>
      <c r="H2936" s="297" t="s">
        <v>183</v>
      </c>
      <c r="I2936" s="264" t="s">
        <v>4235</v>
      </c>
      <c r="J2936" s="299" t="s">
        <v>144</v>
      </c>
      <c r="K2936" s="300" t="s">
        <v>100</v>
      </c>
      <c r="L2936" s="301">
        <v>2</v>
      </c>
      <c r="M2936" s="301">
        <v>1100</v>
      </c>
      <c r="N2936" s="268">
        <v>2200</v>
      </c>
      <c r="O2936" s="302" t="s">
        <v>831</v>
      </c>
      <c r="P2936" s="235" t="s">
        <v>4710</v>
      </c>
    </row>
    <row r="2937" spans="1:16" ht="13.5" hidden="1" customHeight="1" outlineLevel="2" x14ac:dyDescent="0.2">
      <c r="A2937" s="191">
        <v>0</v>
      </c>
      <c r="B2937" s="191">
        <v>18</v>
      </c>
      <c r="C2937" s="191">
        <v>35</v>
      </c>
      <c r="D2937" s="192">
        <v>2</v>
      </c>
      <c r="E2937" s="192">
        <v>0</v>
      </c>
      <c r="G2937" s="311"/>
      <c r="H2937" s="291" t="s">
        <v>182</v>
      </c>
      <c r="I2937" s="256" t="s">
        <v>4236</v>
      </c>
      <c r="J2937" s="293" t="s">
        <v>272</v>
      </c>
      <c r="K2937" s="294"/>
      <c r="L2937" s="295"/>
      <c r="M2937" s="295"/>
      <c r="N2937" s="260"/>
      <c r="O2937" s="296"/>
      <c r="P2937" s="234"/>
    </row>
    <row r="2938" spans="1:16" ht="13.5" hidden="1" customHeight="1" outlineLevel="3" x14ac:dyDescent="0.2">
      <c r="A2938" s="191">
        <v>0</v>
      </c>
      <c r="B2938" s="191">
        <v>18</v>
      </c>
      <c r="C2938" s="191">
        <v>35</v>
      </c>
      <c r="D2938" s="192">
        <v>2</v>
      </c>
      <c r="E2938" s="192">
        <v>1</v>
      </c>
      <c r="G2938" s="312" t="s">
        <v>47</v>
      </c>
      <c r="H2938" s="297" t="s">
        <v>183</v>
      </c>
      <c r="I2938" s="264" t="s">
        <v>4237</v>
      </c>
      <c r="J2938" s="299" t="s">
        <v>833</v>
      </c>
      <c r="K2938" s="300" t="s">
        <v>136</v>
      </c>
      <c r="L2938" s="301" t="e">
        <v>#REF!</v>
      </c>
      <c r="M2938" s="301">
        <v>820</v>
      </c>
      <c r="N2938" s="268"/>
      <c r="O2938" s="302" t="s">
        <v>830</v>
      </c>
      <c r="P2938" s="235" t="s">
        <v>4710</v>
      </c>
    </row>
    <row r="2939" spans="1:16" ht="13.5" hidden="1" customHeight="1" outlineLevel="3" x14ac:dyDescent="0.2">
      <c r="A2939" s="191">
        <v>0</v>
      </c>
      <c r="B2939" s="191">
        <v>18</v>
      </c>
      <c r="C2939" s="191">
        <v>35</v>
      </c>
      <c r="D2939" s="192">
        <v>2</v>
      </c>
      <c r="E2939" s="192">
        <v>2</v>
      </c>
      <c r="G2939" s="312" t="s">
        <v>47</v>
      </c>
      <c r="H2939" s="297" t="s">
        <v>183</v>
      </c>
      <c r="I2939" s="264" t="s">
        <v>4238</v>
      </c>
      <c r="J2939" s="299" t="s">
        <v>834</v>
      </c>
      <c r="K2939" s="300" t="s">
        <v>136</v>
      </c>
      <c r="L2939" s="301" t="e">
        <v>#REF!</v>
      </c>
      <c r="M2939" s="301">
        <v>520</v>
      </c>
      <c r="N2939" s="268"/>
      <c r="O2939" s="302" t="s">
        <v>830</v>
      </c>
      <c r="P2939" s="235" t="s">
        <v>4710</v>
      </c>
    </row>
    <row r="2940" spans="1:16" ht="12.75" hidden="1" customHeight="1" outlineLevel="2" x14ac:dyDescent="0.2">
      <c r="A2940" s="191">
        <v>0</v>
      </c>
      <c r="B2940" s="191">
        <v>18</v>
      </c>
      <c r="C2940" s="191">
        <v>35</v>
      </c>
      <c r="D2940" s="192">
        <v>3</v>
      </c>
      <c r="E2940" s="192">
        <v>0</v>
      </c>
      <c r="G2940" s="311"/>
      <c r="H2940" s="291" t="s">
        <v>182</v>
      </c>
      <c r="I2940" s="256" t="s">
        <v>4239</v>
      </c>
      <c r="J2940" s="293" t="s">
        <v>836</v>
      </c>
      <c r="K2940" s="294"/>
      <c r="L2940" s="295"/>
      <c r="M2940" s="295"/>
      <c r="N2940" s="260"/>
      <c r="O2940" s="296"/>
      <c r="P2940" s="234"/>
    </row>
    <row r="2941" spans="1:16" ht="12.75" hidden="1" customHeight="1" outlineLevel="3" x14ac:dyDescent="0.2">
      <c r="A2941" s="191">
        <v>0</v>
      </c>
      <c r="B2941" s="191">
        <v>18</v>
      </c>
      <c r="C2941" s="191">
        <v>35</v>
      </c>
      <c r="D2941" s="192">
        <v>3</v>
      </c>
      <c r="E2941" s="192">
        <v>1</v>
      </c>
      <c r="G2941" s="312" t="s">
        <v>47</v>
      </c>
      <c r="H2941" s="297" t="s">
        <v>183</v>
      </c>
      <c r="I2941" s="264" t="s">
        <v>4240</v>
      </c>
      <c r="J2941" s="299" t="s">
        <v>835</v>
      </c>
      <c r="K2941" s="300" t="s">
        <v>119</v>
      </c>
      <c r="L2941" s="301" t="e">
        <v>#REF!</v>
      </c>
      <c r="M2941" s="301">
        <v>1240</v>
      </c>
      <c r="N2941" s="268"/>
      <c r="O2941" s="302" t="s">
        <v>830</v>
      </c>
      <c r="P2941" s="235" t="s">
        <v>4710</v>
      </c>
    </row>
    <row r="2942" spans="1:16" ht="13.5" hidden="1" customHeight="1" outlineLevel="2" x14ac:dyDescent="0.2">
      <c r="A2942" s="191">
        <v>0</v>
      </c>
      <c r="B2942" s="191">
        <v>18</v>
      </c>
      <c r="C2942" s="191">
        <v>35</v>
      </c>
      <c r="D2942" s="192">
        <v>4</v>
      </c>
      <c r="E2942" s="192">
        <v>0</v>
      </c>
      <c r="G2942" s="311"/>
      <c r="H2942" s="291" t="s">
        <v>182</v>
      </c>
      <c r="I2942" s="256" t="s">
        <v>4241</v>
      </c>
      <c r="J2942" s="293" t="s">
        <v>11</v>
      </c>
      <c r="K2942" s="294"/>
      <c r="L2942" s="295"/>
      <c r="M2942" s="295"/>
      <c r="N2942" s="260">
        <v>600</v>
      </c>
      <c r="O2942" s="296">
        <v>3.5821601261398002E-2</v>
      </c>
      <c r="P2942" s="234"/>
    </row>
    <row r="2943" spans="1:16" ht="13.5" hidden="1" customHeight="1" outlineLevel="3" x14ac:dyDescent="0.2">
      <c r="A2943" s="191">
        <v>0</v>
      </c>
      <c r="B2943" s="191">
        <v>18</v>
      </c>
      <c r="C2943" s="191">
        <v>35</v>
      </c>
      <c r="D2943" s="192">
        <v>4</v>
      </c>
      <c r="E2943" s="192">
        <v>1</v>
      </c>
      <c r="G2943" s="312" t="s">
        <v>47</v>
      </c>
      <c r="H2943" s="297" t="s">
        <v>183</v>
      </c>
      <c r="I2943" s="264" t="s">
        <v>4242</v>
      </c>
      <c r="J2943" s="299" t="s">
        <v>146</v>
      </c>
      <c r="K2943" s="300" t="s">
        <v>100</v>
      </c>
      <c r="L2943" s="301">
        <v>2</v>
      </c>
      <c r="M2943" s="301">
        <v>300</v>
      </c>
      <c r="N2943" s="268">
        <v>600</v>
      </c>
      <c r="O2943" s="302" t="s">
        <v>831</v>
      </c>
      <c r="P2943" s="235" t="s">
        <v>4710</v>
      </c>
    </row>
    <row r="2944" spans="1:16" ht="13.5" hidden="1" customHeight="1" outlineLevel="1" x14ac:dyDescent="0.2">
      <c r="A2944" s="191">
        <v>0</v>
      </c>
      <c r="B2944" s="191">
        <v>18</v>
      </c>
      <c r="C2944" s="191">
        <v>36</v>
      </c>
      <c r="D2944" s="192">
        <v>0</v>
      </c>
      <c r="E2944" s="192">
        <v>1</v>
      </c>
      <c r="G2944" s="310"/>
      <c r="H2944" s="285" t="s">
        <v>34</v>
      </c>
      <c r="I2944" s="249" t="s">
        <v>4243</v>
      </c>
      <c r="J2944" s="287" t="s">
        <v>1143</v>
      </c>
      <c r="K2944" s="288"/>
      <c r="L2944" s="289"/>
      <c r="M2944" s="289"/>
      <c r="N2944" s="253"/>
      <c r="O2944" s="290"/>
      <c r="P2944" s="233"/>
    </row>
    <row r="2945" spans="1:16" ht="13.5" hidden="1" customHeight="1" outlineLevel="2" x14ac:dyDescent="0.2">
      <c r="A2945" s="191">
        <v>0</v>
      </c>
      <c r="B2945" s="191">
        <v>18</v>
      </c>
      <c r="C2945" s="191">
        <v>36</v>
      </c>
      <c r="D2945" s="192">
        <v>1</v>
      </c>
      <c r="E2945" s="192">
        <v>0</v>
      </c>
      <c r="G2945" s="311"/>
      <c r="H2945" s="291" t="s">
        <v>182</v>
      </c>
      <c r="I2945" s="256" t="s">
        <v>4244</v>
      </c>
      <c r="J2945" s="293" t="s">
        <v>560</v>
      </c>
      <c r="K2945" s="294"/>
      <c r="L2945" s="295"/>
      <c r="M2945" s="295"/>
      <c r="N2945" s="260">
        <v>1434.25</v>
      </c>
      <c r="O2945" s="296"/>
      <c r="P2945" s="234"/>
    </row>
    <row r="2946" spans="1:16" ht="13.5" hidden="1" customHeight="1" outlineLevel="3" x14ac:dyDescent="0.2">
      <c r="A2946" s="191">
        <v>0</v>
      </c>
      <c r="B2946" s="191">
        <v>18</v>
      </c>
      <c r="C2946" s="191">
        <v>36</v>
      </c>
      <c r="D2946" s="192">
        <v>1</v>
      </c>
      <c r="E2946" s="192">
        <v>1</v>
      </c>
      <c r="G2946" s="312" t="s">
        <v>47</v>
      </c>
      <c r="H2946" s="297" t="s">
        <v>183</v>
      </c>
      <c r="I2946" s="264" t="s">
        <v>4245</v>
      </c>
      <c r="J2946" s="299" t="s">
        <v>992</v>
      </c>
      <c r="K2946" s="300" t="s">
        <v>136</v>
      </c>
      <c r="L2946" s="301">
        <v>5</v>
      </c>
      <c r="M2946" s="301">
        <v>66.849999999999994</v>
      </c>
      <c r="N2946" s="268">
        <v>334.25</v>
      </c>
      <c r="O2946" s="302" t="s">
        <v>831</v>
      </c>
      <c r="P2946" s="235" t="s">
        <v>4710</v>
      </c>
    </row>
    <row r="2947" spans="1:16" ht="13.5" hidden="1" customHeight="1" outlineLevel="3" x14ac:dyDescent="0.2">
      <c r="A2947" s="191">
        <v>0</v>
      </c>
      <c r="B2947" s="191">
        <v>18</v>
      </c>
      <c r="C2947" s="191">
        <v>36</v>
      </c>
      <c r="D2947" s="192">
        <v>1</v>
      </c>
      <c r="E2947" s="192">
        <v>2</v>
      </c>
      <c r="G2947" s="312" t="s">
        <v>47</v>
      </c>
      <c r="H2947" s="297" t="s">
        <v>183</v>
      </c>
      <c r="I2947" s="264" t="s">
        <v>4246</v>
      </c>
      <c r="J2947" s="299" t="s">
        <v>144</v>
      </c>
      <c r="K2947" s="300" t="s">
        <v>100</v>
      </c>
      <c r="L2947" s="301">
        <v>1</v>
      </c>
      <c r="M2947" s="301">
        <v>1100</v>
      </c>
      <c r="N2947" s="268">
        <v>1100</v>
      </c>
      <c r="O2947" s="302" t="s">
        <v>831</v>
      </c>
      <c r="P2947" s="235" t="s">
        <v>4710</v>
      </c>
    </row>
    <row r="2948" spans="1:16" ht="12.75" hidden="1" customHeight="1" outlineLevel="2" x14ac:dyDescent="0.2">
      <c r="A2948" s="191">
        <v>0</v>
      </c>
      <c r="B2948" s="191">
        <v>18</v>
      </c>
      <c r="C2948" s="191">
        <v>36</v>
      </c>
      <c r="D2948" s="192">
        <v>2</v>
      </c>
      <c r="E2948" s="192">
        <v>0</v>
      </c>
      <c r="G2948" s="311"/>
      <c r="H2948" s="291" t="s">
        <v>182</v>
      </c>
      <c r="I2948" s="256" t="s">
        <v>4247</v>
      </c>
      <c r="J2948" s="293" t="s">
        <v>836</v>
      </c>
      <c r="K2948" s="294"/>
      <c r="L2948" s="295"/>
      <c r="M2948" s="295"/>
      <c r="N2948" s="260"/>
      <c r="O2948" s="296"/>
      <c r="P2948" s="234"/>
    </row>
    <row r="2949" spans="1:16" ht="12.75" hidden="1" customHeight="1" outlineLevel="3" x14ac:dyDescent="0.2">
      <c r="A2949" s="191">
        <v>0</v>
      </c>
      <c r="B2949" s="191">
        <v>18</v>
      </c>
      <c r="C2949" s="191">
        <v>36</v>
      </c>
      <c r="D2949" s="192">
        <v>2</v>
      </c>
      <c r="E2949" s="192">
        <v>1</v>
      </c>
      <c r="G2949" s="312" t="s">
        <v>47</v>
      </c>
      <c r="H2949" s="297" t="s">
        <v>183</v>
      </c>
      <c r="I2949" s="264" t="s">
        <v>4248</v>
      </c>
      <c r="J2949" s="299" t="s">
        <v>835</v>
      </c>
      <c r="K2949" s="300" t="s">
        <v>119</v>
      </c>
      <c r="L2949" s="301" t="e">
        <v>#REF!</v>
      </c>
      <c r="M2949" s="301">
        <v>1240</v>
      </c>
      <c r="N2949" s="268"/>
      <c r="O2949" s="302" t="s">
        <v>830</v>
      </c>
      <c r="P2949" s="235" t="s">
        <v>4710</v>
      </c>
    </row>
    <row r="2950" spans="1:16" ht="12.75" hidden="1" customHeight="1" outlineLevel="2" x14ac:dyDescent="0.2">
      <c r="A2950" s="191">
        <v>0</v>
      </c>
      <c r="B2950" s="191">
        <v>18</v>
      </c>
      <c r="C2950" s="191">
        <v>36</v>
      </c>
      <c r="D2950" s="192">
        <v>3</v>
      </c>
      <c r="E2950" s="192">
        <v>0</v>
      </c>
      <c r="G2950" s="311"/>
      <c r="H2950" s="291" t="s">
        <v>182</v>
      </c>
      <c r="I2950" s="256" t="s">
        <v>4249</v>
      </c>
      <c r="J2950" s="293" t="s">
        <v>25</v>
      </c>
      <c r="K2950" s="294"/>
      <c r="L2950" s="295"/>
      <c r="M2950" s="295"/>
      <c r="N2950" s="260">
        <v>2405</v>
      </c>
      <c r="O2950" s="296"/>
      <c r="P2950" s="234"/>
    </row>
    <row r="2951" spans="1:16" ht="12.75" hidden="1" customHeight="1" outlineLevel="3" x14ac:dyDescent="0.2">
      <c r="A2951" s="191">
        <v>0</v>
      </c>
      <c r="B2951" s="191">
        <v>18</v>
      </c>
      <c r="C2951" s="191">
        <v>36</v>
      </c>
      <c r="D2951" s="192">
        <v>3</v>
      </c>
      <c r="E2951" s="192">
        <v>1</v>
      </c>
      <c r="G2951" s="312" t="s">
        <v>47</v>
      </c>
      <c r="H2951" s="297" t="s">
        <v>183</v>
      </c>
      <c r="I2951" s="264" t="s">
        <v>4250</v>
      </c>
      <c r="J2951" s="299" t="s">
        <v>145</v>
      </c>
      <c r="K2951" s="300" t="s">
        <v>100</v>
      </c>
      <c r="L2951" s="301">
        <v>1</v>
      </c>
      <c r="M2951" s="301">
        <v>2405</v>
      </c>
      <c r="N2951" s="268">
        <v>2405</v>
      </c>
      <c r="O2951" s="302"/>
      <c r="P2951" s="235" t="s">
        <v>4710</v>
      </c>
    </row>
    <row r="2952" spans="1:16" ht="13.5" hidden="1" customHeight="1" outlineLevel="2" x14ac:dyDescent="0.2">
      <c r="A2952" s="191">
        <v>0</v>
      </c>
      <c r="B2952" s="191">
        <v>18</v>
      </c>
      <c r="C2952" s="191">
        <v>36</v>
      </c>
      <c r="D2952" s="192">
        <v>4</v>
      </c>
      <c r="E2952" s="192">
        <v>0</v>
      </c>
      <c r="G2952" s="311"/>
      <c r="H2952" s="291" t="s">
        <v>182</v>
      </c>
      <c r="I2952" s="256" t="s">
        <v>4251</v>
      </c>
      <c r="J2952" s="293" t="s">
        <v>11</v>
      </c>
      <c r="K2952" s="294"/>
      <c r="L2952" s="295"/>
      <c r="M2952" s="295"/>
      <c r="N2952" s="260">
        <v>300</v>
      </c>
      <c r="O2952" s="296">
        <v>1.7910800630699001E-2</v>
      </c>
      <c r="P2952" s="234"/>
    </row>
    <row r="2953" spans="1:16" ht="13.5" hidden="1" customHeight="1" outlineLevel="3" x14ac:dyDescent="0.2">
      <c r="A2953" s="191">
        <v>0</v>
      </c>
      <c r="B2953" s="191">
        <v>18</v>
      </c>
      <c r="C2953" s="191">
        <v>36</v>
      </c>
      <c r="D2953" s="192">
        <v>4</v>
      </c>
      <c r="E2953" s="192">
        <v>1</v>
      </c>
      <c r="G2953" s="312" t="s">
        <v>47</v>
      </c>
      <c r="H2953" s="297" t="s">
        <v>183</v>
      </c>
      <c r="I2953" s="264" t="s">
        <v>4252</v>
      </c>
      <c r="J2953" s="299" t="s">
        <v>146</v>
      </c>
      <c r="K2953" s="300" t="s">
        <v>100</v>
      </c>
      <c r="L2953" s="301">
        <v>1</v>
      </c>
      <c r="M2953" s="301">
        <v>300</v>
      </c>
      <c r="N2953" s="268">
        <v>300</v>
      </c>
      <c r="O2953" s="302" t="s">
        <v>831</v>
      </c>
      <c r="P2953" s="235" t="s">
        <v>4710</v>
      </c>
    </row>
    <row r="2954" spans="1:16" ht="13.9" customHeight="1" collapsed="1" x14ac:dyDescent="0.2">
      <c r="A2954" s="191">
        <v>0</v>
      </c>
      <c r="B2954" s="191">
        <v>19</v>
      </c>
      <c r="C2954" s="191">
        <v>0</v>
      </c>
      <c r="D2954" s="192">
        <v>4</v>
      </c>
      <c r="E2954" s="192">
        <v>1</v>
      </c>
      <c r="F2954" s="194"/>
      <c r="G2954" s="308"/>
      <c r="H2954" s="280" t="s">
        <v>181</v>
      </c>
      <c r="I2954" s="242" t="s">
        <v>4253</v>
      </c>
      <c r="J2954" s="309" t="s">
        <v>48</v>
      </c>
      <c r="K2954" s="282"/>
      <c r="L2954" s="283"/>
      <c r="M2954" s="283"/>
      <c r="N2954" s="246">
        <v>500535.85</v>
      </c>
      <c r="O2954" s="284">
        <v>29.8833260595582</v>
      </c>
      <c r="P2954" s="238"/>
    </row>
    <row r="2955" spans="1:16" ht="13.9" hidden="1" customHeight="1" outlineLevel="1" x14ac:dyDescent="0.2">
      <c r="A2955" s="191">
        <v>0</v>
      </c>
      <c r="B2955" s="191">
        <v>19</v>
      </c>
      <c r="C2955" s="191">
        <v>1</v>
      </c>
      <c r="D2955" s="192">
        <v>0</v>
      </c>
      <c r="E2955" s="192">
        <v>1</v>
      </c>
      <c r="F2955" s="194"/>
      <c r="G2955" s="310"/>
      <c r="H2955" s="285" t="s">
        <v>34</v>
      </c>
      <c r="I2955" s="249" t="s">
        <v>4254</v>
      </c>
      <c r="J2955" s="287" t="s">
        <v>764</v>
      </c>
      <c r="K2955" s="288"/>
      <c r="L2955" s="289"/>
      <c r="M2955" s="289"/>
      <c r="N2955" s="253">
        <v>110511.67</v>
      </c>
      <c r="O2955" s="290"/>
      <c r="P2955" s="239"/>
    </row>
    <row r="2956" spans="1:16" ht="15.75" hidden="1" customHeight="1" outlineLevel="2" x14ac:dyDescent="0.2">
      <c r="A2956" s="191">
        <v>0</v>
      </c>
      <c r="B2956" s="191">
        <v>19</v>
      </c>
      <c r="C2956" s="191">
        <v>1</v>
      </c>
      <c r="D2956" s="192">
        <v>1</v>
      </c>
      <c r="E2956" s="192">
        <v>0</v>
      </c>
      <c r="F2956" s="194"/>
      <c r="G2956" s="311"/>
      <c r="H2956" s="291" t="s">
        <v>182</v>
      </c>
      <c r="I2956" s="256" t="s">
        <v>4255</v>
      </c>
      <c r="J2956" s="293" t="s">
        <v>27</v>
      </c>
      <c r="K2956" s="294"/>
      <c r="L2956" s="295"/>
      <c r="M2956" s="295"/>
      <c r="N2956" s="260">
        <v>14835.12</v>
      </c>
      <c r="O2956" s="296"/>
      <c r="P2956" s="234"/>
    </row>
    <row r="2957" spans="1:16" ht="13.9" hidden="1" customHeight="1" outlineLevel="3" x14ac:dyDescent="0.2">
      <c r="A2957" s="191">
        <v>0</v>
      </c>
      <c r="B2957" s="191">
        <v>19</v>
      </c>
      <c r="C2957" s="191">
        <v>1</v>
      </c>
      <c r="D2957" s="192">
        <v>1</v>
      </c>
      <c r="E2957" s="192">
        <v>1</v>
      </c>
      <c r="F2957" s="194"/>
      <c r="G2957" s="312" t="s">
        <v>48</v>
      </c>
      <c r="H2957" s="297" t="s">
        <v>183</v>
      </c>
      <c r="I2957" s="264" t="s">
        <v>4256</v>
      </c>
      <c r="J2957" s="299" t="s">
        <v>209</v>
      </c>
      <c r="K2957" s="300" t="s">
        <v>158</v>
      </c>
      <c r="L2957" s="301">
        <v>1</v>
      </c>
      <c r="M2957" s="301">
        <v>14835.119999999999</v>
      </c>
      <c r="N2957" s="268">
        <v>14835.12</v>
      </c>
      <c r="O2957" s="302"/>
      <c r="P2957" s="235" t="s">
        <v>4710</v>
      </c>
    </row>
    <row r="2958" spans="1:16" ht="13.9" hidden="1" customHeight="1" outlineLevel="2" x14ac:dyDescent="0.2">
      <c r="A2958" s="191">
        <v>0</v>
      </c>
      <c r="B2958" s="191">
        <v>19</v>
      </c>
      <c r="C2958" s="191">
        <v>1</v>
      </c>
      <c r="D2958" s="192">
        <v>2</v>
      </c>
      <c r="E2958" s="192">
        <v>0</v>
      </c>
      <c r="F2958" s="194"/>
      <c r="G2958" s="311"/>
      <c r="H2958" s="291" t="s">
        <v>182</v>
      </c>
      <c r="I2958" s="256" t="s">
        <v>4257</v>
      </c>
      <c r="J2958" s="293" t="s">
        <v>618</v>
      </c>
      <c r="K2958" s="294"/>
      <c r="L2958" s="295"/>
      <c r="M2958" s="295"/>
      <c r="N2958" s="260">
        <v>67242.11</v>
      </c>
      <c r="O2958" s="296"/>
      <c r="P2958" s="234"/>
    </row>
    <row r="2959" spans="1:16" ht="13.9" hidden="1" customHeight="1" outlineLevel="3" x14ac:dyDescent="0.2">
      <c r="A2959" s="191">
        <v>0</v>
      </c>
      <c r="B2959" s="191">
        <v>19</v>
      </c>
      <c r="C2959" s="191">
        <v>1</v>
      </c>
      <c r="D2959" s="192">
        <v>2</v>
      </c>
      <c r="E2959" s="192">
        <v>1</v>
      </c>
      <c r="F2959" s="194"/>
      <c r="G2959" s="312" t="s">
        <v>48</v>
      </c>
      <c r="H2959" s="297" t="s">
        <v>183</v>
      </c>
      <c r="I2959" s="264" t="s">
        <v>4258</v>
      </c>
      <c r="J2959" s="299" t="s">
        <v>210</v>
      </c>
      <c r="K2959" s="300" t="s">
        <v>158</v>
      </c>
      <c r="L2959" s="301">
        <v>1</v>
      </c>
      <c r="M2959" s="301">
        <v>67242.11</v>
      </c>
      <c r="N2959" s="268">
        <v>67242.11</v>
      </c>
      <c r="O2959" s="302"/>
      <c r="P2959" s="235" t="s">
        <v>4710</v>
      </c>
    </row>
    <row r="2960" spans="1:16" ht="13.9" hidden="1" customHeight="1" outlineLevel="2" x14ac:dyDescent="0.2">
      <c r="A2960" s="191">
        <v>0</v>
      </c>
      <c r="B2960" s="191">
        <v>19</v>
      </c>
      <c r="C2960" s="191">
        <v>1</v>
      </c>
      <c r="D2960" s="192">
        <v>3</v>
      </c>
      <c r="E2960" s="192">
        <v>0</v>
      </c>
      <c r="F2960" s="194"/>
      <c r="G2960" s="311"/>
      <c r="H2960" s="291" t="s">
        <v>182</v>
      </c>
      <c r="I2960" s="256" t="s">
        <v>4259</v>
      </c>
      <c r="J2960" s="293" t="s">
        <v>619</v>
      </c>
      <c r="K2960" s="294"/>
      <c r="L2960" s="295"/>
      <c r="M2960" s="295"/>
      <c r="N2960" s="260">
        <v>22157.8</v>
      </c>
      <c r="O2960" s="296"/>
      <c r="P2960" s="234"/>
    </row>
    <row r="2961" spans="1:16" ht="13.9" hidden="1" customHeight="1" outlineLevel="3" x14ac:dyDescent="0.2">
      <c r="A2961" s="191">
        <v>0</v>
      </c>
      <c r="B2961" s="191">
        <v>19</v>
      </c>
      <c r="C2961" s="191">
        <v>1</v>
      </c>
      <c r="D2961" s="192">
        <v>3</v>
      </c>
      <c r="E2961" s="192">
        <v>1</v>
      </c>
      <c r="F2961" s="194"/>
      <c r="G2961" s="312" t="s">
        <v>48</v>
      </c>
      <c r="H2961" s="297" t="s">
        <v>183</v>
      </c>
      <c r="I2961" s="264" t="s">
        <v>4260</v>
      </c>
      <c r="J2961" s="299" t="s">
        <v>211</v>
      </c>
      <c r="K2961" s="300" t="s">
        <v>158</v>
      </c>
      <c r="L2961" s="301">
        <v>1</v>
      </c>
      <c r="M2961" s="301">
        <v>22157.8</v>
      </c>
      <c r="N2961" s="268">
        <v>22157.8</v>
      </c>
      <c r="O2961" s="302"/>
      <c r="P2961" s="235" t="s">
        <v>4710</v>
      </c>
    </row>
    <row r="2962" spans="1:16" ht="13.9" hidden="1" customHeight="1" outlineLevel="2" x14ac:dyDescent="0.2">
      <c r="A2962" s="191">
        <v>0</v>
      </c>
      <c r="B2962" s="191">
        <v>19</v>
      </c>
      <c r="C2962" s="191">
        <v>1</v>
      </c>
      <c r="D2962" s="192">
        <v>4</v>
      </c>
      <c r="E2962" s="192">
        <v>0</v>
      </c>
      <c r="F2962" s="194"/>
      <c r="G2962" s="311"/>
      <c r="H2962" s="291" t="s">
        <v>182</v>
      </c>
      <c r="I2962" s="256" t="s">
        <v>4261</v>
      </c>
      <c r="J2962" s="293" t="s">
        <v>11</v>
      </c>
      <c r="K2962" s="294"/>
      <c r="L2962" s="295"/>
      <c r="M2962" s="295"/>
      <c r="N2962" s="260">
        <v>6276.64</v>
      </c>
      <c r="O2962" s="296"/>
      <c r="P2962" s="234"/>
    </row>
    <row r="2963" spans="1:16" ht="13.9" hidden="1" customHeight="1" outlineLevel="3" x14ac:dyDescent="0.2">
      <c r="A2963" s="191">
        <v>0</v>
      </c>
      <c r="B2963" s="191">
        <v>19</v>
      </c>
      <c r="C2963" s="191">
        <v>1</v>
      </c>
      <c r="D2963" s="192">
        <v>4</v>
      </c>
      <c r="E2963" s="192">
        <v>1</v>
      </c>
      <c r="F2963" s="194"/>
      <c r="G2963" s="312" t="s">
        <v>48</v>
      </c>
      <c r="H2963" s="297" t="s">
        <v>183</v>
      </c>
      <c r="I2963" s="264" t="s">
        <v>4262</v>
      </c>
      <c r="J2963" s="299" t="s">
        <v>212</v>
      </c>
      <c r="K2963" s="300" t="s">
        <v>158</v>
      </c>
      <c r="L2963" s="301">
        <v>1</v>
      </c>
      <c r="M2963" s="301">
        <v>6276.64</v>
      </c>
      <c r="N2963" s="268">
        <v>6276.64</v>
      </c>
      <c r="O2963" s="302"/>
      <c r="P2963" s="235" t="s">
        <v>4710</v>
      </c>
    </row>
    <row r="2964" spans="1:16" ht="13.9" hidden="1" customHeight="1" outlineLevel="1" x14ac:dyDescent="0.2">
      <c r="A2964" s="191">
        <v>0</v>
      </c>
      <c r="B2964" s="191">
        <v>19</v>
      </c>
      <c r="C2964" s="191">
        <v>2</v>
      </c>
      <c r="D2964" s="192">
        <v>0</v>
      </c>
      <c r="E2964" s="192">
        <v>1</v>
      </c>
      <c r="F2964" s="194"/>
      <c r="G2964" s="310"/>
      <c r="H2964" s="285" t="s">
        <v>34</v>
      </c>
      <c r="I2964" s="249" t="s">
        <v>4263</v>
      </c>
      <c r="J2964" s="287" t="s">
        <v>765</v>
      </c>
      <c r="K2964" s="288"/>
      <c r="L2964" s="289"/>
      <c r="M2964" s="289"/>
      <c r="N2964" s="253">
        <v>6937.22</v>
      </c>
      <c r="O2964" s="290"/>
      <c r="P2964" s="239"/>
    </row>
    <row r="2965" spans="1:16" ht="13.9" hidden="1" customHeight="1" outlineLevel="2" x14ac:dyDescent="0.2">
      <c r="A2965" s="191">
        <v>0</v>
      </c>
      <c r="B2965" s="191">
        <v>19</v>
      </c>
      <c r="C2965" s="191">
        <v>2</v>
      </c>
      <c r="D2965" s="192">
        <v>1</v>
      </c>
      <c r="E2965" s="192">
        <v>0</v>
      </c>
      <c r="F2965" s="194"/>
      <c r="G2965" s="311"/>
      <c r="H2965" s="291" t="s">
        <v>182</v>
      </c>
      <c r="I2965" s="256" t="s">
        <v>4264</v>
      </c>
      <c r="J2965" s="293" t="s">
        <v>618</v>
      </c>
      <c r="K2965" s="294"/>
      <c r="L2965" s="295"/>
      <c r="M2965" s="295"/>
      <c r="N2965" s="260">
        <v>528.02</v>
      </c>
      <c r="O2965" s="296"/>
      <c r="P2965" s="234"/>
    </row>
    <row r="2966" spans="1:16" ht="13.9" hidden="1" customHeight="1" outlineLevel="3" x14ac:dyDescent="0.2">
      <c r="A2966" s="191">
        <v>0</v>
      </c>
      <c r="B2966" s="191">
        <v>19</v>
      </c>
      <c r="C2966" s="191">
        <v>2</v>
      </c>
      <c r="D2966" s="192">
        <v>1</v>
      </c>
      <c r="E2966" s="192">
        <v>1</v>
      </c>
      <c r="F2966" s="194"/>
      <c r="G2966" s="312" t="s">
        <v>48</v>
      </c>
      <c r="H2966" s="297" t="s">
        <v>183</v>
      </c>
      <c r="I2966" s="264" t="s">
        <v>4265</v>
      </c>
      <c r="J2966" s="299" t="s">
        <v>210</v>
      </c>
      <c r="K2966" s="300" t="s">
        <v>158</v>
      </c>
      <c r="L2966" s="301">
        <v>1</v>
      </c>
      <c r="M2966" s="301">
        <v>528.02</v>
      </c>
      <c r="N2966" s="268">
        <v>528.02</v>
      </c>
      <c r="O2966" s="302"/>
      <c r="P2966" s="235" t="s">
        <v>4710</v>
      </c>
    </row>
    <row r="2967" spans="1:16" ht="13.9" hidden="1" customHeight="1" outlineLevel="2" x14ac:dyDescent="0.2">
      <c r="A2967" s="191">
        <v>0</v>
      </c>
      <c r="B2967" s="191">
        <v>19</v>
      </c>
      <c r="C2967" s="191">
        <v>2</v>
      </c>
      <c r="D2967" s="192">
        <v>2</v>
      </c>
      <c r="E2967" s="192">
        <v>0</v>
      </c>
      <c r="F2967" s="194"/>
      <c r="G2967" s="311"/>
      <c r="H2967" s="291" t="s">
        <v>182</v>
      </c>
      <c r="I2967" s="256" t="s">
        <v>4266</v>
      </c>
      <c r="J2967" s="293" t="s">
        <v>11</v>
      </c>
      <c r="K2967" s="294"/>
      <c r="L2967" s="295"/>
      <c r="M2967" s="295"/>
      <c r="N2967" s="260">
        <v>6409.2</v>
      </c>
      <c r="O2967" s="296"/>
      <c r="P2967" s="234"/>
    </row>
    <row r="2968" spans="1:16" ht="13.9" hidden="1" customHeight="1" outlineLevel="3" x14ac:dyDescent="0.2">
      <c r="A2968" s="191">
        <v>0</v>
      </c>
      <c r="B2968" s="191">
        <v>19</v>
      </c>
      <c r="C2968" s="191">
        <v>2</v>
      </c>
      <c r="D2968" s="192">
        <v>2</v>
      </c>
      <c r="E2968" s="192">
        <v>1</v>
      </c>
      <c r="F2968" s="194"/>
      <c r="G2968" s="312" t="s">
        <v>48</v>
      </c>
      <c r="H2968" s="297" t="s">
        <v>183</v>
      </c>
      <c r="I2968" s="264" t="s">
        <v>4267</v>
      </c>
      <c r="J2968" s="299" t="s">
        <v>212</v>
      </c>
      <c r="K2968" s="300" t="s">
        <v>158</v>
      </c>
      <c r="L2968" s="301">
        <v>1</v>
      </c>
      <c r="M2968" s="301">
        <v>6409.2</v>
      </c>
      <c r="N2968" s="268">
        <v>6409.2</v>
      </c>
      <c r="O2968" s="302"/>
      <c r="P2968" s="235" t="s">
        <v>4710</v>
      </c>
    </row>
    <row r="2969" spans="1:16" ht="13.9" hidden="1" customHeight="1" outlineLevel="1" x14ac:dyDescent="0.2">
      <c r="A2969" s="191">
        <v>0</v>
      </c>
      <c r="B2969" s="191">
        <v>19</v>
      </c>
      <c r="C2969" s="191">
        <v>3</v>
      </c>
      <c r="D2969" s="192">
        <v>0</v>
      </c>
      <c r="E2969" s="192">
        <v>1</v>
      </c>
      <c r="F2969" s="194"/>
      <c r="G2969" s="310"/>
      <c r="H2969" s="285" t="s">
        <v>34</v>
      </c>
      <c r="I2969" s="249" t="s">
        <v>4268</v>
      </c>
      <c r="J2969" s="287" t="s">
        <v>766</v>
      </c>
      <c r="K2969" s="288"/>
      <c r="L2969" s="289"/>
      <c r="M2969" s="289"/>
      <c r="N2969" s="253">
        <v>7556.02</v>
      </c>
      <c r="O2969" s="290"/>
      <c r="P2969" s="239"/>
    </row>
    <row r="2970" spans="1:16" ht="13.9" hidden="1" customHeight="1" outlineLevel="2" x14ac:dyDescent="0.2">
      <c r="A2970" s="191">
        <v>0</v>
      </c>
      <c r="B2970" s="191">
        <v>19</v>
      </c>
      <c r="C2970" s="191">
        <v>3</v>
      </c>
      <c r="D2970" s="192">
        <v>1</v>
      </c>
      <c r="E2970" s="192">
        <v>0</v>
      </c>
      <c r="F2970" s="194"/>
      <c r="G2970" s="311"/>
      <c r="H2970" s="291" t="s">
        <v>182</v>
      </c>
      <c r="I2970" s="256" t="s">
        <v>4269</v>
      </c>
      <c r="J2970" s="293" t="s">
        <v>618</v>
      </c>
      <c r="K2970" s="294"/>
      <c r="L2970" s="295"/>
      <c r="M2970" s="295"/>
      <c r="N2970" s="260">
        <v>528.02</v>
      </c>
      <c r="O2970" s="296"/>
      <c r="P2970" s="234"/>
    </row>
    <row r="2971" spans="1:16" ht="13.9" hidden="1" customHeight="1" outlineLevel="3" x14ac:dyDescent="0.2">
      <c r="A2971" s="191">
        <v>0</v>
      </c>
      <c r="B2971" s="191">
        <v>19</v>
      </c>
      <c r="C2971" s="191">
        <v>3</v>
      </c>
      <c r="D2971" s="192">
        <v>1</v>
      </c>
      <c r="E2971" s="192">
        <v>1</v>
      </c>
      <c r="F2971" s="194"/>
      <c r="G2971" s="312" t="s">
        <v>48</v>
      </c>
      <c r="H2971" s="297" t="s">
        <v>183</v>
      </c>
      <c r="I2971" s="264" t="s">
        <v>4270</v>
      </c>
      <c r="J2971" s="299" t="s">
        <v>210</v>
      </c>
      <c r="K2971" s="300" t="s">
        <v>158</v>
      </c>
      <c r="L2971" s="301">
        <v>1</v>
      </c>
      <c r="M2971" s="301">
        <v>528.02</v>
      </c>
      <c r="N2971" s="268">
        <v>528.02</v>
      </c>
      <c r="O2971" s="302"/>
      <c r="P2971" s="235" t="s">
        <v>4710</v>
      </c>
    </row>
    <row r="2972" spans="1:16" ht="13.9" hidden="1" customHeight="1" outlineLevel="2" x14ac:dyDescent="0.2">
      <c r="A2972" s="191">
        <v>0</v>
      </c>
      <c r="B2972" s="191">
        <v>19</v>
      </c>
      <c r="C2972" s="191">
        <v>3</v>
      </c>
      <c r="D2972" s="192">
        <v>2</v>
      </c>
      <c r="E2972" s="192">
        <v>0</v>
      </c>
      <c r="F2972" s="194"/>
      <c r="G2972" s="311"/>
      <c r="H2972" s="291" t="s">
        <v>182</v>
      </c>
      <c r="I2972" s="256" t="s">
        <v>4271</v>
      </c>
      <c r="J2972" s="293" t="s">
        <v>11</v>
      </c>
      <c r="K2972" s="294"/>
      <c r="L2972" s="295"/>
      <c r="M2972" s="295"/>
      <c r="N2972" s="260">
        <v>7028</v>
      </c>
      <c r="O2972" s="296"/>
      <c r="P2972" s="234"/>
    </row>
    <row r="2973" spans="1:16" ht="13.9" hidden="1" customHeight="1" outlineLevel="3" x14ac:dyDescent="0.2">
      <c r="A2973" s="191">
        <v>0</v>
      </c>
      <c r="B2973" s="191">
        <v>19</v>
      </c>
      <c r="C2973" s="191">
        <v>3</v>
      </c>
      <c r="D2973" s="192">
        <v>2</v>
      </c>
      <c r="E2973" s="192">
        <v>1</v>
      </c>
      <c r="F2973" s="194"/>
      <c r="G2973" s="312" t="s">
        <v>48</v>
      </c>
      <c r="H2973" s="297" t="s">
        <v>183</v>
      </c>
      <c r="I2973" s="264" t="s">
        <v>4272</v>
      </c>
      <c r="J2973" s="299" t="s">
        <v>212</v>
      </c>
      <c r="K2973" s="300" t="s">
        <v>158</v>
      </c>
      <c r="L2973" s="301">
        <v>1</v>
      </c>
      <c r="M2973" s="301">
        <v>7028</v>
      </c>
      <c r="N2973" s="268">
        <v>7028</v>
      </c>
      <c r="O2973" s="302"/>
      <c r="P2973" s="235" t="s">
        <v>4710</v>
      </c>
    </row>
    <row r="2974" spans="1:16" ht="13.9" hidden="1" customHeight="1" outlineLevel="1" x14ac:dyDescent="0.2">
      <c r="A2974" s="191">
        <v>0</v>
      </c>
      <c r="B2974" s="191">
        <v>19</v>
      </c>
      <c r="C2974" s="191">
        <v>4</v>
      </c>
      <c r="D2974" s="192">
        <v>0</v>
      </c>
      <c r="E2974" s="192">
        <v>1</v>
      </c>
      <c r="F2974" s="194"/>
      <c r="G2974" s="310"/>
      <c r="H2974" s="285" t="s">
        <v>34</v>
      </c>
      <c r="I2974" s="249" t="s">
        <v>4273</v>
      </c>
      <c r="J2974" s="287" t="s">
        <v>767</v>
      </c>
      <c r="K2974" s="288"/>
      <c r="L2974" s="289"/>
      <c r="M2974" s="289"/>
      <c r="N2974" s="253">
        <v>7556.02</v>
      </c>
      <c r="O2974" s="290"/>
      <c r="P2974" s="239"/>
    </row>
    <row r="2975" spans="1:16" ht="13.9" hidden="1" customHeight="1" outlineLevel="2" x14ac:dyDescent="0.2">
      <c r="A2975" s="191">
        <v>0</v>
      </c>
      <c r="B2975" s="191">
        <v>19</v>
      </c>
      <c r="C2975" s="191">
        <v>4</v>
      </c>
      <c r="D2975" s="192">
        <v>1</v>
      </c>
      <c r="E2975" s="192">
        <v>0</v>
      </c>
      <c r="F2975" s="194"/>
      <c r="G2975" s="311"/>
      <c r="H2975" s="291" t="s">
        <v>182</v>
      </c>
      <c r="I2975" s="256" t="s">
        <v>4274</v>
      </c>
      <c r="J2975" s="293" t="s">
        <v>618</v>
      </c>
      <c r="K2975" s="294"/>
      <c r="L2975" s="295"/>
      <c r="M2975" s="295"/>
      <c r="N2975" s="260">
        <v>528.02</v>
      </c>
      <c r="O2975" s="296"/>
      <c r="P2975" s="234"/>
    </row>
    <row r="2976" spans="1:16" ht="13.9" hidden="1" customHeight="1" outlineLevel="3" x14ac:dyDescent="0.2">
      <c r="A2976" s="191">
        <v>0</v>
      </c>
      <c r="B2976" s="191">
        <v>19</v>
      </c>
      <c r="C2976" s="191">
        <v>4</v>
      </c>
      <c r="D2976" s="192">
        <v>1</v>
      </c>
      <c r="E2976" s="192">
        <v>1</v>
      </c>
      <c r="F2976" s="194"/>
      <c r="G2976" s="312" t="s">
        <v>48</v>
      </c>
      <c r="H2976" s="297" t="s">
        <v>183</v>
      </c>
      <c r="I2976" s="264" t="s">
        <v>4275</v>
      </c>
      <c r="J2976" s="299" t="s">
        <v>210</v>
      </c>
      <c r="K2976" s="300" t="s">
        <v>158</v>
      </c>
      <c r="L2976" s="301">
        <v>1</v>
      </c>
      <c r="M2976" s="301">
        <v>528.02</v>
      </c>
      <c r="N2976" s="268">
        <v>528.02</v>
      </c>
      <c r="O2976" s="302"/>
      <c r="P2976" s="235" t="s">
        <v>4710</v>
      </c>
    </row>
    <row r="2977" spans="1:16" ht="13.9" hidden="1" customHeight="1" outlineLevel="2" x14ac:dyDescent="0.2">
      <c r="A2977" s="191">
        <v>0</v>
      </c>
      <c r="B2977" s="191">
        <v>19</v>
      </c>
      <c r="C2977" s="191">
        <v>4</v>
      </c>
      <c r="D2977" s="192">
        <v>2</v>
      </c>
      <c r="E2977" s="192">
        <v>0</v>
      </c>
      <c r="F2977" s="194"/>
      <c r="G2977" s="311"/>
      <c r="H2977" s="291" t="s">
        <v>182</v>
      </c>
      <c r="I2977" s="256" t="s">
        <v>4276</v>
      </c>
      <c r="J2977" s="293" t="s">
        <v>11</v>
      </c>
      <c r="K2977" s="294"/>
      <c r="L2977" s="295"/>
      <c r="M2977" s="295"/>
      <c r="N2977" s="260">
        <v>7028</v>
      </c>
      <c r="O2977" s="296"/>
      <c r="P2977" s="234"/>
    </row>
    <row r="2978" spans="1:16" ht="13.9" hidden="1" customHeight="1" outlineLevel="3" x14ac:dyDescent="0.2">
      <c r="A2978" s="191">
        <v>0</v>
      </c>
      <c r="B2978" s="191">
        <v>19</v>
      </c>
      <c r="C2978" s="191">
        <v>4</v>
      </c>
      <c r="D2978" s="192">
        <v>2</v>
      </c>
      <c r="E2978" s="192">
        <v>1</v>
      </c>
      <c r="F2978" s="194"/>
      <c r="G2978" s="312" t="s">
        <v>48</v>
      </c>
      <c r="H2978" s="297" t="s">
        <v>183</v>
      </c>
      <c r="I2978" s="264" t="s">
        <v>4277</v>
      </c>
      <c r="J2978" s="299" t="s">
        <v>212</v>
      </c>
      <c r="K2978" s="300" t="s">
        <v>158</v>
      </c>
      <c r="L2978" s="301">
        <v>1</v>
      </c>
      <c r="M2978" s="301">
        <v>7028</v>
      </c>
      <c r="N2978" s="268">
        <v>7028</v>
      </c>
      <c r="O2978" s="302"/>
      <c r="P2978" s="235" t="s">
        <v>4710</v>
      </c>
    </row>
    <row r="2979" spans="1:16" ht="13.9" hidden="1" customHeight="1" outlineLevel="1" x14ac:dyDescent="0.2">
      <c r="A2979" s="191">
        <v>0</v>
      </c>
      <c r="B2979" s="191">
        <v>19</v>
      </c>
      <c r="C2979" s="191">
        <v>5</v>
      </c>
      <c r="D2979" s="192">
        <v>0</v>
      </c>
      <c r="E2979" s="192">
        <v>1</v>
      </c>
      <c r="F2979" s="194"/>
      <c r="G2979" s="310"/>
      <c r="H2979" s="285" t="s">
        <v>34</v>
      </c>
      <c r="I2979" s="249" t="s">
        <v>4278</v>
      </c>
      <c r="J2979" s="287" t="s">
        <v>768</v>
      </c>
      <c r="K2979" s="288"/>
      <c r="L2979" s="289"/>
      <c r="M2979" s="289"/>
      <c r="N2979" s="253">
        <v>7556.02</v>
      </c>
      <c r="O2979" s="290"/>
      <c r="P2979" s="239"/>
    </row>
    <row r="2980" spans="1:16" ht="13.9" hidden="1" customHeight="1" outlineLevel="2" x14ac:dyDescent="0.2">
      <c r="A2980" s="191">
        <v>0</v>
      </c>
      <c r="B2980" s="191">
        <v>19</v>
      </c>
      <c r="C2980" s="191">
        <v>5</v>
      </c>
      <c r="D2980" s="192">
        <v>1</v>
      </c>
      <c r="E2980" s="192">
        <v>0</v>
      </c>
      <c r="F2980" s="194"/>
      <c r="G2980" s="311"/>
      <c r="H2980" s="291" t="s">
        <v>182</v>
      </c>
      <c r="I2980" s="256" t="s">
        <v>4279</v>
      </c>
      <c r="J2980" s="293" t="s">
        <v>618</v>
      </c>
      <c r="K2980" s="294"/>
      <c r="L2980" s="295"/>
      <c r="M2980" s="295"/>
      <c r="N2980" s="260">
        <v>528.02</v>
      </c>
      <c r="O2980" s="296"/>
      <c r="P2980" s="234"/>
    </row>
    <row r="2981" spans="1:16" ht="13.9" hidden="1" customHeight="1" outlineLevel="3" x14ac:dyDescent="0.2">
      <c r="A2981" s="191">
        <v>0</v>
      </c>
      <c r="B2981" s="191">
        <v>19</v>
      </c>
      <c r="C2981" s="191">
        <v>5</v>
      </c>
      <c r="D2981" s="192">
        <v>1</v>
      </c>
      <c r="E2981" s="192">
        <v>1</v>
      </c>
      <c r="F2981" s="194"/>
      <c r="G2981" s="312" t="s">
        <v>48</v>
      </c>
      <c r="H2981" s="297" t="s">
        <v>183</v>
      </c>
      <c r="I2981" s="264" t="s">
        <v>4280</v>
      </c>
      <c r="J2981" s="299" t="s">
        <v>210</v>
      </c>
      <c r="K2981" s="300" t="s">
        <v>158</v>
      </c>
      <c r="L2981" s="301">
        <v>1</v>
      </c>
      <c r="M2981" s="301">
        <v>528.02</v>
      </c>
      <c r="N2981" s="268">
        <v>528.02</v>
      </c>
      <c r="O2981" s="302"/>
      <c r="P2981" s="235" t="s">
        <v>4710</v>
      </c>
    </row>
    <row r="2982" spans="1:16" ht="13.9" hidden="1" customHeight="1" outlineLevel="2" x14ac:dyDescent="0.2">
      <c r="A2982" s="191">
        <v>0</v>
      </c>
      <c r="B2982" s="191">
        <v>19</v>
      </c>
      <c r="C2982" s="191">
        <v>5</v>
      </c>
      <c r="D2982" s="192">
        <v>2</v>
      </c>
      <c r="E2982" s="192">
        <v>0</v>
      </c>
      <c r="F2982" s="194"/>
      <c r="G2982" s="311"/>
      <c r="H2982" s="291" t="s">
        <v>182</v>
      </c>
      <c r="I2982" s="256" t="s">
        <v>4281</v>
      </c>
      <c r="J2982" s="293" t="s">
        <v>11</v>
      </c>
      <c r="K2982" s="294"/>
      <c r="L2982" s="295"/>
      <c r="M2982" s="295"/>
      <c r="N2982" s="260">
        <v>7028</v>
      </c>
      <c r="O2982" s="296"/>
      <c r="P2982" s="234"/>
    </row>
    <row r="2983" spans="1:16" ht="13.9" hidden="1" customHeight="1" outlineLevel="3" x14ac:dyDescent="0.2">
      <c r="A2983" s="191">
        <v>0</v>
      </c>
      <c r="B2983" s="191">
        <v>19</v>
      </c>
      <c r="C2983" s="191">
        <v>5</v>
      </c>
      <c r="D2983" s="192">
        <v>2</v>
      </c>
      <c r="E2983" s="192">
        <v>1</v>
      </c>
      <c r="F2983" s="194"/>
      <c r="G2983" s="312" t="s">
        <v>48</v>
      </c>
      <c r="H2983" s="297" t="s">
        <v>183</v>
      </c>
      <c r="I2983" s="264" t="s">
        <v>4282</v>
      </c>
      <c r="J2983" s="299" t="s">
        <v>212</v>
      </c>
      <c r="K2983" s="300" t="s">
        <v>158</v>
      </c>
      <c r="L2983" s="301">
        <v>1</v>
      </c>
      <c r="M2983" s="301">
        <v>7028</v>
      </c>
      <c r="N2983" s="268">
        <v>7028</v>
      </c>
      <c r="O2983" s="302"/>
      <c r="P2983" s="235" t="s">
        <v>4710</v>
      </c>
    </row>
    <row r="2984" spans="1:16" ht="13.9" hidden="1" customHeight="1" outlineLevel="1" x14ac:dyDescent="0.2">
      <c r="A2984" s="191">
        <v>0</v>
      </c>
      <c r="B2984" s="191">
        <v>19</v>
      </c>
      <c r="C2984" s="191">
        <v>6</v>
      </c>
      <c r="D2984" s="192">
        <v>0</v>
      </c>
      <c r="E2984" s="192">
        <v>1</v>
      </c>
      <c r="F2984" s="194"/>
      <c r="G2984" s="310"/>
      <c r="H2984" s="285" t="s">
        <v>34</v>
      </c>
      <c r="I2984" s="249" t="s">
        <v>4283</v>
      </c>
      <c r="J2984" s="287" t="s">
        <v>769</v>
      </c>
      <c r="K2984" s="288"/>
      <c r="L2984" s="289"/>
      <c r="M2984" s="289"/>
      <c r="N2984" s="253">
        <v>7667.62</v>
      </c>
      <c r="O2984" s="290"/>
      <c r="P2984" s="239"/>
    </row>
    <row r="2985" spans="1:16" ht="13.9" hidden="1" customHeight="1" outlineLevel="2" x14ac:dyDescent="0.2">
      <c r="A2985" s="191">
        <v>0</v>
      </c>
      <c r="B2985" s="191">
        <v>19</v>
      </c>
      <c r="C2985" s="191">
        <v>6</v>
      </c>
      <c r="D2985" s="192">
        <v>1</v>
      </c>
      <c r="E2985" s="192">
        <v>0</v>
      </c>
      <c r="F2985" s="194"/>
      <c r="G2985" s="311"/>
      <c r="H2985" s="291" t="s">
        <v>182</v>
      </c>
      <c r="I2985" s="256" t="s">
        <v>4284</v>
      </c>
      <c r="J2985" s="293" t="s">
        <v>618</v>
      </c>
      <c r="K2985" s="294"/>
      <c r="L2985" s="295"/>
      <c r="M2985" s="295"/>
      <c r="N2985" s="260">
        <v>528.02</v>
      </c>
      <c r="O2985" s="296"/>
      <c r="P2985" s="234"/>
    </row>
    <row r="2986" spans="1:16" ht="13.9" hidden="1" customHeight="1" outlineLevel="3" x14ac:dyDescent="0.2">
      <c r="A2986" s="191">
        <v>0</v>
      </c>
      <c r="B2986" s="191">
        <v>19</v>
      </c>
      <c r="C2986" s="191">
        <v>6</v>
      </c>
      <c r="D2986" s="192">
        <v>1</v>
      </c>
      <c r="E2986" s="192">
        <v>1</v>
      </c>
      <c r="F2986" s="194"/>
      <c r="G2986" s="312" t="s">
        <v>48</v>
      </c>
      <c r="H2986" s="297" t="s">
        <v>183</v>
      </c>
      <c r="I2986" s="264" t="s">
        <v>4285</v>
      </c>
      <c r="J2986" s="299" t="s">
        <v>210</v>
      </c>
      <c r="K2986" s="300" t="s">
        <v>158</v>
      </c>
      <c r="L2986" s="301">
        <v>1</v>
      </c>
      <c r="M2986" s="301">
        <v>528.02</v>
      </c>
      <c r="N2986" s="268">
        <v>528.02</v>
      </c>
      <c r="O2986" s="302"/>
      <c r="P2986" s="235" t="s">
        <v>4710</v>
      </c>
    </row>
    <row r="2987" spans="1:16" ht="13.9" hidden="1" customHeight="1" outlineLevel="2" x14ac:dyDescent="0.2">
      <c r="A2987" s="191">
        <v>0</v>
      </c>
      <c r="B2987" s="191">
        <v>19</v>
      </c>
      <c r="C2987" s="191">
        <v>6</v>
      </c>
      <c r="D2987" s="192">
        <v>2</v>
      </c>
      <c r="E2987" s="192">
        <v>0</v>
      </c>
      <c r="F2987" s="194"/>
      <c r="G2987" s="311"/>
      <c r="H2987" s="291" t="s">
        <v>182</v>
      </c>
      <c r="I2987" s="256" t="s">
        <v>4286</v>
      </c>
      <c r="J2987" s="293" t="s">
        <v>11</v>
      </c>
      <c r="K2987" s="294"/>
      <c r="L2987" s="295"/>
      <c r="M2987" s="295"/>
      <c r="N2987" s="260">
        <v>7139.6</v>
      </c>
      <c r="O2987" s="296"/>
      <c r="P2987" s="234"/>
    </row>
    <row r="2988" spans="1:16" ht="13.9" hidden="1" customHeight="1" outlineLevel="3" x14ac:dyDescent="0.2">
      <c r="A2988" s="191">
        <v>0</v>
      </c>
      <c r="B2988" s="191">
        <v>19</v>
      </c>
      <c r="C2988" s="191">
        <v>6</v>
      </c>
      <c r="D2988" s="192">
        <v>2</v>
      </c>
      <c r="E2988" s="192">
        <v>1</v>
      </c>
      <c r="F2988" s="194"/>
      <c r="G2988" s="312" t="s">
        <v>48</v>
      </c>
      <c r="H2988" s="297" t="s">
        <v>183</v>
      </c>
      <c r="I2988" s="264" t="s">
        <v>4287</v>
      </c>
      <c r="J2988" s="299" t="s">
        <v>212</v>
      </c>
      <c r="K2988" s="300" t="s">
        <v>158</v>
      </c>
      <c r="L2988" s="301">
        <v>1</v>
      </c>
      <c r="M2988" s="301">
        <v>7139.6</v>
      </c>
      <c r="N2988" s="268">
        <v>7139.6</v>
      </c>
      <c r="O2988" s="302"/>
      <c r="P2988" s="235" t="s">
        <v>4710</v>
      </c>
    </row>
    <row r="2989" spans="1:16" ht="13.9" hidden="1" customHeight="1" outlineLevel="1" x14ac:dyDescent="0.2">
      <c r="A2989" s="191">
        <v>0</v>
      </c>
      <c r="B2989" s="191">
        <v>19</v>
      </c>
      <c r="C2989" s="191">
        <v>7</v>
      </c>
      <c r="D2989" s="192">
        <v>0</v>
      </c>
      <c r="E2989" s="192">
        <v>1</v>
      </c>
      <c r="F2989" s="194"/>
      <c r="G2989" s="310"/>
      <c r="H2989" s="285" t="s">
        <v>34</v>
      </c>
      <c r="I2989" s="249" t="s">
        <v>4288</v>
      </c>
      <c r="J2989" s="287" t="s">
        <v>770</v>
      </c>
      <c r="K2989" s="288"/>
      <c r="L2989" s="289"/>
      <c r="M2989" s="289"/>
      <c r="N2989" s="253">
        <v>28431.88</v>
      </c>
      <c r="O2989" s="290"/>
      <c r="P2989" s="239"/>
    </row>
    <row r="2990" spans="1:16" ht="15.75" hidden="1" customHeight="1" outlineLevel="2" x14ac:dyDescent="0.2">
      <c r="A2990" s="191">
        <v>0</v>
      </c>
      <c r="B2990" s="191">
        <v>19</v>
      </c>
      <c r="C2990" s="191">
        <v>7</v>
      </c>
      <c r="D2990" s="192">
        <v>1</v>
      </c>
      <c r="E2990" s="192">
        <v>0</v>
      </c>
      <c r="F2990" s="194"/>
      <c r="G2990" s="311"/>
      <c r="H2990" s="291" t="s">
        <v>182</v>
      </c>
      <c r="I2990" s="256" t="s">
        <v>4289</v>
      </c>
      <c r="J2990" s="293" t="s">
        <v>27</v>
      </c>
      <c r="K2990" s="294"/>
      <c r="L2990" s="295"/>
      <c r="M2990" s="295"/>
      <c r="N2990" s="260">
        <v>4387.07</v>
      </c>
      <c r="O2990" s="296"/>
      <c r="P2990" s="234"/>
    </row>
    <row r="2991" spans="1:16" ht="13.9" hidden="1" customHeight="1" outlineLevel="3" x14ac:dyDescent="0.2">
      <c r="A2991" s="191">
        <v>0</v>
      </c>
      <c r="B2991" s="191">
        <v>19</v>
      </c>
      <c r="C2991" s="191">
        <v>7</v>
      </c>
      <c r="D2991" s="192">
        <v>1</v>
      </c>
      <c r="E2991" s="192">
        <v>1</v>
      </c>
      <c r="F2991" s="194"/>
      <c r="G2991" s="312" t="s">
        <v>48</v>
      </c>
      <c r="H2991" s="297" t="s">
        <v>183</v>
      </c>
      <c r="I2991" s="264" t="s">
        <v>4290</v>
      </c>
      <c r="J2991" s="299" t="s">
        <v>209</v>
      </c>
      <c r="K2991" s="300" t="s">
        <v>158</v>
      </c>
      <c r="L2991" s="301">
        <v>1</v>
      </c>
      <c r="M2991" s="301">
        <v>4387.07</v>
      </c>
      <c r="N2991" s="268">
        <v>4387.07</v>
      </c>
      <c r="O2991" s="302"/>
      <c r="P2991" s="235" t="s">
        <v>4710</v>
      </c>
    </row>
    <row r="2992" spans="1:16" ht="13.9" hidden="1" customHeight="1" outlineLevel="2" x14ac:dyDescent="0.2">
      <c r="A2992" s="191">
        <v>0</v>
      </c>
      <c r="B2992" s="191">
        <v>19</v>
      </c>
      <c r="C2992" s="191">
        <v>7</v>
      </c>
      <c r="D2992" s="192">
        <v>2</v>
      </c>
      <c r="E2992" s="192">
        <v>0</v>
      </c>
      <c r="F2992" s="194"/>
      <c r="G2992" s="311"/>
      <c r="H2992" s="291" t="s">
        <v>182</v>
      </c>
      <c r="I2992" s="256" t="s">
        <v>4291</v>
      </c>
      <c r="J2992" s="293" t="s">
        <v>618</v>
      </c>
      <c r="K2992" s="294"/>
      <c r="L2992" s="295"/>
      <c r="M2992" s="295"/>
      <c r="N2992" s="260">
        <v>16905.21</v>
      </c>
      <c r="O2992" s="296"/>
      <c r="P2992" s="234"/>
    </row>
    <row r="2993" spans="1:16" ht="13.9" hidden="1" customHeight="1" outlineLevel="3" x14ac:dyDescent="0.2">
      <c r="A2993" s="191">
        <v>0</v>
      </c>
      <c r="B2993" s="191">
        <v>19</v>
      </c>
      <c r="C2993" s="191">
        <v>7</v>
      </c>
      <c r="D2993" s="192">
        <v>2</v>
      </c>
      <c r="E2993" s="192">
        <v>1</v>
      </c>
      <c r="F2993" s="194"/>
      <c r="G2993" s="312" t="s">
        <v>48</v>
      </c>
      <c r="H2993" s="297" t="s">
        <v>183</v>
      </c>
      <c r="I2993" s="264" t="s">
        <v>4292</v>
      </c>
      <c r="J2993" s="299" t="s">
        <v>210</v>
      </c>
      <c r="K2993" s="300" t="s">
        <v>158</v>
      </c>
      <c r="L2993" s="301">
        <v>1</v>
      </c>
      <c r="M2993" s="301">
        <v>16905.21</v>
      </c>
      <c r="N2993" s="268">
        <v>16905.21</v>
      </c>
      <c r="O2993" s="302"/>
      <c r="P2993" s="235" t="s">
        <v>4710</v>
      </c>
    </row>
    <row r="2994" spans="1:16" ht="13.9" hidden="1" customHeight="1" outlineLevel="2" x14ac:dyDescent="0.2">
      <c r="A2994" s="191">
        <v>0</v>
      </c>
      <c r="B2994" s="191">
        <v>19</v>
      </c>
      <c r="C2994" s="191">
        <v>7</v>
      </c>
      <c r="D2994" s="192">
        <v>3</v>
      </c>
      <c r="E2994" s="192">
        <v>0</v>
      </c>
      <c r="F2994" s="194"/>
      <c r="G2994" s="311"/>
      <c r="H2994" s="291" t="s">
        <v>182</v>
      </c>
      <c r="I2994" s="256" t="s">
        <v>4293</v>
      </c>
      <c r="J2994" s="293" t="s">
        <v>11</v>
      </c>
      <c r="K2994" s="294"/>
      <c r="L2994" s="295"/>
      <c r="M2994" s="295"/>
      <c r="N2994" s="260">
        <v>7139.6</v>
      </c>
      <c r="O2994" s="296"/>
      <c r="P2994" s="234"/>
    </row>
    <row r="2995" spans="1:16" ht="13.9" hidden="1" customHeight="1" outlineLevel="3" x14ac:dyDescent="0.2">
      <c r="A2995" s="191">
        <v>0</v>
      </c>
      <c r="B2995" s="191">
        <v>19</v>
      </c>
      <c r="C2995" s="191">
        <v>7</v>
      </c>
      <c r="D2995" s="192">
        <v>3</v>
      </c>
      <c r="E2995" s="192">
        <v>1</v>
      </c>
      <c r="F2995" s="194"/>
      <c r="G2995" s="312" t="s">
        <v>48</v>
      </c>
      <c r="H2995" s="297" t="s">
        <v>183</v>
      </c>
      <c r="I2995" s="264" t="s">
        <v>4294</v>
      </c>
      <c r="J2995" s="299" t="s">
        <v>212</v>
      </c>
      <c r="K2995" s="300" t="s">
        <v>158</v>
      </c>
      <c r="L2995" s="301">
        <v>1</v>
      </c>
      <c r="M2995" s="301">
        <v>7139.6</v>
      </c>
      <c r="N2995" s="268">
        <v>7139.6</v>
      </c>
      <c r="O2995" s="302"/>
      <c r="P2995" s="235" t="s">
        <v>4710</v>
      </c>
    </row>
    <row r="2996" spans="1:16" ht="13.9" hidden="1" customHeight="1" outlineLevel="1" x14ac:dyDescent="0.2">
      <c r="A2996" s="191">
        <v>0</v>
      </c>
      <c r="B2996" s="191">
        <v>19</v>
      </c>
      <c r="C2996" s="191">
        <v>8</v>
      </c>
      <c r="D2996" s="192">
        <v>0</v>
      </c>
      <c r="E2996" s="192">
        <v>1</v>
      </c>
      <c r="F2996" s="194"/>
      <c r="G2996" s="310"/>
      <c r="H2996" s="285" t="s">
        <v>34</v>
      </c>
      <c r="I2996" s="249" t="s">
        <v>4295</v>
      </c>
      <c r="J2996" s="287" t="s">
        <v>771</v>
      </c>
      <c r="K2996" s="288"/>
      <c r="L2996" s="289"/>
      <c r="M2996" s="289"/>
      <c r="N2996" s="253">
        <v>38811.06</v>
      </c>
      <c r="O2996" s="290"/>
      <c r="P2996" s="239"/>
    </row>
    <row r="2997" spans="1:16" ht="15.75" hidden="1" customHeight="1" outlineLevel="2" x14ac:dyDescent="0.2">
      <c r="A2997" s="191">
        <v>0</v>
      </c>
      <c r="B2997" s="191">
        <v>19</v>
      </c>
      <c r="C2997" s="191">
        <v>8</v>
      </c>
      <c r="D2997" s="192">
        <v>1</v>
      </c>
      <c r="E2997" s="192">
        <v>0</v>
      </c>
      <c r="F2997" s="194"/>
      <c r="G2997" s="311"/>
      <c r="H2997" s="291" t="s">
        <v>182</v>
      </c>
      <c r="I2997" s="256" t="s">
        <v>4296</v>
      </c>
      <c r="J2997" s="293" t="s">
        <v>27</v>
      </c>
      <c r="K2997" s="294"/>
      <c r="L2997" s="295"/>
      <c r="M2997" s="295"/>
      <c r="N2997" s="260">
        <v>5408.04</v>
      </c>
      <c r="O2997" s="296"/>
      <c r="P2997" s="234"/>
    </row>
    <row r="2998" spans="1:16" ht="13.9" hidden="1" customHeight="1" outlineLevel="3" x14ac:dyDescent="0.2">
      <c r="A2998" s="191">
        <v>0</v>
      </c>
      <c r="B2998" s="191">
        <v>19</v>
      </c>
      <c r="C2998" s="191">
        <v>8</v>
      </c>
      <c r="D2998" s="192">
        <v>1</v>
      </c>
      <c r="E2998" s="192">
        <v>1</v>
      </c>
      <c r="F2998" s="194"/>
      <c r="G2998" s="312" t="s">
        <v>48</v>
      </c>
      <c r="H2998" s="297" t="s">
        <v>183</v>
      </c>
      <c r="I2998" s="264" t="s">
        <v>4297</v>
      </c>
      <c r="J2998" s="299" t="s">
        <v>209</v>
      </c>
      <c r="K2998" s="300" t="s">
        <v>158</v>
      </c>
      <c r="L2998" s="301">
        <v>1</v>
      </c>
      <c r="M2998" s="301">
        <v>5408.04</v>
      </c>
      <c r="N2998" s="268">
        <v>5408.04</v>
      </c>
      <c r="O2998" s="302"/>
      <c r="P2998" s="235" t="s">
        <v>4710</v>
      </c>
    </row>
    <row r="2999" spans="1:16" ht="13.9" hidden="1" customHeight="1" outlineLevel="2" x14ac:dyDescent="0.2">
      <c r="A2999" s="191">
        <v>0</v>
      </c>
      <c r="B2999" s="191">
        <v>19</v>
      </c>
      <c r="C2999" s="191">
        <v>8</v>
      </c>
      <c r="D2999" s="192">
        <v>2</v>
      </c>
      <c r="E2999" s="192">
        <v>0</v>
      </c>
      <c r="F2999" s="194"/>
      <c r="G2999" s="311"/>
      <c r="H2999" s="291" t="s">
        <v>182</v>
      </c>
      <c r="I2999" s="256" t="s">
        <v>4298</v>
      </c>
      <c r="J2999" s="293" t="s">
        <v>618</v>
      </c>
      <c r="K2999" s="294"/>
      <c r="L2999" s="295"/>
      <c r="M2999" s="295"/>
      <c r="N2999" s="260">
        <v>20630.86</v>
      </c>
      <c r="O2999" s="296"/>
      <c r="P2999" s="234"/>
    </row>
    <row r="3000" spans="1:16" ht="13.9" hidden="1" customHeight="1" outlineLevel="3" x14ac:dyDescent="0.2">
      <c r="A3000" s="191">
        <v>0</v>
      </c>
      <c r="B3000" s="191">
        <v>19</v>
      </c>
      <c r="C3000" s="191">
        <v>8</v>
      </c>
      <c r="D3000" s="192">
        <v>2</v>
      </c>
      <c r="E3000" s="192">
        <v>1</v>
      </c>
      <c r="F3000" s="194"/>
      <c r="G3000" s="312" t="s">
        <v>48</v>
      </c>
      <c r="H3000" s="297" t="s">
        <v>183</v>
      </c>
      <c r="I3000" s="264" t="s">
        <v>4299</v>
      </c>
      <c r="J3000" s="299" t="s">
        <v>210</v>
      </c>
      <c r="K3000" s="300" t="s">
        <v>158</v>
      </c>
      <c r="L3000" s="301">
        <v>1</v>
      </c>
      <c r="M3000" s="301">
        <v>20630.860000000004</v>
      </c>
      <c r="N3000" s="268">
        <v>20630.86</v>
      </c>
      <c r="O3000" s="302"/>
      <c r="P3000" s="235" t="s">
        <v>4710</v>
      </c>
    </row>
    <row r="3001" spans="1:16" ht="13.9" hidden="1" customHeight="1" outlineLevel="2" x14ac:dyDescent="0.2">
      <c r="A3001" s="191">
        <v>0</v>
      </c>
      <c r="B3001" s="191">
        <v>19</v>
      </c>
      <c r="C3001" s="191">
        <v>8</v>
      </c>
      <c r="D3001" s="192">
        <v>3</v>
      </c>
      <c r="E3001" s="192">
        <v>0</v>
      </c>
      <c r="F3001" s="194"/>
      <c r="G3001" s="311"/>
      <c r="H3001" s="291" t="s">
        <v>182</v>
      </c>
      <c r="I3001" s="256" t="s">
        <v>4300</v>
      </c>
      <c r="J3001" s="293" t="s">
        <v>619</v>
      </c>
      <c r="K3001" s="294"/>
      <c r="L3001" s="295"/>
      <c r="M3001" s="295"/>
      <c r="N3001" s="260">
        <v>8778</v>
      </c>
      <c r="O3001" s="296"/>
      <c r="P3001" s="234"/>
    </row>
    <row r="3002" spans="1:16" ht="13.9" hidden="1" customHeight="1" outlineLevel="3" x14ac:dyDescent="0.2">
      <c r="A3002" s="191">
        <v>0</v>
      </c>
      <c r="B3002" s="191">
        <v>19</v>
      </c>
      <c r="C3002" s="191">
        <v>8</v>
      </c>
      <c r="D3002" s="192">
        <v>3</v>
      </c>
      <c r="E3002" s="192">
        <v>1</v>
      </c>
      <c r="F3002" s="194"/>
      <c r="G3002" s="312" t="s">
        <v>48</v>
      </c>
      <c r="H3002" s="297" t="s">
        <v>183</v>
      </c>
      <c r="I3002" s="264" t="s">
        <v>4301</v>
      </c>
      <c r="J3002" s="299" t="s">
        <v>211</v>
      </c>
      <c r="K3002" s="300" t="s">
        <v>158</v>
      </c>
      <c r="L3002" s="301">
        <v>1</v>
      </c>
      <c r="M3002" s="301">
        <v>8778</v>
      </c>
      <c r="N3002" s="268">
        <v>8778</v>
      </c>
      <c r="O3002" s="302"/>
      <c r="P3002" s="235" t="s">
        <v>4710</v>
      </c>
    </row>
    <row r="3003" spans="1:16" ht="13.9" hidden="1" customHeight="1" outlineLevel="2" x14ac:dyDescent="0.2">
      <c r="A3003" s="191">
        <v>0</v>
      </c>
      <c r="B3003" s="191">
        <v>19</v>
      </c>
      <c r="C3003" s="191">
        <v>8</v>
      </c>
      <c r="D3003" s="192">
        <v>4</v>
      </c>
      <c r="E3003" s="192">
        <v>0</v>
      </c>
      <c r="F3003" s="194"/>
      <c r="G3003" s="311"/>
      <c r="H3003" s="291" t="s">
        <v>182</v>
      </c>
      <c r="I3003" s="256" t="s">
        <v>4302</v>
      </c>
      <c r="J3003" s="293" t="s">
        <v>11</v>
      </c>
      <c r="K3003" s="294"/>
      <c r="L3003" s="295"/>
      <c r="M3003" s="295"/>
      <c r="N3003" s="260">
        <v>3994.16</v>
      </c>
      <c r="O3003" s="296"/>
      <c r="P3003" s="234"/>
    </row>
    <row r="3004" spans="1:16" ht="13.9" hidden="1" customHeight="1" outlineLevel="3" x14ac:dyDescent="0.2">
      <c r="A3004" s="191">
        <v>0</v>
      </c>
      <c r="B3004" s="191">
        <v>19</v>
      </c>
      <c r="C3004" s="191">
        <v>8</v>
      </c>
      <c r="D3004" s="192">
        <v>4</v>
      </c>
      <c r="E3004" s="192">
        <v>1</v>
      </c>
      <c r="F3004" s="194"/>
      <c r="G3004" s="312" t="s">
        <v>48</v>
      </c>
      <c r="H3004" s="297" t="s">
        <v>183</v>
      </c>
      <c r="I3004" s="264" t="s">
        <v>4303</v>
      </c>
      <c r="J3004" s="299" t="s">
        <v>212</v>
      </c>
      <c r="K3004" s="300" t="s">
        <v>158</v>
      </c>
      <c r="L3004" s="301">
        <v>1</v>
      </c>
      <c r="M3004" s="301">
        <v>3994.16</v>
      </c>
      <c r="N3004" s="268">
        <v>3994.16</v>
      </c>
      <c r="O3004" s="302"/>
      <c r="P3004" s="235" t="s">
        <v>4710</v>
      </c>
    </row>
    <row r="3005" spans="1:16" ht="13.9" hidden="1" customHeight="1" outlineLevel="1" x14ac:dyDescent="0.2">
      <c r="A3005" s="191">
        <v>0</v>
      </c>
      <c r="B3005" s="191">
        <v>19</v>
      </c>
      <c r="C3005" s="191">
        <v>9</v>
      </c>
      <c r="D3005" s="192">
        <v>0</v>
      </c>
      <c r="E3005" s="192">
        <v>1</v>
      </c>
      <c r="F3005" s="194"/>
      <c r="G3005" s="310"/>
      <c r="H3005" s="285" t="s">
        <v>34</v>
      </c>
      <c r="I3005" s="249" t="s">
        <v>4304</v>
      </c>
      <c r="J3005" s="287" t="s">
        <v>772</v>
      </c>
      <c r="K3005" s="288"/>
      <c r="L3005" s="289"/>
      <c r="M3005" s="289"/>
      <c r="N3005" s="253">
        <v>10604.46</v>
      </c>
      <c r="O3005" s="290"/>
      <c r="P3005" s="239"/>
    </row>
    <row r="3006" spans="1:16" ht="15.75" hidden="1" customHeight="1" outlineLevel="2" x14ac:dyDescent="0.2">
      <c r="A3006" s="191">
        <v>0</v>
      </c>
      <c r="B3006" s="191">
        <v>19</v>
      </c>
      <c r="C3006" s="191">
        <v>9</v>
      </c>
      <c r="D3006" s="192">
        <v>1</v>
      </c>
      <c r="E3006" s="192">
        <v>0</v>
      </c>
      <c r="F3006" s="194"/>
      <c r="G3006" s="311"/>
      <c r="H3006" s="291" t="s">
        <v>182</v>
      </c>
      <c r="I3006" s="256" t="s">
        <v>4305</v>
      </c>
      <c r="J3006" s="293" t="s">
        <v>27</v>
      </c>
      <c r="K3006" s="294"/>
      <c r="L3006" s="295"/>
      <c r="M3006" s="295"/>
      <c r="N3006" s="260">
        <v>5974.08</v>
      </c>
      <c r="O3006" s="296"/>
      <c r="P3006" s="234"/>
    </row>
    <row r="3007" spans="1:16" ht="13.9" hidden="1" customHeight="1" outlineLevel="3" x14ac:dyDescent="0.2">
      <c r="A3007" s="191">
        <v>0</v>
      </c>
      <c r="B3007" s="191">
        <v>19</v>
      </c>
      <c r="C3007" s="191">
        <v>9</v>
      </c>
      <c r="D3007" s="192">
        <v>1</v>
      </c>
      <c r="E3007" s="192">
        <v>1</v>
      </c>
      <c r="F3007" s="194"/>
      <c r="G3007" s="312" t="s">
        <v>48</v>
      </c>
      <c r="H3007" s="297" t="s">
        <v>183</v>
      </c>
      <c r="I3007" s="264" t="s">
        <v>4306</v>
      </c>
      <c r="J3007" s="299" t="s">
        <v>209</v>
      </c>
      <c r="K3007" s="300" t="s">
        <v>158</v>
      </c>
      <c r="L3007" s="301">
        <v>1</v>
      </c>
      <c r="M3007" s="301">
        <v>5974.08</v>
      </c>
      <c r="N3007" s="268">
        <v>5974.08</v>
      </c>
      <c r="O3007" s="302"/>
      <c r="P3007" s="235" t="s">
        <v>4710</v>
      </c>
    </row>
    <row r="3008" spans="1:16" ht="13.9" hidden="1" customHeight="1" outlineLevel="2" x14ac:dyDescent="0.2">
      <c r="A3008" s="191">
        <v>0</v>
      </c>
      <c r="B3008" s="191">
        <v>19</v>
      </c>
      <c r="C3008" s="191">
        <v>9</v>
      </c>
      <c r="D3008" s="192">
        <v>2</v>
      </c>
      <c r="E3008" s="192">
        <v>0</v>
      </c>
      <c r="F3008" s="194"/>
      <c r="G3008" s="311"/>
      <c r="H3008" s="291" t="s">
        <v>182</v>
      </c>
      <c r="I3008" s="256" t="s">
        <v>4307</v>
      </c>
      <c r="J3008" s="293" t="s">
        <v>618</v>
      </c>
      <c r="K3008" s="294"/>
      <c r="L3008" s="295"/>
      <c r="M3008" s="295"/>
      <c r="N3008" s="260">
        <v>1866.14</v>
      </c>
      <c r="O3008" s="296"/>
      <c r="P3008" s="234"/>
    </row>
    <row r="3009" spans="1:16" ht="13.9" hidden="1" customHeight="1" outlineLevel="3" x14ac:dyDescent="0.2">
      <c r="A3009" s="191">
        <v>0</v>
      </c>
      <c r="B3009" s="191">
        <v>19</v>
      </c>
      <c r="C3009" s="191">
        <v>9</v>
      </c>
      <c r="D3009" s="192">
        <v>2</v>
      </c>
      <c r="E3009" s="192">
        <v>1</v>
      </c>
      <c r="F3009" s="194"/>
      <c r="G3009" s="312" t="s">
        <v>48</v>
      </c>
      <c r="H3009" s="297" t="s">
        <v>183</v>
      </c>
      <c r="I3009" s="264" t="s">
        <v>4308</v>
      </c>
      <c r="J3009" s="299" t="s">
        <v>210</v>
      </c>
      <c r="K3009" s="300" t="s">
        <v>158</v>
      </c>
      <c r="L3009" s="301">
        <v>1</v>
      </c>
      <c r="M3009" s="301">
        <v>1866.1399999999999</v>
      </c>
      <c r="N3009" s="268">
        <v>1866.14</v>
      </c>
      <c r="O3009" s="302"/>
      <c r="P3009" s="235" t="s">
        <v>4710</v>
      </c>
    </row>
    <row r="3010" spans="1:16" ht="13.9" hidden="1" customHeight="1" outlineLevel="2" x14ac:dyDescent="0.2">
      <c r="A3010" s="191">
        <v>0</v>
      </c>
      <c r="B3010" s="191">
        <v>19</v>
      </c>
      <c r="C3010" s="191">
        <v>9</v>
      </c>
      <c r="D3010" s="192">
        <v>3</v>
      </c>
      <c r="E3010" s="192">
        <v>0</v>
      </c>
      <c r="F3010" s="194"/>
      <c r="G3010" s="311"/>
      <c r="H3010" s="291" t="s">
        <v>182</v>
      </c>
      <c r="I3010" s="256" t="s">
        <v>4309</v>
      </c>
      <c r="J3010" s="293" t="s">
        <v>11</v>
      </c>
      <c r="K3010" s="294"/>
      <c r="L3010" s="295"/>
      <c r="M3010" s="295"/>
      <c r="N3010" s="260">
        <v>2764.24</v>
      </c>
      <c r="O3010" s="296"/>
      <c r="P3010" s="234"/>
    </row>
    <row r="3011" spans="1:16" ht="13.9" hidden="1" customHeight="1" outlineLevel="3" x14ac:dyDescent="0.2">
      <c r="A3011" s="191">
        <v>0</v>
      </c>
      <c r="B3011" s="191">
        <v>19</v>
      </c>
      <c r="C3011" s="191">
        <v>9</v>
      </c>
      <c r="D3011" s="192">
        <v>3</v>
      </c>
      <c r="E3011" s="192">
        <v>1</v>
      </c>
      <c r="F3011" s="194"/>
      <c r="G3011" s="312" t="s">
        <v>48</v>
      </c>
      <c r="H3011" s="297" t="s">
        <v>183</v>
      </c>
      <c r="I3011" s="264" t="s">
        <v>4310</v>
      </c>
      <c r="J3011" s="299" t="s">
        <v>212</v>
      </c>
      <c r="K3011" s="300" t="s">
        <v>158</v>
      </c>
      <c r="L3011" s="301">
        <v>1</v>
      </c>
      <c r="M3011" s="301">
        <v>2764.24</v>
      </c>
      <c r="N3011" s="268">
        <v>2764.24</v>
      </c>
      <c r="O3011" s="302"/>
      <c r="P3011" s="235" t="s">
        <v>4710</v>
      </c>
    </row>
    <row r="3012" spans="1:16" ht="13.9" hidden="1" customHeight="1" outlineLevel="1" x14ac:dyDescent="0.2">
      <c r="A3012" s="191">
        <v>0</v>
      </c>
      <c r="B3012" s="191">
        <v>19</v>
      </c>
      <c r="C3012" s="191">
        <v>10</v>
      </c>
      <c r="D3012" s="192">
        <v>0</v>
      </c>
      <c r="E3012" s="192">
        <v>1</v>
      </c>
      <c r="F3012" s="194"/>
      <c r="G3012" s="310"/>
      <c r="H3012" s="285" t="s">
        <v>34</v>
      </c>
      <c r="I3012" s="249" t="s">
        <v>4311</v>
      </c>
      <c r="J3012" s="287" t="s">
        <v>773</v>
      </c>
      <c r="K3012" s="288"/>
      <c r="L3012" s="289"/>
      <c r="M3012" s="289"/>
      <c r="N3012" s="253">
        <v>82140</v>
      </c>
      <c r="O3012" s="290"/>
      <c r="P3012" s="239"/>
    </row>
    <row r="3013" spans="1:16" ht="15.75" hidden="1" customHeight="1" outlineLevel="2" x14ac:dyDescent="0.2">
      <c r="A3013" s="191">
        <v>0</v>
      </c>
      <c r="B3013" s="191">
        <v>19</v>
      </c>
      <c r="C3013" s="191">
        <v>10</v>
      </c>
      <c r="D3013" s="192">
        <v>1</v>
      </c>
      <c r="E3013" s="192">
        <v>0</v>
      </c>
      <c r="F3013" s="194"/>
      <c r="G3013" s="311"/>
      <c r="H3013" s="291" t="s">
        <v>182</v>
      </c>
      <c r="I3013" s="256" t="s">
        <v>4312</v>
      </c>
      <c r="J3013" s="293" t="s">
        <v>27</v>
      </c>
      <c r="K3013" s="294"/>
      <c r="L3013" s="295"/>
      <c r="M3013" s="295"/>
      <c r="N3013" s="260">
        <v>47792.639999999999</v>
      </c>
      <c r="O3013" s="296"/>
      <c r="P3013" s="234"/>
    </row>
    <row r="3014" spans="1:16" ht="13.9" hidden="1" customHeight="1" outlineLevel="3" x14ac:dyDescent="0.2">
      <c r="A3014" s="191">
        <v>0</v>
      </c>
      <c r="B3014" s="191">
        <v>19</v>
      </c>
      <c r="C3014" s="191">
        <v>10</v>
      </c>
      <c r="D3014" s="192">
        <v>1</v>
      </c>
      <c r="E3014" s="192">
        <v>1</v>
      </c>
      <c r="F3014" s="194"/>
      <c r="G3014" s="312" t="s">
        <v>48</v>
      </c>
      <c r="H3014" s="297" t="s">
        <v>183</v>
      </c>
      <c r="I3014" s="264" t="s">
        <v>4313</v>
      </c>
      <c r="J3014" s="299" t="s">
        <v>209</v>
      </c>
      <c r="K3014" s="300" t="s">
        <v>158</v>
      </c>
      <c r="L3014" s="301">
        <v>1</v>
      </c>
      <c r="M3014" s="301">
        <v>47792.639999999999</v>
      </c>
      <c r="N3014" s="268">
        <v>47792.639999999999</v>
      </c>
      <c r="O3014" s="302"/>
      <c r="P3014" s="235" t="s">
        <v>4710</v>
      </c>
    </row>
    <row r="3015" spans="1:16" ht="13.9" hidden="1" customHeight="1" outlineLevel="2" x14ac:dyDescent="0.2">
      <c r="A3015" s="191">
        <v>0</v>
      </c>
      <c r="B3015" s="191">
        <v>19</v>
      </c>
      <c r="C3015" s="191">
        <v>10</v>
      </c>
      <c r="D3015" s="192">
        <v>2</v>
      </c>
      <c r="E3015" s="192">
        <v>0</v>
      </c>
      <c r="F3015" s="194"/>
      <c r="G3015" s="311"/>
      <c r="H3015" s="291" t="s">
        <v>182</v>
      </c>
      <c r="I3015" s="256" t="s">
        <v>4314</v>
      </c>
      <c r="J3015" s="293" t="s">
        <v>618</v>
      </c>
      <c r="K3015" s="294"/>
      <c r="L3015" s="295"/>
      <c r="M3015" s="295"/>
      <c r="N3015" s="260">
        <v>14929.12</v>
      </c>
      <c r="O3015" s="296"/>
      <c r="P3015" s="234"/>
    </row>
    <row r="3016" spans="1:16" ht="13.9" hidden="1" customHeight="1" outlineLevel="3" x14ac:dyDescent="0.2">
      <c r="A3016" s="191">
        <v>0</v>
      </c>
      <c r="B3016" s="191">
        <v>19</v>
      </c>
      <c r="C3016" s="191">
        <v>10</v>
      </c>
      <c r="D3016" s="192">
        <v>2</v>
      </c>
      <c r="E3016" s="192">
        <v>1</v>
      </c>
      <c r="F3016" s="194"/>
      <c r="G3016" s="312" t="s">
        <v>48</v>
      </c>
      <c r="H3016" s="297" t="s">
        <v>183</v>
      </c>
      <c r="I3016" s="264" t="s">
        <v>4315</v>
      </c>
      <c r="J3016" s="299" t="s">
        <v>210</v>
      </c>
      <c r="K3016" s="300" t="s">
        <v>158</v>
      </c>
      <c r="L3016" s="301">
        <v>1</v>
      </c>
      <c r="M3016" s="301">
        <v>14929.119999999999</v>
      </c>
      <c r="N3016" s="268">
        <v>14929.12</v>
      </c>
      <c r="O3016" s="302"/>
      <c r="P3016" s="235" t="s">
        <v>4710</v>
      </c>
    </row>
    <row r="3017" spans="1:16" ht="13.9" hidden="1" customHeight="1" outlineLevel="2" x14ac:dyDescent="0.2">
      <c r="A3017" s="191">
        <v>0</v>
      </c>
      <c r="B3017" s="191">
        <v>19</v>
      </c>
      <c r="C3017" s="191">
        <v>10</v>
      </c>
      <c r="D3017" s="192">
        <v>3</v>
      </c>
      <c r="E3017" s="192">
        <v>0</v>
      </c>
      <c r="F3017" s="194"/>
      <c r="G3017" s="311"/>
      <c r="H3017" s="291" t="s">
        <v>182</v>
      </c>
      <c r="I3017" s="256" t="s">
        <v>4316</v>
      </c>
      <c r="J3017" s="293" t="s">
        <v>11</v>
      </c>
      <c r="K3017" s="294"/>
      <c r="L3017" s="295"/>
      <c r="M3017" s="295"/>
      <c r="N3017" s="260">
        <v>19418.240000000002</v>
      </c>
      <c r="O3017" s="296"/>
      <c r="P3017" s="234"/>
    </row>
    <row r="3018" spans="1:16" ht="13.9" hidden="1" customHeight="1" outlineLevel="3" x14ac:dyDescent="0.2">
      <c r="A3018" s="191">
        <v>0</v>
      </c>
      <c r="B3018" s="191">
        <v>19</v>
      </c>
      <c r="C3018" s="191">
        <v>10</v>
      </c>
      <c r="D3018" s="192">
        <v>3</v>
      </c>
      <c r="E3018" s="192">
        <v>1</v>
      </c>
      <c r="F3018" s="194"/>
      <c r="G3018" s="312" t="s">
        <v>48</v>
      </c>
      <c r="H3018" s="297" t="s">
        <v>183</v>
      </c>
      <c r="I3018" s="264" t="s">
        <v>4317</v>
      </c>
      <c r="J3018" s="299" t="s">
        <v>212</v>
      </c>
      <c r="K3018" s="300" t="s">
        <v>158</v>
      </c>
      <c r="L3018" s="301">
        <v>1</v>
      </c>
      <c r="M3018" s="301">
        <v>19418.240000000002</v>
      </c>
      <c r="N3018" s="268">
        <v>19418.240000000002</v>
      </c>
      <c r="O3018" s="302"/>
      <c r="P3018" s="235" t="s">
        <v>4710</v>
      </c>
    </row>
    <row r="3019" spans="1:16" ht="13.9" hidden="1" customHeight="1" outlineLevel="1" x14ac:dyDescent="0.2">
      <c r="A3019" s="191">
        <v>0</v>
      </c>
      <c r="B3019" s="191">
        <v>19</v>
      </c>
      <c r="C3019" s="191">
        <v>11</v>
      </c>
      <c r="D3019" s="192">
        <v>0</v>
      </c>
      <c r="E3019" s="192">
        <v>1</v>
      </c>
      <c r="F3019" s="194"/>
      <c r="G3019" s="310"/>
      <c r="H3019" s="285" t="s">
        <v>34</v>
      </c>
      <c r="I3019" s="249" t="s">
        <v>4318</v>
      </c>
      <c r="J3019" s="287" t="s">
        <v>774</v>
      </c>
      <c r="K3019" s="288"/>
      <c r="L3019" s="289"/>
      <c r="M3019" s="289"/>
      <c r="N3019" s="253">
        <v>179316.28</v>
      </c>
      <c r="O3019" s="290"/>
      <c r="P3019" s="239"/>
    </row>
    <row r="3020" spans="1:16" ht="15.75" hidden="1" customHeight="1" outlineLevel="2" x14ac:dyDescent="0.2">
      <c r="A3020" s="191">
        <v>0</v>
      </c>
      <c r="B3020" s="191">
        <v>19</v>
      </c>
      <c r="C3020" s="191">
        <v>11</v>
      </c>
      <c r="D3020" s="192">
        <v>1</v>
      </c>
      <c r="E3020" s="192">
        <v>0</v>
      </c>
      <c r="F3020" s="194"/>
      <c r="G3020" s="311"/>
      <c r="H3020" s="291" t="s">
        <v>182</v>
      </c>
      <c r="I3020" s="256" t="s">
        <v>4319</v>
      </c>
      <c r="J3020" s="293" t="s">
        <v>27</v>
      </c>
      <c r="K3020" s="294"/>
      <c r="L3020" s="295"/>
      <c r="M3020" s="295"/>
      <c r="N3020" s="260">
        <v>93083.32</v>
      </c>
      <c r="O3020" s="296"/>
      <c r="P3020" s="234"/>
    </row>
    <row r="3021" spans="1:16" ht="13.9" hidden="1" customHeight="1" outlineLevel="3" x14ac:dyDescent="0.2">
      <c r="A3021" s="191">
        <v>0</v>
      </c>
      <c r="B3021" s="191">
        <v>19</v>
      </c>
      <c r="C3021" s="191">
        <v>11</v>
      </c>
      <c r="D3021" s="192">
        <v>1</v>
      </c>
      <c r="E3021" s="192">
        <v>1</v>
      </c>
      <c r="F3021" s="194"/>
      <c r="G3021" s="312" t="s">
        <v>48</v>
      </c>
      <c r="H3021" s="297" t="s">
        <v>183</v>
      </c>
      <c r="I3021" s="264" t="s">
        <v>4320</v>
      </c>
      <c r="J3021" s="299" t="s">
        <v>209</v>
      </c>
      <c r="K3021" s="300" t="s">
        <v>158</v>
      </c>
      <c r="L3021" s="301">
        <v>1</v>
      </c>
      <c r="M3021" s="301">
        <v>93083.319999999992</v>
      </c>
      <c r="N3021" s="268">
        <v>93083.32</v>
      </c>
      <c r="O3021" s="302"/>
      <c r="P3021" s="235" t="s">
        <v>4710</v>
      </c>
    </row>
    <row r="3022" spans="1:16" ht="13.9" hidden="1" customHeight="1" outlineLevel="2" x14ac:dyDescent="0.2">
      <c r="A3022" s="191">
        <v>0</v>
      </c>
      <c r="B3022" s="191">
        <v>19</v>
      </c>
      <c r="C3022" s="191">
        <v>11</v>
      </c>
      <c r="D3022" s="192">
        <v>2</v>
      </c>
      <c r="E3022" s="192">
        <v>0</v>
      </c>
      <c r="F3022" s="194"/>
      <c r="G3022" s="311"/>
      <c r="H3022" s="291" t="s">
        <v>182</v>
      </c>
      <c r="I3022" s="256" t="s">
        <v>4321</v>
      </c>
      <c r="J3022" s="293" t="s">
        <v>618</v>
      </c>
      <c r="K3022" s="294"/>
      <c r="L3022" s="295"/>
      <c r="M3022" s="295"/>
      <c r="N3022" s="260">
        <v>32804.639999999999</v>
      </c>
      <c r="O3022" s="296"/>
      <c r="P3022" s="234"/>
    </row>
    <row r="3023" spans="1:16" ht="13.9" hidden="1" customHeight="1" outlineLevel="3" x14ac:dyDescent="0.2">
      <c r="A3023" s="191">
        <v>0</v>
      </c>
      <c r="B3023" s="191">
        <v>19</v>
      </c>
      <c r="C3023" s="191">
        <v>11</v>
      </c>
      <c r="D3023" s="192">
        <v>2</v>
      </c>
      <c r="E3023" s="192">
        <v>1</v>
      </c>
      <c r="F3023" s="194"/>
      <c r="G3023" s="312" t="s">
        <v>48</v>
      </c>
      <c r="H3023" s="297" t="s">
        <v>183</v>
      </c>
      <c r="I3023" s="264" t="s">
        <v>4322</v>
      </c>
      <c r="J3023" s="299" t="s">
        <v>210</v>
      </c>
      <c r="K3023" s="300" t="s">
        <v>158</v>
      </c>
      <c r="L3023" s="301">
        <v>1</v>
      </c>
      <c r="M3023" s="301">
        <v>32804.639999999999</v>
      </c>
      <c r="N3023" s="268">
        <v>32804.639999999999</v>
      </c>
      <c r="O3023" s="302"/>
      <c r="P3023" s="235" t="s">
        <v>4710</v>
      </c>
    </row>
    <row r="3024" spans="1:16" ht="13.9" hidden="1" customHeight="1" outlineLevel="2" x14ac:dyDescent="0.2">
      <c r="A3024" s="191">
        <v>0</v>
      </c>
      <c r="B3024" s="191">
        <v>19</v>
      </c>
      <c r="C3024" s="191">
        <v>11</v>
      </c>
      <c r="D3024" s="192">
        <v>3</v>
      </c>
      <c r="E3024" s="192">
        <v>0</v>
      </c>
      <c r="F3024" s="194"/>
      <c r="G3024" s="311"/>
      <c r="H3024" s="291" t="s">
        <v>182</v>
      </c>
      <c r="I3024" s="256" t="s">
        <v>4323</v>
      </c>
      <c r="J3024" s="293" t="s">
        <v>11</v>
      </c>
      <c r="K3024" s="294"/>
      <c r="L3024" s="295"/>
      <c r="M3024" s="295"/>
      <c r="N3024" s="260">
        <v>53428.32</v>
      </c>
      <c r="O3024" s="296"/>
      <c r="P3024" s="234"/>
    </row>
    <row r="3025" spans="1:16" ht="13.9" hidden="1" customHeight="1" outlineLevel="3" x14ac:dyDescent="0.2">
      <c r="A3025" s="191">
        <v>0</v>
      </c>
      <c r="B3025" s="191">
        <v>19</v>
      </c>
      <c r="C3025" s="191">
        <v>11</v>
      </c>
      <c r="D3025" s="192">
        <v>3</v>
      </c>
      <c r="E3025" s="192">
        <v>1</v>
      </c>
      <c r="F3025" s="194"/>
      <c r="G3025" s="312" t="s">
        <v>48</v>
      </c>
      <c r="H3025" s="297" t="s">
        <v>183</v>
      </c>
      <c r="I3025" s="264" t="s">
        <v>4324</v>
      </c>
      <c r="J3025" s="299" t="s">
        <v>212</v>
      </c>
      <c r="K3025" s="300" t="s">
        <v>158</v>
      </c>
      <c r="L3025" s="301">
        <v>1</v>
      </c>
      <c r="M3025" s="301">
        <v>53428.32</v>
      </c>
      <c r="N3025" s="268">
        <v>53428.32</v>
      </c>
      <c r="O3025" s="302"/>
      <c r="P3025" s="235" t="s">
        <v>4710</v>
      </c>
    </row>
    <row r="3026" spans="1:16" ht="13.9" hidden="1" customHeight="1" outlineLevel="1" x14ac:dyDescent="0.2">
      <c r="A3026" s="191">
        <v>0</v>
      </c>
      <c r="B3026" s="191">
        <v>19</v>
      </c>
      <c r="C3026" s="191">
        <v>12</v>
      </c>
      <c r="D3026" s="192">
        <v>0</v>
      </c>
      <c r="E3026" s="192">
        <v>1</v>
      </c>
      <c r="F3026" s="194"/>
      <c r="G3026" s="310"/>
      <c r="H3026" s="285" t="s">
        <v>34</v>
      </c>
      <c r="I3026" s="249" t="s">
        <v>4325</v>
      </c>
      <c r="J3026" s="287" t="s">
        <v>775</v>
      </c>
      <c r="K3026" s="288"/>
      <c r="L3026" s="289"/>
      <c r="M3026" s="289"/>
      <c r="N3026" s="253">
        <v>8437.39</v>
      </c>
      <c r="O3026" s="290"/>
      <c r="P3026" s="239"/>
    </row>
    <row r="3027" spans="1:16" ht="15.75" hidden="1" customHeight="1" outlineLevel="2" x14ac:dyDescent="0.2">
      <c r="A3027" s="191">
        <v>0</v>
      </c>
      <c r="B3027" s="191">
        <v>19</v>
      </c>
      <c r="C3027" s="191">
        <v>12</v>
      </c>
      <c r="D3027" s="192">
        <v>1</v>
      </c>
      <c r="E3027" s="192">
        <v>0</v>
      </c>
      <c r="F3027" s="194"/>
      <c r="G3027" s="311"/>
      <c r="H3027" s="291" t="s">
        <v>182</v>
      </c>
      <c r="I3027" s="256" t="s">
        <v>4326</v>
      </c>
      <c r="J3027" s="293" t="s">
        <v>27</v>
      </c>
      <c r="K3027" s="294"/>
      <c r="L3027" s="295"/>
      <c r="M3027" s="295"/>
      <c r="N3027" s="260">
        <v>4354.07</v>
      </c>
      <c r="O3027" s="296"/>
      <c r="P3027" s="234"/>
    </row>
    <row r="3028" spans="1:16" ht="13.9" hidden="1" customHeight="1" outlineLevel="3" x14ac:dyDescent="0.2">
      <c r="A3028" s="191">
        <v>0</v>
      </c>
      <c r="B3028" s="191">
        <v>19</v>
      </c>
      <c r="C3028" s="191">
        <v>12</v>
      </c>
      <c r="D3028" s="192">
        <v>1</v>
      </c>
      <c r="E3028" s="192">
        <v>1</v>
      </c>
      <c r="F3028" s="194"/>
      <c r="G3028" s="312" t="s">
        <v>48</v>
      </c>
      <c r="H3028" s="297" t="s">
        <v>183</v>
      </c>
      <c r="I3028" s="264" t="s">
        <v>4327</v>
      </c>
      <c r="J3028" s="299" t="s">
        <v>209</v>
      </c>
      <c r="K3028" s="300" t="s">
        <v>158</v>
      </c>
      <c r="L3028" s="301">
        <v>1</v>
      </c>
      <c r="M3028" s="301">
        <v>4354.07</v>
      </c>
      <c r="N3028" s="268">
        <v>4354.07</v>
      </c>
      <c r="O3028" s="302"/>
      <c r="P3028" s="235" t="s">
        <v>4710</v>
      </c>
    </row>
    <row r="3029" spans="1:16" ht="13.9" hidden="1" customHeight="1" outlineLevel="2" x14ac:dyDescent="0.2">
      <c r="A3029" s="191">
        <v>0</v>
      </c>
      <c r="B3029" s="191">
        <v>19</v>
      </c>
      <c r="C3029" s="191">
        <v>12</v>
      </c>
      <c r="D3029" s="192">
        <v>2</v>
      </c>
      <c r="E3029" s="192">
        <v>0</v>
      </c>
      <c r="F3029" s="194"/>
      <c r="G3029" s="311"/>
      <c r="H3029" s="291" t="s">
        <v>182</v>
      </c>
      <c r="I3029" s="256" t="s">
        <v>4328</v>
      </c>
      <c r="J3029" s="293" t="s">
        <v>618</v>
      </c>
      <c r="K3029" s="294"/>
      <c r="L3029" s="295"/>
      <c r="M3029" s="295"/>
      <c r="N3029" s="260">
        <v>1739.64</v>
      </c>
      <c r="O3029" s="296"/>
      <c r="P3029" s="234"/>
    </row>
    <row r="3030" spans="1:16" ht="13.9" hidden="1" customHeight="1" outlineLevel="3" x14ac:dyDescent="0.2">
      <c r="A3030" s="191">
        <v>0</v>
      </c>
      <c r="B3030" s="191">
        <v>19</v>
      </c>
      <c r="C3030" s="191">
        <v>12</v>
      </c>
      <c r="D3030" s="192">
        <v>2</v>
      </c>
      <c r="E3030" s="192">
        <v>1</v>
      </c>
      <c r="F3030" s="194"/>
      <c r="G3030" s="312" t="s">
        <v>48</v>
      </c>
      <c r="H3030" s="297" t="s">
        <v>183</v>
      </c>
      <c r="I3030" s="264" t="s">
        <v>4329</v>
      </c>
      <c r="J3030" s="299" t="s">
        <v>210</v>
      </c>
      <c r="K3030" s="300" t="s">
        <v>158</v>
      </c>
      <c r="L3030" s="301">
        <v>1</v>
      </c>
      <c r="M3030" s="301">
        <v>1739.6399999999999</v>
      </c>
      <c r="N3030" s="268">
        <v>1739.64</v>
      </c>
      <c r="O3030" s="302"/>
      <c r="P3030" s="235" t="s">
        <v>4710</v>
      </c>
    </row>
    <row r="3031" spans="1:16" ht="13.9" hidden="1" customHeight="1" outlineLevel="2" x14ac:dyDescent="0.2">
      <c r="A3031" s="191">
        <v>0</v>
      </c>
      <c r="B3031" s="191">
        <v>19</v>
      </c>
      <c r="C3031" s="191">
        <v>12</v>
      </c>
      <c r="D3031" s="192">
        <v>3</v>
      </c>
      <c r="E3031" s="192">
        <v>0</v>
      </c>
      <c r="F3031" s="194"/>
      <c r="G3031" s="311"/>
      <c r="H3031" s="291" t="s">
        <v>182</v>
      </c>
      <c r="I3031" s="256" t="s">
        <v>4330</v>
      </c>
      <c r="J3031" s="293" t="s">
        <v>11</v>
      </c>
      <c r="K3031" s="294"/>
      <c r="L3031" s="295"/>
      <c r="M3031" s="295"/>
      <c r="N3031" s="260">
        <v>2343.6799999999998</v>
      </c>
      <c r="O3031" s="296"/>
      <c r="P3031" s="234"/>
    </row>
    <row r="3032" spans="1:16" ht="13.9" hidden="1" customHeight="1" outlineLevel="3" x14ac:dyDescent="0.2">
      <c r="A3032" s="191">
        <v>0</v>
      </c>
      <c r="B3032" s="191">
        <v>19</v>
      </c>
      <c r="C3032" s="191">
        <v>12</v>
      </c>
      <c r="D3032" s="192">
        <v>3</v>
      </c>
      <c r="E3032" s="192">
        <v>1</v>
      </c>
      <c r="F3032" s="194"/>
      <c r="G3032" s="312" t="s">
        <v>48</v>
      </c>
      <c r="H3032" s="297" t="s">
        <v>183</v>
      </c>
      <c r="I3032" s="264" t="s">
        <v>4331</v>
      </c>
      <c r="J3032" s="299" t="s">
        <v>212</v>
      </c>
      <c r="K3032" s="300" t="s">
        <v>158</v>
      </c>
      <c r="L3032" s="301">
        <v>1</v>
      </c>
      <c r="M3032" s="301">
        <v>2343.6799999999998</v>
      </c>
      <c r="N3032" s="268">
        <v>2343.6799999999998</v>
      </c>
      <c r="O3032" s="302"/>
      <c r="P3032" s="235" t="s">
        <v>4710</v>
      </c>
    </row>
    <row r="3033" spans="1:16" ht="13.9" hidden="1" customHeight="1" outlineLevel="1" x14ac:dyDescent="0.2">
      <c r="A3033" s="191">
        <v>0</v>
      </c>
      <c r="B3033" s="191">
        <v>19</v>
      </c>
      <c r="C3033" s="191">
        <v>13</v>
      </c>
      <c r="D3033" s="192">
        <v>0</v>
      </c>
      <c r="E3033" s="192">
        <v>1</v>
      </c>
      <c r="F3033" s="194"/>
      <c r="G3033" s="310"/>
      <c r="H3033" s="285" t="s">
        <v>34</v>
      </c>
      <c r="I3033" s="249" t="s">
        <v>4332</v>
      </c>
      <c r="J3033" s="287" t="s">
        <v>776</v>
      </c>
      <c r="K3033" s="288"/>
      <c r="L3033" s="289"/>
      <c r="M3033" s="289"/>
      <c r="N3033" s="253">
        <v>3820.45</v>
      </c>
      <c r="O3033" s="290"/>
      <c r="P3033" s="239"/>
    </row>
    <row r="3034" spans="1:16" ht="15.75" hidden="1" customHeight="1" outlineLevel="2" x14ac:dyDescent="0.2">
      <c r="A3034" s="191">
        <v>0</v>
      </c>
      <c r="B3034" s="191">
        <v>19</v>
      </c>
      <c r="C3034" s="191">
        <v>13</v>
      </c>
      <c r="D3034" s="192">
        <v>1</v>
      </c>
      <c r="E3034" s="192">
        <v>0</v>
      </c>
      <c r="F3034" s="194"/>
      <c r="G3034" s="311"/>
      <c r="H3034" s="291" t="s">
        <v>182</v>
      </c>
      <c r="I3034" s="256" t="s">
        <v>4333</v>
      </c>
      <c r="J3034" s="293" t="s">
        <v>27</v>
      </c>
      <c r="K3034" s="294"/>
      <c r="L3034" s="295"/>
      <c r="M3034" s="295"/>
      <c r="N3034" s="260">
        <v>1244.02</v>
      </c>
      <c r="O3034" s="296"/>
      <c r="P3034" s="234"/>
    </row>
    <row r="3035" spans="1:16" ht="13.9" hidden="1" customHeight="1" outlineLevel="3" x14ac:dyDescent="0.2">
      <c r="A3035" s="191">
        <v>0</v>
      </c>
      <c r="B3035" s="191">
        <v>19</v>
      </c>
      <c r="C3035" s="191">
        <v>13</v>
      </c>
      <c r="D3035" s="192">
        <v>1</v>
      </c>
      <c r="E3035" s="192">
        <v>1</v>
      </c>
      <c r="F3035" s="194"/>
      <c r="G3035" s="312" t="s">
        <v>48</v>
      </c>
      <c r="H3035" s="297" t="s">
        <v>183</v>
      </c>
      <c r="I3035" s="264" t="s">
        <v>4334</v>
      </c>
      <c r="J3035" s="299" t="s">
        <v>209</v>
      </c>
      <c r="K3035" s="300" t="s">
        <v>158</v>
      </c>
      <c r="L3035" s="301">
        <v>1</v>
      </c>
      <c r="M3035" s="301">
        <v>1244.02</v>
      </c>
      <c r="N3035" s="268">
        <v>1244.02</v>
      </c>
      <c r="O3035" s="302"/>
      <c r="P3035" s="235" t="s">
        <v>4710</v>
      </c>
    </row>
    <row r="3036" spans="1:16" ht="13.9" hidden="1" customHeight="1" outlineLevel="2" x14ac:dyDescent="0.2">
      <c r="A3036" s="191">
        <v>0</v>
      </c>
      <c r="B3036" s="191">
        <v>19</v>
      </c>
      <c r="C3036" s="191">
        <v>13</v>
      </c>
      <c r="D3036" s="192">
        <v>2</v>
      </c>
      <c r="E3036" s="192">
        <v>0</v>
      </c>
      <c r="F3036" s="194"/>
      <c r="G3036" s="311"/>
      <c r="H3036" s="291" t="s">
        <v>182</v>
      </c>
      <c r="I3036" s="256" t="s">
        <v>4335</v>
      </c>
      <c r="J3036" s="293" t="s">
        <v>618</v>
      </c>
      <c r="K3036" s="294"/>
      <c r="L3036" s="295"/>
      <c r="M3036" s="295"/>
      <c r="N3036" s="260">
        <v>346.03</v>
      </c>
      <c r="O3036" s="296"/>
      <c r="P3036" s="234"/>
    </row>
    <row r="3037" spans="1:16" ht="13.9" hidden="1" customHeight="1" outlineLevel="3" x14ac:dyDescent="0.2">
      <c r="A3037" s="191">
        <v>0</v>
      </c>
      <c r="B3037" s="191">
        <v>19</v>
      </c>
      <c r="C3037" s="191">
        <v>13</v>
      </c>
      <c r="D3037" s="192">
        <v>2</v>
      </c>
      <c r="E3037" s="192">
        <v>1</v>
      </c>
      <c r="F3037" s="194"/>
      <c r="G3037" s="312" t="s">
        <v>48</v>
      </c>
      <c r="H3037" s="297" t="s">
        <v>183</v>
      </c>
      <c r="I3037" s="264" t="s">
        <v>4336</v>
      </c>
      <c r="J3037" s="299" t="s">
        <v>210</v>
      </c>
      <c r="K3037" s="300" t="s">
        <v>158</v>
      </c>
      <c r="L3037" s="301">
        <v>1</v>
      </c>
      <c r="M3037" s="301">
        <v>346.03</v>
      </c>
      <c r="N3037" s="268">
        <v>346.03</v>
      </c>
      <c r="O3037" s="302"/>
      <c r="P3037" s="235" t="s">
        <v>4710</v>
      </c>
    </row>
    <row r="3038" spans="1:16" ht="13.9" hidden="1" customHeight="1" outlineLevel="2" x14ac:dyDescent="0.2">
      <c r="A3038" s="191">
        <v>0</v>
      </c>
      <c r="B3038" s="191">
        <v>19</v>
      </c>
      <c r="C3038" s="191">
        <v>13</v>
      </c>
      <c r="D3038" s="192">
        <v>3</v>
      </c>
      <c r="E3038" s="192">
        <v>0</v>
      </c>
      <c r="F3038" s="194"/>
      <c r="G3038" s="311"/>
      <c r="H3038" s="291" t="s">
        <v>182</v>
      </c>
      <c r="I3038" s="256" t="s">
        <v>4337</v>
      </c>
      <c r="J3038" s="293" t="s">
        <v>11</v>
      </c>
      <c r="K3038" s="294"/>
      <c r="L3038" s="295"/>
      <c r="M3038" s="295"/>
      <c r="N3038" s="260">
        <v>2230.4</v>
      </c>
      <c r="O3038" s="296"/>
      <c r="P3038" s="234"/>
    </row>
    <row r="3039" spans="1:16" ht="13.9" hidden="1" customHeight="1" outlineLevel="3" x14ac:dyDescent="0.2">
      <c r="A3039" s="191">
        <v>0</v>
      </c>
      <c r="B3039" s="191">
        <v>19</v>
      </c>
      <c r="C3039" s="191">
        <v>13</v>
      </c>
      <c r="D3039" s="192">
        <v>3</v>
      </c>
      <c r="E3039" s="192">
        <v>1</v>
      </c>
      <c r="F3039" s="194"/>
      <c r="G3039" s="312" t="s">
        <v>48</v>
      </c>
      <c r="H3039" s="297" t="s">
        <v>183</v>
      </c>
      <c r="I3039" s="264" t="s">
        <v>4338</v>
      </c>
      <c r="J3039" s="299" t="s">
        <v>212</v>
      </c>
      <c r="K3039" s="300" t="s">
        <v>158</v>
      </c>
      <c r="L3039" s="301">
        <v>1</v>
      </c>
      <c r="M3039" s="301">
        <v>2230.4</v>
      </c>
      <c r="N3039" s="268">
        <v>2230.4</v>
      </c>
      <c r="O3039" s="302"/>
      <c r="P3039" s="235" t="s">
        <v>4710</v>
      </c>
    </row>
    <row r="3040" spans="1:16" ht="13.9" hidden="1" customHeight="1" outlineLevel="1" x14ac:dyDescent="0.2">
      <c r="A3040" s="191">
        <v>0</v>
      </c>
      <c r="B3040" s="191">
        <v>19</v>
      </c>
      <c r="C3040" s="191">
        <v>14</v>
      </c>
      <c r="D3040" s="192">
        <v>0</v>
      </c>
      <c r="E3040" s="192">
        <v>1</v>
      </c>
      <c r="F3040" s="194"/>
      <c r="G3040" s="310"/>
      <c r="H3040" s="285" t="s">
        <v>34</v>
      </c>
      <c r="I3040" s="249" t="s">
        <v>4339</v>
      </c>
      <c r="J3040" s="287" t="s">
        <v>777</v>
      </c>
      <c r="K3040" s="288"/>
      <c r="L3040" s="289"/>
      <c r="M3040" s="289"/>
      <c r="N3040" s="253">
        <v>1189.76</v>
      </c>
      <c r="O3040" s="290"/>
      <c r="P3040" s="239"/>
    </row>
    <row r="3041" spans="1:16" ht="13.9" hidden="1" customHeight="1" outlineLevel="2" x14ac:dyDescent="0.2">
      <c r="A3041" s="191">
        <v>0</v>
      </c>
      <c r="B3041" s="191">
        <v>19</v>
      </c>
      <c r="C3041" s="191">
        <v>14</v>
      </c>
      <c r="D3041" s="192">
        <v>1</v>
      </c>
      <c r="E3041" s="192">
        <v>0</v>
      </c>
      <c r="F3041" s="194"/>
      <c r="G3041" s="311"/>
      <c r="H3041" s="291" t="s">
        <v>182</v>
      </c>
      <c r="I3041" s="256" t="s">
        <v>4340</v>
      </c>
      <c r="J3041" s="293" t="s">
        <v>618</v>
      </c>
      <c r="K3041" s="294"/>
      <c r="L3041" s="295"/>
      <c r="M3041" s="295"/>
      <c r="N3041" s="260">
        <v>600</v>
      </c>
      <c r="O3041" s="296"/>
      <c r="P3041" s="234"/>
    </row>
    <row r="3042" spans="1:16" ht="13.9" hidden="1" customHeight="1" outlineLevel="3" x14ac:dyDescent="0.2">
      <c r="A3042" s="191">
        <v>0</v>
      </c>
      <c r="B3042" s="191">
        <v>19</v>
      </c>
      <c r="C3042" s="191">
        <v>14</v>
      </c>
      <c r="D3042" s="192">
        <v>1</v>
      </c>
      <c r="E3042" s="192">
        <v>1</v>
      </c>
      <c r="F3042" s="194"/>
      <c r="G3042" s="312" t="s">
        <v>48</v>
      </c>
      <c r="H3042" s="297" t="s">
        <v>183</v>
      </c>
      <c r="I3042" s="264" t="s">
        <v>4341</v>
      </c>
      <c r="J3042" s="299" t="s">
        <v>210</v>
      </c>
      <c r="K3042" s="300" t="s">
        <v>158</v>
      </c>
      <c r="L3042" s="301">
        <v>1</v>
      </c>
      <c r="M3042" s="301">
        <v>600</v>
      </c>
      <c r="N3042" s="268">
        <v>600</v>
      </c>
      <c r="O3042" s="302"/>
      <c r="P3042" s="235" t="s">
        <v>4710</v>
      </c>
    </row>
    <row r="3043" spans="1:16" ht="13.9" hidden="1" customHeight="1" outlineLevel="2" x14ac:dyDescent="0.2">
      <c r="A3043" s="191">
        <v>0</v>
      </c>
      <c r="B3043" s="191">
        <v>19</v>
      </c>
      <c r="C3043" s="191">
        <v>14</v>
      </c>
      <c r="D3043" s="192">
        <v>2</v>
      </c>
      <c r="E3043" s="192">
        <v>0</v>
      </c>
      <c r="F3043" s="194"/>
      <c r="G3043" s="311"/>
      <c r="H3043" s="291" t="s">
        <v>182</v>
      </c>
      <c r="I3043" s="256" t="s">
        <v>4342</v>
      </c>
      <c r="J3043" s="293" t="s">
        <v>11</v>
      </c>
      <c r="K3043" s="294"/>
      <c r="L3043" s="295"/>
      <c r="M3043" s="295"/>
      <c r="N3043" s="260">
        <v>589.76</v>
      </c>
      <c r="O3043" s="296"/>
      <c r="P3043" s="234"/>
    </row>
    <row r="3044" spans="1:16" ht="13.9" hidden="1" customHeight="1" outlineLevel="3" x14ac:dyDescent="0.2">
      <c r="A3044" s="191">
        <v>0</v>
      </c>
      <c r="B3044" s="191">
        <v>19</v>
      </c>
      <c r="C3044" s="191">
        <v>14</v>
      </c>
      <c r="D3044" s="192">
        <v>2</v>
      </c>
      <c r="E3044" s="192">
        <v>1</v>
      </c>
      <c r="F3044" s="194"/>
      <c r="G3044" s="312" t="s">
        <v>48</v>
      </c>
      <c r="H3044" s="297" t="s">
        <v>183</v>
      </c>
      <c r="I3044" s="264" t="s">
        <v>4343</v>
      </c>
      <c r="J3044" s="299" t="s">
        <v>212</v>
      </c>
      <c r="K3044" s="300" t="s">
        <v>158</v>
      </c>
      <c r="L3044" s="301">
        <v>1</v>
      </c>
      <c r="M3044" s="301">
        <v>589.76</v>
      </c>
      <c r="N3044" s="268">
        <v>589.76</v>
      </c>
      <c r="O3044" s="302"/>
      <c r="P3044" s="235" t="s">
        <v>4710</v>
      </c>
    </row>
    <row r="3045" spans="1:16" ht="13.9" customHeight="1" collapsed="1" x14ac:dyDescent="0.2">
      <c r="A3045" s="191">
        <v>0</v>
      </c>
      <c r="B3045" s="191">
        <v>20</v>
      </c>
      <c r="C3045" s="191">
        <v>0</v>
      </c>
      <c r="D3045" s="192">
        <v>2</v>
      </c>
      <c r="E3045" s="192">
        <v>1</v>
      </c>
      <c r="F3045" s="194"/>
      <c r="G3045" s="308"/>
      <c r="H3045" s="280" t="s">
        <v>181</v>
      </c>
      <c r="I3045" s="242" t="s">
        <v>4344</v>
      </c>
      <c r="J3045" s="309" t="s">
        <v>28</v>
      </c>
      <c r="K3045" s="282"/>
      <c r="L3045" s="283"/>
      <c r="M3045" s="283"/>
      <c r="N3045" s="246">
        <v>34721</v>
      </c>
      <c r="O3045" s="284">
        <v>2.0729363623283299</v>
      </c>
      <c r="P3045" s="238"/>
    </row>
    <row r="3046" spans="1:16" ht="13.9" hidden="1" customHeight="1" outlineLevel="1" x14ac:dyDescent="0.2">
      <c r="A3046" s="191">
        <v>0</v>
      </c>
      <c r="B3046" s="191">
        <v>20</v>
      </c>
      <c r="C3046" s="191">
        <v>1</v>
      </c>
      <c r="D3046" s="192">
        <v>0</v>
      </c>
      <c r="E3046" s="192">
        <v>1</v>
      </c>
      <c r="F3046" s="194"/>
      <c r="G3046" s="310"/>
      <c r="H3046" s="285" t="s">
        <v>34</v>
      </c>
      <c r="I3046" s="249" t="s">
        <v>4345</v>
      </c>
      <c r="J3046" s="287" t="s">
        <v>28</v>
      </c>
      <c r="K3046" s="288"/>
      <c r="L3046" s="289"/>
      <c r="M3046" s="289"/>
      <c r="N3046" s="253">
        <v>34721</v>
      </c>
      <c r="O3046" s="290"/>
      <c r="P3046" s="239"/>
    </row>
    <row r="3047" spans="1:16" ht="13.9" hidden="1" customHeight="1" outlineLevel="2" x14ac:dyDescent="0.2">
      <c r="A3047" s="191">
        <v>0</v>
      </c>
      <c r="B3047" s="191">
        <v>20</v>
      </c>
      <c r="C3047" s="191">
        <v>1</v>
      </c>
      <c r="D3047" s="192">
        <v>1</v>
      </c>
      <c r="E3047" s="192">
        <v>0</v>
      </c>
      <c r="F3047" s="194"/>
      <c r="G3047" s="311"/>
      <c r="H3047" s="291" t="s">
        <v>182</v>
      </c>
      <c r="I3047" s="256" t="s">
        <v>4346</v>
      </c>
      <c r="J3047" s="293" t="s">
        <v>620</v>
      </c>
      <c r="K3047" s="294"/>
      <c r="L3047" s="295"/>
      <c r="M3047" s="295"/>
      <c r="N3047" s="260">
        <v>34721</v>
      </c>
      <c r="O3047" s="296"/>
      <c r="P3047" s="234"/>
    </row>
    <row r="3048" spans="1:16" ht="13.9" hidden="1" customHeight="1" outlineLevel="3" x14ac:dyDescent="0.2">
      <c r="A3048" s="191">
        <v>0</v>
      </c>
      <c r="B3048" s="191">
        <v>20</v>
      </c>
      <c r="C3048" s="191">
        <v>1</v>
      </c>
      <c r="D3048" s="192">
        <v>1</v>
      </c>
      <c r="E3048" s="192">
        <v>1</v>
      </c>
      <c r="F3048" s="194"/>
      <c r="G3048" s="312" t="s">
        <v>28</v>
      </c>
      <c r="H3048" s="297" t="s">
        <v>183</v>
      </c>
      <c r="I3048" s="264" t="s">
        <v>4347</v>
      </c>
      <c r="J3048" s="299" t="s">
        <v>156</v>
      </c>
      <c r="K3048" s="300" t="s">
        <v>839</v>
      </c>
      <c r="L3048" s="301">
        <v>1</v>
      </c>
      <c r="M3048" s="301">
        <v>34721</v>
      </c>
      <c r="N3048" s="268">
        <v>34721</v>
      </c>
      <c r="O3048" s="302"/>
      <c r="P3048" s="235" t="s">
        <v>4710</v>
      </c>
    </row>
    <row r="3049" spans="1:16" ht="13.9" customHeight="1" collapsed="1" x14ac:dyDescent="0.2">
      <c r="A3049" s="191">
        <v>0</v>
      </c>
      <c r="B3049" s="191">
        <v>21</v>
      </c>
      <c r="C3049" s="191">
        <v>0</v>
      </c>
      <c r="D3049" s="192">
        <v>1</v>
      </c>
      <c r="E3049" s="192">
        <v>1</v>
      </c>
      <c r="F3049" s="194"/>
      <c r="G3049" s="308"/>
      <c r="H3049" s="280" t="s">
        <v>181</v>
      </c>
      <c r="I3049" s="242" t="s">
        <v>4348</v>
      </c>
      <c r="J3049" s="309" t="s">
        <v>530</v>
      </c>
      <c r="K3049" s="282"/>
      <c r="L3049" s="283"/>
      <c r="M3049" s="283"/>
      <c r="N3049" s="246"/>
      <c r="O3049" s="284"/>
      <c r="P3049" s="237"/>
    </row>
    <row r="3050" spans="1:16" ht="13.9" hidden="1" customHeight="1" outlineLevel="1" x14ac:dyDescent="0.2">
      <c r="A3050" s="191">
        <v>0</v>
      </c>
      <c r="B3050" s="191">
        <v>21</v>
      </c>
      <c r="C3050" s="191">
        <v>1</v>
      </c>
      <c r="D3050" s="192">
        <v>0</v>
      </c>
      <c r="E3050" s="192">
        <v>1</v>
      </c>
      <c r="F3050" s="96"/>
      <c r="G3050" s="310"/>
      <c r="H3050" s="285" t="s">
        <v>34</v>
      </c>
      <c r="I3050" s="249" t="s">
        <v>4349</v>
      </c>
      <c r="J3050" s="287" t="s">
        <v>805</v>
      </c>
      <c r="K3050" s="288"/>
      <c r="L3050" s="289"/>
      <c r="M3050" s="289"/>
      <c r="N3050" s="253"/>
      <c r="O3050" s="290"/>
      <c r="P3050" s="239"/>
    </row>
    <row r="3051" spans="1:16" ht="13.9" hidden="1" customHeight="1" outlineLevel="2" x14ac:dyDescent="0.2">
      <c r="A3051" s="191">
        <v>0</v>
      </c>
      <c r="B3051" s="191">
        <v>21</v>
      </c>
      <c r="C3051" s="191">
        <v>1</v>
      </c>
      <c r="D3051" s="192">
        <v>1</v>
      </c>
      <c r="E3051" s="192">
        <v>0</v>
      </c>
      <c r="F3051" s="96"/>
      <c r="G3051" s="311"/>
      <c r="H3051" s="291" t="s">
        <v>182</v>
      </c>
      <c r="I3051" s="256" t="s">
        <v>4350</v>
      </c>
      <c r="J3051" s="293" t="s">
        <v>621</v>
      </c>
      <c r="K3051" s="294"/>
      <c r="L3051" s="295"/>
      <c r="M3051" s="295"/>
      <c r="N3051" s="260"/>
      <c r="O3051" s="296"/>
      <c r="P3051" s="234"/>
    </row>
    <row r="3052" spans="1:16" ht="13.9" hidden="1" customHeight="1" outlineLevel="3" x14ac:dyDescent="0.2">
      <c r="A3052" s="191">
        <v>0</v>
      </c>
      <c r="B3052" s="191">
        <v>21</v>
      </c>
      <c r="C3052" s="191">
        <v>1</v>
      </c>
      <c r="D3052" s="192">
        <v>1</v>
      </c>
      <c r="E3052" s="192">
        <v>1</v>
      </c>
      <c r="F3052" s="96"/>
      <c r="G3052" s="312" t="s">
        <v>415</v>
      </c>
      <c r="H3052" s="297" t="s">
        <v>183</v>
      </c>
      <c r="I3052" s="264" t="s">
        <v>4351</v>
      </c>
      <c r="J3052" s="299" t="s">
        <v>150</v>
      </c>
      <c r="K3052" s="300" t="s">
        <v>119</v>
      </c>
      <c r="L3052" s="301" t="e">
        <v>#REF!</v>
      </c>
      <c r="M3052" s="301">
        <v>10.11778</v>
      </c>
      <c r="N3052" s="268"/>
      <c r="O3052" s="302"/>
      <c r="P3052" s="235" t="s">
        <v>4710</v>
      </c>
    </row>
    <row r="3053" spans="1:16" ht="13.9" hidden="1" customHeight="1" outlineLevel="3" x14ac:dyDescent="0.2">
      <c r="A3053" s="191">
        <v>0</v>
      </c>
      <c r="B3053" s="191">
        <v>21</v>
      </c>
      <c r="C3053" s="191">
        <v>1</v>
      </c>
      <c r="D3053" s="192">
        <v>1</v>
      </c>
      <c r="E3053" s="192">
        <v>2</v>
      </c>
      <c r="F3053" s="96"/>
      <c r="G3053" s="312" t="s">
        <v>415</v>
      </c>
      <c r="H3053" s="297" t="s">
        <v>183</v>
      </c>
      <c r="I3053" s="264" t="s">
        <v>4352</v>
      </c>
      <c r="J3053" s="299" t="s">
        <v>149</v>
      </c>
      <c r="K3053" s="300" t="s">
        <v>119</v>
      </c>
      <c r="L3053" s="301" t="e">
        <v>#REF!</v>
      </c>
      <c r="M3053" s="301">
        <v>3.28945</v>
      </c>
      <c r="N3053" s="268"/>
      <c r="O3053" s="302"/>
      <c r="P3053" s="235" t="s">
        <v>4710</v>
      </c>
    </row>
    <row r="3054" spans="1:16" ht="13.9" hidden="1" customHeight="1" outlineLevel="3" x14ac:dyDescent="0.2">
      <c r="A3054" s="191">
        <v>0</v>
      </c>
      <c r="B3054" s="191">
        <v>21</v>
      </c>
      <c r="C3054" s="191">
        <v>1</v>
      </c>
      <c r="D3054" s="192">
        <v>1</v>
      </c>
      <c r="E3054" s="192">
        <v>3</v>
      </c>
      <c r="F3054" s="96"/>
      <c r="G3054" s="312" t="s">
        <v>415</v>
      </c>
      <c r="H3054" s="297" t="s">
        <v>183</v>
      </c>
      <c r="I3054" s="264" t="s">
        <v>4353</v>
      </c>
      <c r="J3054" s="299" t="s">
        <v>148</v>
      </c>
      <c r="K3054" s="300" t="s">
        <v>119</v>
      </c>
      <c r="L3054" s="301" t="e">
        <v>#REF!</v>
      </c>
      <c r="M3054" s="301">
        <v>10.893750000000001</v>
      </c>
      <c r="N3054" s="268"/>
      <c r="O3054" s="302"/>
      <c r="P3054" s="235" t="s">
        <v>4710</v>
      </c>
    </row>
    <row r="3055" spans="1:16" ht="13.9" hidden="1" customHeight="1" outlineLevel="2" x14ac:dyDescent="0.2">
      <c r="A3055" s="191">
        <v>0</v>
      </c>
      <c r="B3055" s="191">
        <v>21</v>
      </c>
      <c r="C3055" s="191">
        <v>1</v>
      </c>
      <c r="D3055" s="192">
        <v>2</v>
      </c>
      <c r="E3055" s="192">
        <v>0</v>
      </c>
      <c r="F3055" s="96"/>
      <c r="G3055" s="311"/>
      <c r="H3055" s="291" t="s">
        <v>182</v>
      </c>
      <c r="I3055" s="256" t="s">
        <v>4354</v>
      </c>
      <c r="J3055" s="293" t="s">
        <v>563</v>
      </c>
      <c r="K3055" s="294"/>
      <c r="L3055" s="295"/>
      <c r="M3055" s="295"/>
      <c r="N3055" s="260"/>
      <c r="O3055" s="296"/>
      <c r="P3055" s="234"/>
    </row>
    <row r="3056" spans="1:16" ht="12.75" hidden="1" outlineLevel="3" x14ac:dyDescent="0.2">
      <c r="A3056" s="191">
        <v>0</v>
      </c>
      <c r="B3056" s="191">
        <v>21</v>
      </c>
      <c r="C3056" s="191">
        <v>1</v>
      </c>
      <c r="D3056" s="192">
        <v>2</v>
      </c>
      <c r="E3056" s="192">
        <v>1</v>
      </c>
      <c r="F3056" s="96"/>
      <c r="G3056" s="312" t="s">
        <v>415</v>
      </c>
      <c r="H3056" s="297" t="s">
        <v>183</v>
      </c>
      <c r="I3056" s="264" t="s">
        <v>4355</v>
      </c>
      <c r="J3056" s="299" t="s">
        <v>993</v>
      </c>
      <c r="K3056" s="300" t="s">
        <v>119</v>
      </c>
      <c r="L3056" s="301" t="e">
        <v>#REF!</v>
      </c>
      <c r="M3056" s="301">
        <v>35.786235333333337</v>
      </c>
      <c r="N3056" s="268"/>
      <c r="O3056" s="302"/>
      <c r="P3056" s="235" t="s">
        <v>4710</v>
      </c>
    </row>
    <row r="3057" spans="1:16" ht="12.75" hidden="1" outlineLevel="3" x14ac:dyDescent="0.2">
      <c r="A3057" s="191">
        <v>0</v>
      </c>
      <c r="B3057" s="191">
        <v>21</v>
      </c>
      <c r="C3057" s="191">
        <v>1</v>
      </c>
      <c r="D3057" s="192">
        <v>2</v>
      </c>
      <c r="E3057" s="192">
        <v>2</v>
      </c>
      <c r="F3057" s="96"/>
      <c r="G3057" s="312" t="s">
        <v>415</v>
      </c>
      <c r="H3057" s="297" t="s">
        <v>183</v>
      </c>
      <c r="I3057" s="264" t="s">
        <v>4356</v>
      </c>
      <c r="J3057" s="299" t="s">
        <v>993</v>
      </c>
      <c r="K3057" s="300" t="s">
        <v>119</v>
      </c>
      <c r="L3057" s="301" t="e">
        <v>#REF!</v>
      </c>
      <c r="M3057" s="301">
        <v>35.786235333333337</v>
      </c>
      <c r="N3057" s="268"/>
      <c r="O3057" s="302"/>
      <c r="P3057" s="235" t="s">
        <v>4710</v>
      </c>
    </row>
    <row r="3058" spans="1:16" ht="12.75" hidden="1" outlineLevel="3" x14ac:dyDescent="0.2">
      <c r="A3058" s="191">
        <v>0</v>
      </c>
      <c r="B3058" s="191">
        <v>21</v>
      </c>
      <c r="C3058" s="191">
        <v>1</v>
      </c>
      <c r="D3058" s="192">
        <v>2</v>
      </c>
      <c r="E3058" s="192">
        <v>3</v>
      </c>
      <c r="F3058" s="96"/>
      <c r="G3058" s="312" t="s">
        <v>415</v>
      </c>
      <c r="H3058" s="297" t="s">
        <v>183</v>
      </c>
      <c r="I3058" s="264" t="s">
        <v>4357</v>
      </c>
      <c r="J3058" s="299" t="s">
        <v>1038</v>
      </c>
      <c r="K3058" s="300" t="s">
        <v>119</v>
      </c>
      <c r="L3058" s="301" t="e">
        <v>#REF!</v>
      </c>
      <c r="M3058" s="301">
        <v>68.50855555555556</v>
      </c>
      <c r="N3058" s="268"/>
      <c r="O3058" s="302"/>
      <c r="P3058" s="235" t="s">
        <v>4710</v>
      </c>
    </row>
    <row r="3059" spans="1:16" ht="13.9" hidden="1" customHeight="1" outlineLevel="2" x14ac:dyDescent="0.2">
      <c r="A3059" s="191">
        <v>0</v>
      </c>
      <c r="B3059" s="191">
        <v>21</v>
      </c>
      <c r="C3059" s="191">
        <v>1</v>
      </c>
      <c r="D3059" s="192">
        <v>3</v>
      </c>
      <c r="E3059" s="192">
        <v>0</v>
      </c>
      <c r="F3059" s="96"/>
      <c r="G3059" s="311"/>
      <c r="H3059" s="291" t="s">
        <v>182</v>
      </c>
      <c r="I3059" s="256" t="s">
        <v>4358</v>
      </c>
      <c r="J3059" s="293" t="s">
        <v>622</v>
      </c>
      <c r="K3059" s="294"/>
      <c r="L3059" s="295"/>
      <c r="M3059" s="295"/>
      <c r="N3059" s="260"/>
      <c r="O3059" s="296"/>
      <c r="P3059" s="234"/>
    </row>
    <row r="3060" spans="1:16" ht="13.9" hidden="1" customHeight="1" outlineLevel="3" x14ac:dyDescent="0.2">
      <c r="A3060" s="191">
        <v>0</v>
      </c>
      <c r="B3060" s="191">
        <v>21</v>
      </c>
      <c r="C3060" s="191">
        <v>1</v>
      </c>
      <c r="D3060" s="192">
        <v>3</v>
      </c>
      <c r="E3060" s="192">
        <v>1</v>
      </c>
      <c r="F3060" s="96"/>
      <c r="G3060" s="312" t="s">
        <v>415</v>
      </c>
      <c r="H3060" s="297" t="s">
        <v>183</v>
      </c>
      <c r="I3060" s="264" t="s">
        <v>4359</v>
      </c>
      <c r="J3060" s="299" t="s">
        <v>807</v>
      </c>
      <c r="K3060" s="300" t="s">
        <v>119</v>
      </c>
      <c r="L3060" s="301" t="e">
        <v>#REF!</v>
      </c>
      <c r="M3060" s="301">
        <v>412.93298484848486</v>
      </c>
      <c r="N3060" s="268"/>
      <c r="O3060" s="302" t="s">
        <v>806</v>
      </c>
      <c r="P3060" s="235" t="s">
        <v>4710</v>
      </c>
    </row>
    <row r="3061" spans="1:16" ht="13.9" hidden="1" customHeight="1" outlineLevel="3" x14ac:dyDescent="0.2">
      <c r="A3061" s="191">
        <v>0</v>
      </c>
      <c r="B3061" s="191">
        <v>21</v>
      </c>
      <c r="C3061" s="191">
        <v>1</v>
      </c>
      <c r="D3061" s="192">
        <v>3</v>
      </c>
      <c r="E3061" s="192">
        <v>2</v>
      </c>
      <c r="F3061" s="96"/>
      <c r="G3061" s="312" t="s">
        <v>415</v>
      </c>
      <c r="H3061" s="297" t="s">
        <v>183</v>
      </c>
      <c r="I3061" s="264" t="s">
        <v>4360</v>
      </c>
      <c r="J3061" s="299" t="s">
        <v>1043</v>
      </c>
      <c r="K3061" s="300" t="s">
        <v>119</v>
      </c>
      <c r="L3061" s="301" t="e">
        <v>#REF!</v>
      </c>
      <c r="M3061" s="301">
        <v>1102</v>
      </c>
      <c r="N3061" s="268"/>
      <c r="O3061" s="302"/>
      <c r="P3061" s="235" t="s">
        <v>4710</v>
      </c>
    </row>
    <row r="3062" spans="1:16" ht="13.9" hidden="1" customHeight="1" outlineLevel="3" x14ac:dyDescent="0.2">
      <c r="A3062" s="191">
        <v>0</v>
      </c>
      <c r="B3062" s="191">
        <v>21</v>
      </c>
      <c r="C3062" s="191">
        <v>1</v>
      </c>
      <c r="D3062" s="192">
        <v>3</v>
      </c>
      <c r="E3062" s="192">
        <v>3</v>
      </c>
      <c r="F3062" s="96"/>
      <c r="G3062" s="312" t="s">
        <v>415</v>
      </c>
      <c r="H3062" s="297" t="s">
        <v>183</v>
      </c>
      <c r="I3062" s="264" t="s">
        <v>4361</v>
      </c>
      <c r="J3062" s="299" t="s">
        <v>1044</v>
      </c>
      <c r="K3062" s="300" t="s">
        <v>136</v>
      </c>
      <c r="L3062" s="301" t="e">
        <v>#REF!</v>
      </c>
      <c r="M3062" s="301">
        <v>211.47737545454549</v>
      </c>
      <c r="N3062" s="268"/>
      <c r="O3062" s="302"/>
      <c r="P3062" s="235" t="s">
        <v>4710</v>
      </c>
    </row>
    <row r="3063" spans="1:16" ht="13.9" hidden="1" customHeight="1" outlineLevel="3" x14ac:dyDescent="0.2">
      <c r="A3063" s="191">
        <v>0</v>
      </c>
      <c r="B3063" s="191">
        <v>21</v>
      </c>
      <c r="C3063" s="191">
        <v>1</v>
      </c>
      <c r="D3063" s="192">
        <v>3</v>
      </c>
      <c r="E3063" s="192">
        <v>4</v>
      </c>
      <c r="F3063" s="96"/>
      <c r="G3063" s="312" t="s">
        <v>415</v>
      </c>
      <c r="H3063" s="297" t="s">
        <v>183</v>
      </c>
      <c r="I3063" s="264" t="s">
        <v>4362</v>
      </c>
      <c r="J3063" s="299" t="s">
        <v>1042</v>
      </c>
      <c r="K3063" s="300" t="s">
        <v>136</v>
      </c>
      <c r="L3063" s="301" t="e">
        <v>#REF!</v>
      </c>
      <c r="M3063" s="301">
        <v>150.38018545454545</v>
      </c>
      <c r="N3063" s="268"/>
      <c r="O3063" s="302"/>
      <c r="P3063" s="235" t="s">
        <v>4710</v>
      </c>
    </row>
    <row r="3064" spans="1:16" ht="13.9" hidden="1" customHeight="1" outlineLevel="3" x14ac:dyDescent="0.2">
      <c r="A3064" s="191">
        <v>0</v>
      </c>
      <c r="B3064" s="191">
        <v>21</v>
      </c>
      <c r="C3064" s="191">
        <v>1</v>
      </c>
      <c r="D3064" s="192">
        <v>3</v>
      </c>
      <c r="E3064" s="192">
        <v>5</v>
      </c>
      <c r="F3064" s="96"/>
      <c r="G3064" s="312" t="s">
        <v>415</v>
      </c>
      <c r="H3064" s="297" t="s">
        <v>183</v>
      </c>
      <c r="I3064" s="264" t="s">
        <v>4363</v>
      </c>
      <c r="J3064" s="299" t="s">
        <v>1045</v>
      </c>
      <c r="K3064" s="300" t="s">
        <v>119</v>
      </c>
      <c r="L3064" s="301" t="e">
        <v>#REF!</v>
      </c>
      <c r="M3064" s="301">
        <v>443.28559999999999</v>
      </c>
      <c r="N3064" s="268"/>
      <c r="O3064" s="302"/>
      <c r="P3064" s="235" t="s">
        <v>4710</v>
      </c>
    </row>
    <row r="3065" spans="1:16" ht="13.9" hidden="1" customHeight="1" outlineLevel="3" x14ac:dyDescent="0.2">
      <c r="A3065" s="191">
        <v>0</v>
      </c>
      <c r="B3065" s="191">
        <v>21</v>
      </c>
      <c r="C3065" s="191">
        <v>1</v>
      </c>
      <c r="D3065" s="192">
        <v>3</v>
      </c>
      <c r="E3065" s="192">
        <v>6</v>
      </c>
      <c r="F3065" s="96"/>
      <c r="G3065" s="312" t="s">
        <v>415</v>
      </c>
      <c r="H3065" s="297" t="s">
        <v>183</v>
      </c>
      <c r="I3065" s="264" t="s">
        <v>4364</v>
      </c>
      <c r="J3065" s="299" t="s">
        <v>824</v>
      </c>
      <c r="K3065" s="300" t="s">
        <v>136</v>
      </c>
      <c r="L3065" s="301" t="e">
        <v>#REF!</v>
      </c>
      <c r="M3065" s="301">
        <v>173.83200000000002</v>
      </c>
      <c r="N3065" s="268"/>
      <c r="O3065" s="302"/>
      <c r="P3065" s="235" t="s">
        <v>4710</v>
      </c>
    </row>
    <row r="3066" spans="1:16" ht="13.9" hidden="1" customHeight="1" outlineLevel="3" x14ac:dyDescent="0.2">
      <c r="A3066" s="191">
        <v>0</v>
      </c>
      <c r="B3066" s="191">
        <v>21</v>
      </c>
      <c r="C3066" s="191">
        <v>1</v>
      </c>
      <c r="D3066" s="192">
        <v>3</v>
      </c>
      <c r="E3066" s="192">
        <v>7</v>
      </c>
      <c r="F3066" s="96"/>
      <c r="G3066" s="312" t="s">
        <v>415</v>
      </c>
      <c r="H3066" s="297" t="s">
        <v>183</v>
      </c>
      <c r="I3066" s="264" t="s">
        <v>4365</v>
      </c>
      <c r="J3066" s="299" t="s">
        <v>808</v>
      </c>
      <c r="K3066" s="300" t="s">
        <v>119</v>
      </c>
      <c r="L3066" s="301" t="e">
        <v>#REF!</v>
      </c>
      <c r="M3066" s="301">
        <v>1843.3440000000001</v>
      </c>
      <c r="N3066" s="268"/>
      <c r="O3066" s="302"/>
      <c r="P3066" s="235" t="s">
        <v>4710</v>
      </c>
    </row>
    <row r="3067" spans="1:16" ht="13.9" hidden="1" customHeight="1" outlineLevel="3" x14ac:dyDescent="0.2">
      <c r="A3067" s="191">
        <v>0</v>
      </c>
      <c r="B3067" s="191">
        <v>21</v>
      </c>
      <c r="C3067" s="191">
        <v>1</v>
      </c>
      <c r="D3067" s="192">
        <v>3</v>
      </c>
      <c r="E3067" s="192">
        <v>8</v>
      </c>
      <c r="F3067" s="96"/>
      <c r="G3067" s="312" t="s">
        <v>415</v>
      </c>
      <c r="H3067" s="297" t="s">
        <v>183</v>
      </c>
      <c r="I3067" s="264" t="s">
        <v>4366</v>
      </c>
      <c r="J3067" s="299" t="s">
        <v>1039</v>
      </c>
      <c r="K3067" s="300" t="s">
        <v>119</v>
      </c>
      <c r="L3067" s="301" t="e">
        <v>#REF!</v>
      </c>
      <c r="M3067" s="301">
        <v>807.74</v>
      </c>
      <c r="N3067" s="268"/>
      <c r="O3067" s="302"/>
      <c r="P3067" s="235" t="s">
        <v>4710</v>
      </c>
    </row>
    <row r="3068" spans="1:16" ht="13.9" hidden="1" customHeight="1" outlineLevel="3" x14ac:dyDescent="0.2">
      <c r="A3068" s="191">
        <v>0</v>
      </c>
      <c r="B3068" s="191">
        <v>21</v>
      </c>
      <c r="C3068" s="191">
        <v>1</v>
      </c>
      <c r="D3068" s="192">
        <v>3</v>
      </c>
      <c r="E3068" s="192">
        <v>9</v>
      </c>
      <c r="F3068" s="96"/>
      <c r="G3068" s="312" t="s">
        <v>415</v>
      </c>
      <c r="H3068" s="297" t="s">
        <v>183</v>
      </c>
      <c r="I3068" s="264" t="s">
        <v>4367</v>
      </c>
      <c r="J3068" s="299" t="s">
        <v>1040</v>
      </c>
      <c r="K3068" s="300" t="s">
        <v>119</v>
      </c>
      <c r="L3068" s="301" t="e">
        <v>#REF!</v>
      </c>
      <c r="M3068" s="301">
        <v>172.02560000000003</v>
      </c>
      <c r="N3068" s="268"/>
      <c r="O3068" s="302" t="s">
        <v>1046</v>
      </c>
      <c r="P3068" s="235" t="s">
        <v>4710</v>
      </c>
    </row>
    <row r="3069" spans="1:16" ht="13.9" hidden="1" customHeight="1" outlineLevel="3" x14ac:dyDescent="0.2">
      <c r="A3069" s="191">
        <v>0</v>
      </c>
      <c r="B3069" s="191">
        <v>21</v>
      </c>
      <c r="C3069" s="191">
        <v>1</v>
      </c>
      <c r="D3069" s="192">
        <v>3</v>
      </c>
      <c r="E3069" s="192">
        <v>10</v>
      </c>
      <c r="F3069" s="96"/>
      <c r="G3069" s="312" t="s">
        <v>415</v>
      </c>
      <c r="H3069" s="297" t="s">
        <v>183</v>
      </c>
      <c r="I3069" s="264" t="s">
        <v>4368</v>
      </c>
      <c r="J3069" s="299" t="s">
        <v>1041</v>
      </c>
      <c r="K3069" s="300" t="s">
        <v>136</v>
      </c>
      <c r="L3069" s="301" t="e">
        <v>#REF!</v>
      </c>
      <c r="M3069" s="301">
        <v>130.09937545454545</v>
      </c>
      <c r="N3069" s="268"/>
      <c r="O3069" s="302" t="s">
        <v>256</v>
      </c>
      <c r="P3069" s="235" t="s">
        <v>4710</v>
      </c>
    </row>
    <row r="3070" spans="1:16" ht="13.9" hidden="1" customHeight="1" outlineLevel="3" x14ac:dyDescent="0.2">
      <c r="A3070" s="191">
        <v>0</v>
      </c>
      <c r="B3070" s="191">
        <v>21</v>
      </c>
      <c r="C3070" s="191">
        <v>1</v>
      </c>
      <c r="D3070" s="192">
        <v>3</v>
      </c>
      <c r="E3070" s="192">
        <v>11</v>
      </c>
      <c r="F3070" s="96"/>
      <c r="G3070" s="312" t="s">
        <v>415</v>
      </c>
      <c r="H3070" s="297" t="s">
        <v>183</v>
      </c>
      <c r="I3070" s="264" t="s">
        <v>4369</v>
      </c>
      <c r="J3070" s="299" t="s">
        <v>810</v>
      </c>
      <c r="K3070" s="300" t="s">
        <v>119</v>
      </c>
      <c r="L3070" s="301" t="e">
        <v>#REF!</v>
      </c>
      <c r="M3070" s="301">
        <v>164.30200000000002</v>
      </c>
      <c r="N3070" s="268"/>
      <c r="O3070" s="302"/>
      <c r="P3070" s="235" t="s">
        <v>4710</v>
      </c>
    </row>
    <row r="3071" spans="1:16" ht="13.9" hidden="1" customHeight="1" outlineLevel="3" x14ac:dyDescent="0.2">
      <c r="A3071" s="191">
        <v>0</v>
      </c>
      <c r="B3071" s="191">
        <v>21</v>
      </c>
      <c r="C3071" s="191">
        <v>1</v>
      </c>
      <c r="D3071" s="192">
        <v>3</v>
      </c>
      <c r="E3071" s="192">
        <v>12</v>
      </c>
      <c r="F3071" s="96"/>
      <c r="G3071" s="312" t="s">
        <v>415</v>
      </c>
      <c r="H3071" s="297" t="s">
        <v>183</v>
      </c>
      <c r="I3071" s="264" t="s">
        <v>4370</v>
      </c>
      <c r="J3071" s="299" t="s">
        <v>651</v>
      </c>
      <c r="K3071" s="300" t="s">
        <v>119</v>
      </c>
      <c r="L3071" s="301" t="e">
        <v>#REF!</v>
      </c>
      <c r="M3071" s="301">
        <v>1448.2455000000002</v>
      </c>
      <c r="N3071" s="268"/>
      <c r="O3071" s="302"/>
      <c r="P3071" s="235" t="s">
        <v>4710</v>
      </c>
    </row>
    <row r="3072" spans="1:16" ht="13.9" hidden="1" customHeight="1" outlineLevel="3" x14ac:dyDescent="0.2">
      <c r="A3072" s="191">
        <v>0</v>
      </c>
      <c r="B3072" s="191">
        <v>21</v>
      </c>
      <c r="C3072" s="191">
        <v>1</v>
      </c>
      <c r="D3072" s="192">
        <v>3</v>
      </c>
      <c r="E3072" s="192">
        <v>13</v>
      </c>
      <c r="F3072" s="96"/>
      <c r="G3072" s="312" t="s">
        <v>415</v>
      </c>
      <c r="H3072" s="297" t="s">
        <v>183</v>
      </c>
      <c r="I3072" s="264" t="s">
        <v>4371</v>
      </c>
      <c r="J3072" s="299" t="s">
        <v>650</v>
      </c>
      <c r="K3072" s="300" t="s">
        <v>119</v>
      </c>
      <c r="L3072" s="301" t="e">
        <v>#REF!</v>
      </c>
      <c r="M3072" s="301">
        <v>898.24550000000011</v>
      </c>
      <c r="N3072" s="268"/>
      <c r="O3072" s="302"/>
      <c r="P3072" s="235" t="s">
        <v>4710</v>
      </c>
    </row>
    <row r="3073" spans="1:16" ht="13.9" hidden="1" customHeight="1" outlineLevel="2" x14ac:dyDescent="0.2">
      <c r="A3073" s="191">
        <v>0</v>
      </c>
      <c r="B3073" s="191">
        <v>21</v>
      </c>
      <c r="C3073" s="191">
        <v>1</v>
      </c>
      <c r="D3073" s="192">
        <v>4</v>
      </c>
      <c r="E3073" s="192">
        <v>0</v>
      </c>
      <c r="F3073" s="96"/>
      <c r="G3073" s="311"/>
      <c r="H3073" s="291" t="s">
        <v>182</v>
      </c>
      <c r="I3073" s="256" t="s">
        <v>4372</v>
      </c>
      <c r="J3073" s="293" t="s">
        <v>207</v>
      </c>
      <c r="K3073" s="294"/>
      <c r="L3073" s="295"/>
      <c r="M3073" s="295"/>
      <c r="N3073" s="260"/>
      <c r="O3073" s="296"/>
      <c r="P3073" s="234"/>
    </row>
    <row r="3074" spans="1:16" ht="13.9" hidden="1" customHeight="1" outlineLevel="3" x14ac:dyDescent="0.2">
      <c r="A3074" s="191">
        <v>0</v>
      </c>
      <c r="B3074" s="191">
        <v>21</v>
      </c>
      <c r="C3074" s="191">
        <v>1</v>
      </c>
      <c r="D3074" s="192">
        <v>4</v>
      </c>
      <c r="E3074" s="192">
        <v>1</v>
      </c>
      <c r="F3074" s="96"/>
      <c r="G3074" s="312" t="s">
        <v>415</v>
      </c>
      <c r="H3074" s="297" t="s">
        <v>183</v>
      </c>
      <c r="I3074" s="264" t="s">
        <v>4373</v>
      </c>
      <c r="J3074" s="299" t="s">
        <v>151</v>
      </c>
      <c r="K3074" s="300" t="s">
        <v>119</v>
      </c>
      <c r="L3074" s="301" t="e">
        <v>#REF!</v>
      </c>
      <c r="M3074" s="301">
        <v>62</v>
      </c>
      <c r="N3074" s="268"/>
      <c r="O3074" s="302"/>
      <c r="P3074" s="235" t="s">
        <v>4710</v>
      </c>
    </row>
    <row r="3075" spans="1:16" ht="13.9" hidden="1" customHeight="1" outlineLevel="3" x14ac:dyDescent="0.2">
      <c r="A3075" s="191">
        <v>0</v>
      </c>
      <c r="B3075" s="191">
        <v>21</v>
      </c>
      <c r="C3075" s="191">
        <v>1</v>
      </c>
      <c r="D3075" s="192">
        <v>4</v>
      </c>
      <c r="E3075" s="192">
        <v>2</v>
      </c>
      <c r="F3075" s="96"/>
      <c r="G3075" s="312" t="s">
        <v>415</v>
      </c>
      <c r="H3075" s="297" t="s">
        <v>183</v>
      </c>
      <c r="I3075" s="264" t="s">
        <v>4374</v>
      </c>
      <c r="J3075" s="299" t="s">
        <v>154</v>
      </c>
      <c r="K3075" s="300" t="s">
        <v>119</v>
      </c>
      <c r="L3075" s="301" t="e">
        <v>#REF!</v>
      </c>
      <c r="M3075" s="301">
        <v>95</v>
      </c>
      <c r="N3075" s="268"/>
      <c r="O3075" s="302"/>
      <c r="P3075" s="235" t="s">
        <v>4710</v>
      </c>
    </row>
    <row r="3076" spans="1:16" ht="13.9" hidden="1" customHeight="1" outlineLevel="3" x14ac:dyDescent="0.2">
      <c r="A3076" s="191">
        <v>0</v>
      </c>
      <c r="B3076" s="191">
        <v>21</v>
      </c>
      <c r="C3076" s="191">
        <v>1</v>
      </c>
      <c r="D3076" s="192">
        <v>4</v>
      </c>
      <c r="E3076" s="192">
        <v>3</v>
      </c>
      <c r="F3076" s="96"/>
      <c r="G3076" s="312" t="s">
        <v>415</v>
      </c>
      <c r="H3076" s="297" t="s">
        <v>183</v>
      </c>
      <c r="I3076" s="264" t="s">
        <v>4375</v>
      </c>
      <c r="J3076" s="299" t="s">
        <v>155</v>
      </c>
      <c r="K3076" s="300" t="s">
        <v>119</v>
      </c>
      <c r="L3076" s="301" t="e">
        <v>#REF!</v>
      </c>
      <c r="M3076" s="301">
        <v>85</v>
      </c>
      <c r="N3076" s="268"/>
      <c r="O3076" s="302"/>
      <c r="P3076" s="235" t="s">
        <v>4710</v>
      </c>
    </row>
    <row r="3077" spans="1:16" ht="13.9" hidden="1" customHeight="1" outlineLevel="3" x14ac:dyDescent="0.2">
      <c r="A3077" s="191">
        <v>0</v>
      </c>
      <c r="B3077" s="191">
        <v>21</v>
      </c>
      <c r="C3077" s="191">
        <v>1</v>
      </c>
      <c r="D3077" s="192">
        <v>4</v>
      </c>
      <c r="E3077" s="192">
        <v>4</v>
      </c>
      <c r="F3077" s="96"/>
      <c r="G3077" s="312" t="s">
        <v>415</v>
      </c>
      <c r="H3077" s="297" t="s">
        <v>183</v>
      </c>
      <c r="I3077" s="264" t="s">
        <v>4376</v>
      </c>
      <c r="J3077" s="299" t="s">
        <v>811</v>
      </c>
      <c r="K3077" s="300" t="s">
        <v>136</v>
      </c>
      <c r="L3077" s="301" t="e">
        <v>#REF!</v>
      </c>
      <c r="M3077" s="301">
        <v>120</v>
      </c>
      <c r="N3077" s="268"/>
      <c r="O3077" s="302"/>
      <c r="P3077" s="235" t="s">
        <v>4710</v>
      </c>
    </row>
    <row r="3078" spans="1:16" ht="13.9" hidden="1" customHeight="1" outlineLevel="3" x14ac:dyDescent="0.2">
      <c r="A3078" s="191">
        <v>0</v>
      </c>
      <c r="B3078" s="191">
        <v>21</v>
      </c>
      <c r="C3078" s="191">
        <v>1</v>
      </c>
      <c r="D3078" s="192">
        <v>4</v>
      </c>
      <c r="E3078" s="192">
        <v>5</v>
      </c>
      <c r="F3078" s="96"/>
      <c r="G3078" s="312" t="s">
        <v>415</v>
      </c>
      <c r="H3078" s="297" t="s">
        <v>183</v>
      </c>
      <c r="I3078" s="264" t="s">
        <v>4377</v>
      </c>
      <c r="J3078" s="299" t="s">
        <v>812</v>
      </c>
      <c r="K3078" s="300" t="s">
        <v>119</v>
      </c>
      <c r="L3078" s="301" t="e">
        <v>#REF!</v>
      </c>
      <c r="M3078" s="301">
        <v>95</v>
      </c>
      <c r="N3078" s="268"/>
      <c r="O3078" s="302"/>
      <c r="P3078" s="235" t="s">
        <v>4710</v>
      </c>
    </row>
    <row r="3079" spans="1:16" ht="13.9" hidden="1" customHeight="1" outlineLevel="3" x14ac:dyDescent="0.2">
      <c r="A3079" s="191">
        <v>0</v>
      </c>
      <c r="B3079" s="191">
        <v>21</v>
      </c>
      <c r="C3079" s="191">
        <v>1</v>
      </c>
      <c r="D3079" s="192">
        <v>4</v>
      </c>
      <c r="E3079" s="192">
        <v>6</v>
      </c>
      <c r="F3079" s="96"/>
      <c r="G3079" s="312" t="s">
        <v>415</v>
      </c>
      <c r="H3079" s="297" t="s">
        <v>183</v>
      </c>
      <c r="I3079" s="264" t="s">
        <v>4378</v>
      </c>
      <c r="J3079" s="299" t="s">
        <v>152</v>
      </c>
      <c r="K3079" s="300" t="s">
        <v>119</v>
      </c>
      <c r="L3079" s="301" t="e">
        <v>#REF!</v>
      </c>
      <c r="M3079" s="301">
        <v>58</v>
      </c>
      <c r="N3079" s="268"/>
      <c r="O3079" s="302"/>
      <c r="P3079" s="235" t="s">
        <v>4710</v>
      </c>
    </row>
    <row r="3080" spans="1:16" ht="13.9" hidden="1" customHeight="1" outlineLevel="3" x14ac:dyDescent="0.2">
      <c r="A3080" s="191">
        <v>0</v>
      </c>
      <c r="B3080" s="191">
        <v>21</v>
      </c>
      <c r="C3080" s="191">
        <v>1</v>
      </c>
      <c r="D3080" s="192">
        <v>4</v>
      </c>
      <c r="E3080" s="192">
        <v>7</v>
      </c>
      <c r="F3080" s="96"/>
      <c r="G3080" s="312" t="s">
        <v>415</v>
      </c>
      <c r="H3080" s="297" t="s">
        <v>183</v>
      </c>
      <c r="I3080" s="264" t="s">
        <v>4379</v>
      </c>
      <c r="J3080" s="299" t="s">
        <v>153</v>
      </c>
      <c r="K3080" s="300" t="s">
        <v>119</v>
      </c>
      <c r="L3080" s="301" t="e">
        <v>#REF!</v>
      </c>
      <c r="M3080" s="301">
        <v>58</v>
      </c>
      <c r="N3080" s="268"/>
      <c r="O3080" s="302"/>
      <c r="P3080" s="235" t="s">
        <v>4710</v>
      </c>
    </row>
    <row r="3081" spans="1:16" ht="13.9" hidden="1" customHeight="1" outlineLevel="1" x14ac:dyDescent="0.2">
      <c r="A3081" s="191">
        <v>0</v>
      </c>
      <c r="B3081" s="191">
        <v>21</v>
      </c>
      <c r="C3081" s="191">
        <v>2</v>
      </c>
      <c r="D3081" s="192">
        <v>0</v>
      </c>
      <c r="E3081" s="192">
        <v>7</v>
      </c>
      <c r="F3081" s="96"/>
      <c r="G3081" s="310"/>
      <c r="H3081" s="285" t="s">
        <v>34</v>
      </c>
      <c r="I3081" s="249" t="s">
        <v>4380</v>
      </c>
      <c r="J3081" s="287" t="s">
        <v>814</v>
      </c>
      <c r="K3081" s="288"/>
      <c r="L3081" s="289"/>
      <c r="M3081" s="289"/>
      <c r="N3081" s="253"/>
      <c r="O3081" s="290"/>
      <c r="P3081" s="239"/>
    </row>
    <row r="3082" spans="1:16" ht="13.9" hidden="1" customHeight="1" outlineLevel="2" x14ac:dyDescent="0.2">
      <c r="A3082" s="191">
        <v>0</v>
      </c>
      <c r="B3082" s="191">
        <v>21</v>
      </c>
      <c r="C3082" s="191">
        <v>2</v>
      </c>
      <c r="D3082" s="192">
        <v>1</v>
      </c>
      <c r="E3082" s="192">
        <v>0</v>
      </c>
      <c r="F3082" s="96"/>
      <c r="G3082" s="311"/>
      <c r="H3082" s="291" t="s">
        <v>182</v>
      </c>
      <c r="I3082" s="256" t="s">
        <v>4381</v>
      </c>
      <c r="J3082" s="293" t="s">
        <v>621</v>
      </c>
      <c r="K3082" s="294"/>
      <c r="L3082" s="295"/>
      <c r="M3082" s="295"/>
      <c r="N3082" s="260"/>
      <c r="O3082" s="296"/>
      <c r="P3082" s="234"/>
    </row>
    <row r="3083" spans="1:16" ht="13.9" hidden="1" customHeight="1" outlineLevel="3" x14ac:dyDescent="0.2">
      <c r="A3083" s="191">
        <v>0</v>
      </c>
      <c r="B3083" s="191">
        <v>21</v>
      </c>
      <c r="C3083" s="191">
        <v>2</v>
      </c>
      <c r="D3083" s="192">
        <v>1</v>
      </c>
      <c r="E3083" s="192">
        <v>1</v>
      </c>
      <c r="F3083" s="96"/>
      <c r="G3083" s="312" t="s">
        <v>415</v>
      </c>
      <c r="H3083" s="297" t="s">
        <v>183</v>
      </c>
      <c r="I3083" s="264" t="s">
        <v>4382</v>
      </c>
      <c r="J3083" s="299" t="s">
        <v>150</v>
      </c>
      <c r="K3083" s="300" t="s">
        <v>119</v>
      </c>
      <c r="L3083" s="301" t="e">
        <v>#REF!</v>
      </c>
      <c r="M3083" s="301">
        <v>10.11778</v>
      </c>
      <c r="N3083" s="268"/>
      <c r="O3083" s="302"/>
      <c r="P3083" s="235" t="s">
        <v>4710</v>
      </c>
    </row>
    <row r="3084" spans="1:16" ht="13.9" hidden="1" customHeight="1" outlineLevel="3" x14ac:dyDescent="0.2">
      <c r="A3084" s="191">
        <v>0</v>
      </c>
      <c r="B3084" s="191">
        <v>21</v>
      </c>
      <c r="C3084" s="191">
        <v>2</v>
      </c>
      <c r="D3084" s="192">
        <v>1</v>
      </c>
      <c r="E3084" s="192">
        <v>2</v>
      </c>
      <c r="F3084" s="96"/>
      <c r="G3084" s="312" t="s">
        <v>415</v>
      </c>
      <c r="H3084" s="297" t="s">
        <v>183</v>
      </c>
      <c r="I3084" s="264" t="s">
        <v>4383</v>
      </c>
      <c r="J3084" s="299" t="s">
        <v>149</v>
      </c>
      <c r="K3084" s="300" t="s">
        <v>119</v>
      </c>
      <c r="L3084" s="301" t="e">
        <v>#REF!</v>
      </c>
      <c r="M3084" s="301">
        <v>3.28945</v>
      </c>
      <c r="N3084" s="268"/>
      <c r="O3084" s="302"/>
      <c r="P3084" s="235" t="s">
        <v>4710</v>
      </c>
    </row>
    <row r="3085" spans="1:16" ht="13.9" hidden="1" customHeight="1" outlineLevel="3" x14ac:dyDescent="0.2">
      <c r="A3085" s="191">
        <v>0</v>
      </c>
      <c r="B3085" s="191">
        <v>21</v>
      </c>
      <c r="C3085" s="191">
        <v>2</v>
      </c>
      <c r="D3085" s="192">
        <v>1</v>
      </c>
      <c r="E3085" s="192">
        <v>3</v>
      </c>
      <c r="F3085" s="96"/>
      <c r="G3085" s="312" t="s">
        <v>415</v>
      </c>
      <c r="H3085" s="297" t="s">
        <v>183</v>
      </c>
      <c r="I3085" s="264" t="s">
        <v>4384</v>
      </c>
      <c r="J3085" s="299" t="s">
        <v>148</v>
      </c>
      <c r="K3085" s="300" t="s">
        <v>119</v>
      </c>
      <c r="L3085" s="301" t="e">
        <v>#REF!</v>
      </c>
      <c r="M3085" s="301">
        <v>10.893750000000001</v>
      </c>
      <c r="N3085" s="268"/>
      <c r="O3085" s="302"/>
      <c r="P3085" s="235" t="s">
        <v>4710</v>
      </c>
    </row>
    <row r="3086" spans="1:16" ht="13.9" hidden="1" customHeight="1" outlineLevel="2" x14ac:dyDescent="0.2">
      <c r="A3086" s="191">
        <v>0</v>
      </c>
      <c r="B3086" s="191">
        <v>21</v>
      </c>
      <c r="C3086" s="191">
        <v>2</v>
      </c>
      <c r="D3086" s="192">
        <v>2</v>
      </c>
      <c r="E3086" s="192">
        <v>0</v>
      </c>
      <c r="F3086" s="96"/>
      <c r="G3086" s="311"/>
      <c r="H3086" s="291" t="s">
        <v>182</v>
      </c>
      <c r="I3086" s="256" t="s">
        <v>4385</v>
      </c>
      <c r="J3086" s="293" t="s">
        <v>622</v>
      </c>
      <c r="K3086" s="294"/>
      <c r="L3086" s="295"/>
      <c r="M3086" s="295"/>
      <c r="N3086" s="260"/>
      <c r="O3086" s="296"/>
      <c r="P3086" s="234"/>
    </row>
    <row r="3087" spans="1:16" ht="13.9" hidden="1" customHeight="1" outlineLevel="3" x14ac:dyDescent="0.2">
      <c r="A3087" s="191">
        <v>0</v>
      </c>
      <c r="B3087" s="191">
        <v>21</v>
      </c>
      <c r="C3087" s="191">
        <v>2</v>
      </c>
      <c r="D3087" s="192">
        <v>2</v>
      </c>
      <c r="E3087" s="192">
        <v>1</v>
      </c>
      <c r="F3087" s="96"/>
      <c r="G3087" s="312" t="s">
        <v>415</v>
      </c>
      <c r="H3087" s="297" t="s">
        <v>183</v>
      </c>
      <c r="I3087" s="264" t="s">
        <v>4386</v>
      </c>
      <c r="J3087" s="299" t="s">
        <v>1043</v>
      </c>
      <c r="K3087" s="300" t="s">
        <v>119</v>
      </c>
      <c r="L3087" s="301" t="e">
        <v>#REF!</v>
      </c>
      <c r="M3087" s="301">
        <v>1102</v>
      </c>
      <c r="N3087" s="268"/>
      <c r="O3087" s="302"/>
      <c r="P3087" s="235" t="s">
        <v>4710</v>
      </c>
    </row>
    <row r="3088" spans="1:16" ht="13.9" hidden="1" customHeight="1" outlineLevel="3" x14ac:dyDescent="0.2">
      <c r="A3088" s="191">
        <v>0</v>
      </c>
      <c r="B3088" s="191">
        <v>21</v>
      </c>
      <c r="C3088" s="191">
        <v>2</v>
      </c>
      <c r="D3088" s="192">
        <v>2</v>
      </c>
      <c r="E3088" s="192">
        <v>2</v>
      </c>
      <c r="F3088" s="96"/>
      <c r="G3088" s="312" t="s">
        <v>415</v>
      </c>
      <c r="H3088" s="297" t="s">
        <v>183</v>
      </c>
      <c r="I3088" s="264" t="s">
        <v>4387</v>
      </c>
      <c r="J3088" s="299" t="s">
        <v>1044</v>
      </c>
      <c r="K3088" s="300" t="s">
        <v>136</v>
      </c>
      <c r="L3088" s="301" t="e">
        <v>#REF!</v>
      </c>
      <c r="M3088" s="301">
        <v>211.47737545454549</v>
      </c>
      <c r="N3088" s="268"/>
      <c r="O3088" s="302"/>
      <c r="P3088" s="235" t="s">
        <v>4710</v>
      </c>
    </row>
    <row r="3089" spans="1:16" ht="13.9" hidden="1" customHeight="1" outlineLevel="3" x14ac:dyDescent="0.2">
      <c r="A3089" s="191">
        <v>0</v>
      </c>
      <c r="B3089" s="191">
        <v>21</v>
      </c>
      <c r="C3089" s="191">
        <v>2</v>
      </c>
      <c r="D3089" s="192">
        <v>2</v>
      </c>
      <c r="E3089" s="192">
        <v>3</v>
      </c>
      <c r="F3089" s="96"/>
      <c r="G3089" s="312" t="s">
        <v>415</v>
      </c>
      <c r="H3089" s="297" t="s">
        <v>183</v>
      </c>
      <c r="I3089" s="264" t="s">
        <v>4388</v>
      </c>
      <c r="J3089" s="299" t="s">
        <v>1042</v>
      </c>
      <c r="K3089" s="300" t="s">
        <v>136</v>
      </c>
      <c r="L3089" s="301" t="e">
        <v>#REF!</v>
      </c>
      <c r="M3089" s="301">
        <v>150.38018545454545</v>
      </c>
      <c r="N3089" s="268"/>
      <c r="O3089" s="302"/>
      <c r="P3089" s="235" t="s">
        <v>4710</v>
      </c>
    </row>
    <row r="3090" spans="1:16" ht="13.9" hidden="1" customHeight="1" outlineLevel="3" x14ac:dyDescent="0.2">
      <c r="A3090" s="191">
        <v>0</v>
      </c>
      <c r="B3090" s="191">
        <v>21</v>
      </c>
      <c r="C3090" s="191">
        <v>2</v>
      </c>
      <c r="D3090" s="192">
        <v>2</v>
      </c>
      <c r="E3090" s="192">
        <v>4</v>
      </c>
      <c r="F3090" s="96"/>
      <c r="G3090" s="312" t="s">
        <v>415</v>
      </c>
      <c r="H3090" s="297" t="s">
        <v>183</v>
      </c>
      <c r="I3090" s="264" t="s">
        <v>4389</v>
      </c>
      <c r="J3090" s="299" t="s">
        <v>1045</v>
      </c>
      <c r="K3090" s="300" t="s">
        <v>119</v>
      </c>
      <c r="L3090" s="301" t="e">
        <v>#REF!</v>
      </c>
      <c r="M3090" s="301">
        <v>443.28559999999999</v>
      </c>
      <c r="N3090" s="268"/>
      <c r="O3090" s="302"/>
      <c r="P3090" s="235" t="s">
        <v>4710</v>
      </c>
    </row>
    <row r="3091" spans="1:16" ht="13.9" hidden="1" customHeight="1" outlineLevel="3" x14ac:dyDescent="0.2">
      <c r="A3091" s="191">
        <v>0</v>
      </c>
      <c r="B3091" s="191">
        <v>21</v>
      </c>
      <c r="C3091" s="191">
        <v>2</v>
      </c>
      <c r="D3091" s="192">
        <v>2</v>
      </c>
      <c r="E3091" s="192">
        <v>5</v>
      </c>
      <c r="F3091" s="96"/>
      <c r="G3091" s="312" t="s">
        <v>415</v>
      </c>
      <c r="H3091" s="297" t="s">
        <v>183</v>
      </c>
      <c r="I3091" s="264" t="s">
        <v>4390</v>
      </c>
      <c r="J3091" s="299" t="s">
        <v>1039</v>
      </c>
      <c r="K3091" s="300" t="s">
        <v>119</v>
      </c>
      <c r="L3091" s="301" t="e">
        <v>#REF!</v>
      </c>
      <c r="M3091" s="301">
        <v>807.74</v>
      </c>
      <c r="N3091" s="268"/>
      <c r="O3091" s="302"/>
      <c r="P3091" s="235" t="s">
        <v>4710</v>
      </c>
    </row>
    <row r="3092" spans="1:16" ht="13.9" hidden="1" customHeight="1" outlineLevel="3" x14ac:dyDescent="0.2">
      <c r="A3092" s="191">
        <v>0</v>
      </c>
      <c r="B3092" s="191">
        <v>21</v>
      </c>
      <c r="C3092" s="191">
        <v>2</v>
      </c>
      <c r="D3092" s="192">
        <v>2</v>
      </c>
      <c r="E3092" s="192">
        <v>6</v>
      </c>
      <c r="F3092" s="96"/>
      <c r="G3092" s="312" t="s">
        <v>415</v>
      </c>
      <c r="H3092" s="297" t="s">
        <v>183</v>
      </c>
      <c r="I3092" s="264" t="s">
        <v>4391</v>
      </c>
      <c r="J3092" s="299" t="s">
        <v>1040</v>
      </c>
      <c r="K3092" s="300" t="s">
        <v>119</v>
      </c>
      <c r="L3092" s="301" t="e">
        <v>#REF!</v>
      </c>
      <c r="M3092" s="301">
        <v>172.02560000000003</v>
      </c>
      <c r="N3092" s="268"/>
      <c r="O3092" s="302" t="s">
        <v>1046</v>
      </c>
      <c r="P3092" s="235" t="s">
        <v>4710</v>
      </c>
    </row>
    <row r="3093" spans="1:16" ht="13.9" hidden="1" customHeight="1" outlineLevel="3" x14ac:dyDescent="0.2">
      <c r="A3093" s="191">
        <v>0</v>
      </c>
      <c r="B3093" s="191">
        <v>21</v>
      </c>
      <c r="C3093" s="191">
        <v>2</v>
      </c>
      <c r="D3093" s="192">
        <v>2</v>
      </c>
      <c r="E3093" s="192">
        <v>7</v>
      </c>
      <c r="F3093" s="96"/>
      <c r="G3093" s="312" t="s">
        <v>415</v>
      </c>
      <c r="H3093" s="297" t="s">
        <v>183</v>
      </c>
      <c r="I3093" s="264" t="s">
        <v>4392</v>
      </c>
      <c r="J3093" s="299" t="s">
        <v>1041</v>
      </c>
      <c r="K3093" s="300" t="s">
        <v>136</v>
      </c>
      <c r="L3093" s="301" t="e">
        <v>#REF!</v>
      </c>
      <c r="M3093" s="301">
        <v>130.09937545454545</v>
      </c>
      <c r="N3093" s="268"/>
      <c r="O3093" s="302" t="s">
        <v>256</v>
      </c>
      <c r="P3093" s="235" t="s">
        <v>4710</v>
      </c>
    </row>
    <row r="3094" spans="1:16" ht="13.9" hidden="1" customHeight="1" outlineLevel="3" x14ac:dyDescent="0.2">
      <c r="A3094" s="191">
        <v>0</v>
      </c>
      <c r="B3094" s="191">
        <v>21</v>
      </c>
      <c r="C3094" s="191">
        <v>2</v>
      </c>
      <c r="D3094" s="192">
        <v>2</v>
      </c>
      <c r="E3094" s="192">
        <v>8</v>
      </c>
      <c r="F3094" s="96"/>
      <c r="G3094" s="312" t="s">
        <v>415</v>
      </c>
      <c r="H3094" s="297" t="s">
        <v>183</v>
      </c>
      <c r="I3094" s="264" t="s">
        <v>4393</v>
      </c>
      <c r="J3094" s="299" t="s">
        <v>810</v>
      </c>
      <c r="K3094" s="300" t="s">
        <v>119</v>
      </c>
      <c r="L3094" s="301" t="e">
        <v>#REF!</v>
      </c>
      <c r="M3094" s="301">
        <v>164.30200000000002</v>
      </c>
      <c r="N3094" s="268"/>
      <c r="O3094" s="302"/>
      <c r="P3094" s="235" t="s">
        <v>4710</v>
      </c>
    </row>
    <row r="3095" spans="1:16" ht="13.9" hidden="1" customHeight="1" outlineLevel="2" x14ac:dyDescent="0.2">
      <c r="A3095" s="191">
        <v>0</v>
      </c>
      <c r="B3095" s="191">
        <v>21</v>
      </c>
      <c r="C3095" s="191">
        <v>2</v>
      </c>
      <c r="D3095" s="192">
        <v>3</v>
      </c>
      <c r="E3095" s="192">
        <v>0</v>
      </c>
      <c r="F3095" s="96"/>
      <c r="G3095" s="311"/>
      <c r="H3095" s="291" t="s">
        <v>182</v>
      </c>
      <c r="I3095" s="256" t="s">
        <v>4394</v>
      </c>
      <c r="J3095" s="293" t="s">
        <v>207</v>
      </c>
      <c r="K3095" s="294"/>
      <c r="L3095" s="295"/>
      <c r="M3095" s="295"/>
      <c r="N3095" s="260"/>
      <c r="O3095" s="296"/>
      <c r="P3095" s="234"/>
    </row>
    <row r="3096" spans="1:16" ht="13.9" hidden="1" customHeight="1" outlineLevel="3" x14ac:dyDescent="0.2">
      <c r="A3096" s="191">
        <v>0</v>
      </c>
      <c r="B3096" s="191">
        <v>21</v>
      </c>
      <c r="C3096" s="191">
        <v>2</v>
      </c>
      <c r="D3096" s="192">
        <v>3</v>
      </c>
      <c r="E3096" s="192">
        <v>1</v>
      </c>
      <c r="F3096" s="96"/>
      <c r="G3096" s="312" t="s">
        <v>415</v>
      </c>
      <c r="H3096" s="297" t="s">
        <v>183</v>
      </c>
      <c r="I3096" s="264" t="s">
        <v>4395</v>
      </c>
      <c r="J3096" s="299" t="s">
        <v>151</v>
      </c>
      <c r="K3096" s="300" t="s">
        <v>119</v>
      </c>
      <c r="L3096" s="301" t="e">
        <v>#REF!</v>
      </c>
      <c r="M3096" s="301">
        <v>62</v>
      </c>
      <c r="N3096" s="268"/>
      <c r="O3096" s="302"/>
      <c r="P3096" s="235" t="s">
        <v>4710</v>
      </c>
    </row>
    <row r="3097" spans="1:16" ht="13.9" hidden="1" customHeight="1" outlineLevel="3" x14ac:dyDescent="0.2">
      <c r="A3097" s="191">
        <v>0</v>
      </c>
      <c r="B3097" s="191">
        <v>21</v>
      </c>
      <c r="C3097" s="191">
        <v>2</v>
      </c>
      <c r="D3097" s="192">
        <v>3</v>
      </c>
      <c r="E3097" s="192">
        <v>2</v>
      </c>
      <c r="F3097" s="96"/>
      <c r="G3097" s="312" t="s">
        <v>415</v>
      </c>
      <c r="H3097" s="297" t="s">
        <v>183</v>
      </c>
      <c r="I3097" s="264" t="s">
        <v>4396</v>
      </c>
      <c r="J3097" s="299" t="s">
        <v>154</v>
      </c>
      <c r="K3097" s="300" t="s">
        <v>119</v>
      </c>
      <c r="L3097" s="301" t="e">
        <v>#REF!</v>
      </c>
      <c r="M3097" s="301">
        <v>95</v>
      </c>
      <c r="N3097" s="268"/>
      <c r="O3097" s="302"/>
      <c r="P3097" s="235" t="s">
        <v>4710</v>
      </c>
    </row>
    <row r="3098" spans="1:16" ht="13.9" hidden="1" customHeight="1" outlineLevel="3" x14ac:dyDescent="0.2">
      <c r="A3098" s="191">
        <v>0</v>
      </c>
      <c r="B3098" s="191">
        <v>21</v>
      </c>
      <c r="C3098" s="191">
        <v>2</v>
      </c>
      <c r="D3098" s="192">
        <v>3</v>
      </c>
      <c r="E3098" s="192">
        <v>3</v>
      </c>
      <c r="F3098" s="96"/>
      <c r="G3098" s="312" t="s">
        <v>415</v>
      </c>
      <c r="H3098" s="297" t="s">
        <v>183</v>
      </c>
      <c r="I3098" s="264" t="s">
        <v>4397</v>
      </c>
      <c r="J3098" s="299" t="s">
        <v>155</v>
      </c>
      <c r="K3098" s="300" t="s">
        <v>119</v>
      </c>
      <c r="L3098" s="301" t="e">
        <v>#REF!</v>
      </c>
      <c r="M3098" s="301">
        <v>85</v>
      </c>
      <c r="N3098" s="268"/>
      <c r="O3098" s="302"/>
      <c r="P3098" s="235" t="s">
        <v>4710</v>
      </c>
    </row>
    <row r="3099" spans="1:16" ht="13.9" hidden="1" customHeight="1" outlineLevel="3" x14ac:dyDescent="0.2">
      <c r="A3099" s="191">
        <v>0</v>
      </c>
      <c r="B3099" s="191">
        <v>21</v>
      </c>
      <c r="C3099" s="191">
        <v>2</v>
      </c>
      <c r="D3099" s="192">
        <v>3</v>
      </c>
      <c r="E3099" s="192">
        <v>4</v>
      </c>
      <c r="F3099" s="96"/>
      <c r="G3099" s="312" t="s">
        <v>415</v>
      </c>
      <c r="H3099" s="297" t="s">
        <v>183</v>
      </c>
      <c r="I3099" s="264" t="s">
        <v>4398</v>
      </c>
      <c r="J3099" s="299" t="s">
        <v>811</v>
      </c>
      <c r="K3099" s="300" t="s">
        <v>119</v>
      </c>
      <c r="L3099" s="301" t="e">
        <v>#REF!</v>
      </c>
      <c r="M3099" s="301">
        <v>120</v>
      </c>
      <c r="N3099" s="268"/>
      <c r="O3099" s="302"/>
      <c r="P3099" s="235" t="s">
        <v>4710</v>
      </c>
    </row>
    <row r="3100" spans="1:16" ht="13.9" hidden="1" customHeight="1" outlineLevel="1" x14ac:dyDescent="0.2">
      <c r="A3100" s="191">
        <v>0</v>
      </c>
      <c r="B3100" s="191">
        <v>21</v>
      </c>
      <c r="C3100" s="191">
        <v>3</v>
      </c>
      <c r="D3100" s="192">
        <v>0</v>
      </c>
      <c r="E3100" s="192">
        <v>4</v>
      </c>
      <c r="F3100" s="96"/>
      <c r="G3100" s="310"/>
      <c r="H3100" s="285" t="s">
        <v>34</v>
      </c>
      <c r="I3100" s="249" t="s">
        <v>4399</v>
      </c>
      <c r="J3100" s="287" t="s">
        <v>815</v>
      </c>
      <c r="K3100" s="288"/>
      <c r="L3100" s="289"/>
      <c r="M3100" s="289"/>
      <c r="N3100" s="253"/>
      <c r="O3100" s="290"/>
      <c r="P3100" s="239"/>
    </row>
    <row r="3101" spans="1:16" ht="13.9" hidden="1" customHeight="1" outlineLevel="2" x14ac:dyDescent="0.2">
      <c r="A3101" s="191">
        <v>0</v>
      </c>
      <c r="B3101" s="191">
        <v>21</v>
      </c>
      <c r="C3101" s="191">
        <v>3</v>
      </c>
      <c r="D3101" s="192">
        <v>1</v>
      </c>
      <c r="E3101" s="192">
        <v>0</v>
      </c>
      <c r="F3101" s="96"/>
      <c r="G3101" s="311"/>
      <c r="H3101" s="291" t="s">
        <v>182</v>
      </c>
      <c r="I3101" s="256" t="s">
        <v>4400</v>
      </c>
      <c r="J3101" s="293" t="s">
        <v>621</v>
      </c>
      <c r="K3101" s="294"/>
      <c r="L3101" s="295"/>
      <c r="M3101" s="295"/>
      <c r="N3101" s="260"/>
      <c r="O3101" s="296"/>
      <c r="P3101" s="234"/>
    </row>
    <row r="3102" spans="1:16" ht="13.9" hidden="1" customHeight="1" outlineLevel="3" x14ac:dyDescent="0.2">
      <c r="A3102" s="191">
        <v>0</v>
      </c>
      <c r="B3102" s="191">
        <v>21</v>
      </c>
      <c r="C3102" s="191">
        <v>3</v>
      </c>
      <c r="D3102" s="192">
        <v>1</v>
      </c>
      <c r="E3102" s="192">
        <v>1</v>
      </c>
      <c r="F3102" s="96"/>
      <c r="G3102" s="312" t="s">
        <v>415</v>
      </c>
      <c r="H3102" s="297" t="s">
        <v>183</v>
      </c>
      <c r="I3102" s="264" t="s">
        <v>4401</v>
      </c>
      <c r="J3102" s="299" t="s">
        <v>150</v>
      </c>
      <c r="K3102" s="300" t="s">
        <v>119</v>
      </c>
      <c r="L3102" s="301" t="e">
        <v>#REF!</v>
      </c>
      <c r="M3102" s="301">
        <v>10.11778</v>
      </c>
      <c r="N3102" s="268"/>
      <c r="O3102" s="302"/>
      <c r="P3102" s="235" t="s">
        <v>4710</v>
      </c>
    </row>
    <row r="3103" spans="1:16" ht="13.9" hidden="1" customHeight="1" outlineLevel="3" x14ac:dyDescent="0.2">
      <c r="A3103" s="191">
        <v>0</v>
      </c>
      <c r="B3103" s="191">
        <v>21</v>
      </c>
      <c r="C3103" s="191">
        <v>3</v>
      </c>
      <c r="D3103" s="192">
        <v>1</v>
      </c>
      <c r="E3103" s="192">
        <v>2</v>
      </c>
      <c r="F3103" s="96"/>
      <c r="G3103" s="312" t="s">
        <v>415</v>
      </c>
      <c r="H3103" s="297" t="s">
        <v>183</v>
      </c>
      <c r="I3103" s="264" t="s">
        <v>4402</v>
      </c>
      <c r="J3103" s="299" t="s">
        <v>149</v>
      </c>
      <c r="K3103" s="300" t="s">
        <v>119</v>
      </c>
      <c r="L3103" s="301" t="e">
        <v>#REF!</v>
      </c>
      <c r="M3103" s="301">
        <v>3.28945</v>
      </c>
      <c r="N3103" s="268"/>
      <c r="O3103" s="302"/>
      <c r="P3103" s="235" t="s">
        <v>4710</v>
      </c>
    </row>
    <row r="3104" spans="1:16" ht="13.9" hidden="1" customHeight="1" outlineLevel="3" x14ac:dyDescent="0.2">
      <c r="A3104" s="191">
        <v>0</v>
      </c>
      <c r="B3104" s="191">
        <v>21</v>
      </c>
      <c r="C3104" s="191">
        <v>3</v>
      </c>
      <c r="D3104" s="192">
        <v>1</v>
      </c>
      <c r="E3104" s="192">
        <v>3</v>
      </c>
      <c r="F3104" s="96"/>
      <c r="G3104" s="312" t="s">
        <v>415</v>
      </c>
      <c r="H3104" s="297" t="s">
        <v>183</v>
      </c>
      <c r="I3104" s="264" t="s">
        <v>4403</v>
      </c>
      <c r="J3104" s="299" t="s">
        <v>148</v>
      </c>
      <c r="K3104" s="300" t="s">
        <v>119</v>
      </c>
      <c r="L3104" s="301" t="e">
        <v>#REF!</v>
      </c>
      <c r="M3104" s="301">
        <v>10.893750000000001</v>
      </c>
      <c r="N3104" s="268"/>
      <c r="O3104" s="302"/>
      <c r="P3104" s="235" t="s">
        <v>4710</v>
      </c>
    </row>
    <row r="3105" spans="1:16" ht="13.9" hidden="1" customHeight="1" outlineLevel="2" x14ac:dyDescent="0.2">
      <c r="A3105" s="191">
        <v>0</v>
      </c>
      <c r="B3105" s="191">
        <v>21</v>
      </c>
      <c r="C3105" s="191">
        <v>3</v>
      </c>
      <c r="D3105" s="192">
        <v>2</v>
      </c>
      <c r="E3105" s="192">
        <v>0</v>
      </c>
      <c r="F3105" s="96"/>
      <c r="G3105" s="311"/>
      <c r="H3105" s="291" t="s">
        <v>182</v>
      </c>
      <c r="I3105" s="256" t="s">
        <v>4404</v>
      </c>
      <c r="J3105" s="293" t="s">
        <v>563</v>
      </c>
      <c r="K3105" s="294"/>
      <c r="L3105" s="295"/>
      <c r="M3105" s="295"/>
      <c r="N3105" s="260"/>
      <c r="O3105" s="296"/>
      <c r="P3105" s="234"/>
    </row>
    <row r="3106" spans="1:16" ht="12.75" hidden="1" outlineLevel="3" x14ac:dyDescent="0.2">
      <c r="A3106" s="191">
        <v>0</v>
      </c>
      <c r="B3106" s="191">
        <v>21</v>
      </c>
      <c r="C3106" s="191">
        <v>3</v>
      </c>
      <c r="D3106" s="192">
        <v>2</v>
      </c>
      <c r="E3106" s="192">
        <v>1</v>
      </c>
      <c r="F3106" s="96"/>
      <c r="G3106" s="312" t="s">
        <v>415</v>
      </c>
      <c r="H3106" s="297" t="s">
        <v>183</v>
      </c>
      <c r="I3106" s="264" t="s">
        <v>4405</v>
      </c>
      <c r="J3106" s="299" t="s">
        <v>1038</v>
      </c>
      <c r="K3106" s="300" t="s">
        <v>119</v>
      </c>
      <c r="L3106" s="301" t="e">
        <v>#REF!</v>
      </c>
      <c r="M3106" s="301">
        <v>68.50855555555556</v>
      </c>
      <c r="N3106" s="268"/>
      <c r="O3106" s="302"/>
      <c r="P3106" s="235" t="s">
        <v>4710</v>
      </c>
    </row>
    <row r="3107" spans="1:16" ht="13.9" hidden="1" customHeight="1" outlineLevel="2" x14ac:dyDescent="0.2">
      <c r="A3107" s="191">
        <v>0</v>
      </c>
      <c r="B3107" s="191">
        <v>21</v>
      </c>
      <c r="C3107" s="191">
        <v>3</v>
      </c>
      <c r="D3107" s="192">
        <v>3</v>
      </c>
      <c r="E3107" s="192">
        <v>0</v>
      </c>
      <c r="F3107" s="96"/>
      <c r="G3107" s="311"/>
      <c r="H3107" s="291" t="s">
        <v>182</v>
      </c>
      <c r="I3107" s="256" t="s">
        <v>4406</v>
      </c>
      <c r="J3107" s="293" t="s">
        <v>622</v>
      </c>
      <c r="K3107" s="294"/>
      <c r="L3107" s="295"/>
      <c r="M3107" s="295"/>
      <c r="N3107" s="260"/>
      <c r="O3107" s="296"/>
      <c r="P3107" s="234"/>
    </row>
    <row r="3108" spans="1:16" ht="13.9" hidden="1" customHeight="1" outlineLevel="3" x14ac:dyDescent="0.2">
      <c r="A3108" s="191">
        <v>0</v>
      </c>
      <c r="B3108" s="191">
        <v>21</v>
      </c>
      <c r="C3108" s="191">
        <v>3</v>
      </c>
      <c r="D3108" s="192">
        <v>3</v>
      </c>
      <c r="E3108" s="192">
        <v>1</v>
      </c>
      <c r="F3108" s="96"/>
      <c r="G3108" s="312" t="s">
        <v>415</v>
      </c>
      <c r="H3108" s="297" t="s">
        <v>183</v>
      </c>
      <c r="I3108" s="264" t="s">
        <v>4407</v>
      </c>
      <c r="J3108" s="299" t="s">
        <v>1043</v>
      </c>
      <c r="K3108" s="300" t="s">
        <v>119</v>
      </c>
      <c r="L3108" s="301" t="e">
        <v>#REF!</v>
      </c>
      <c r="M3108" s="301">
        <v>1102</v>
      </c>
      <c r="N3108" s="268"/>
      <c r="O3108" s="302"/>
      <c r="P3108" s="235" t="s">
        <v>4710</v>
      </c>
    </row>
    <row r="3109" spans="1:16" ht="13.9" hidden="1" customHeight="1" outlineLevel="3" x14ac:dyDescent="0.2">
      <c r="A3109" s="191">
        <v>0</v>
      </c>
      <c r="B3109" s="191">
        <v>21</v>
      </c>
      <c r="C3109" s="191">
        <v>3</v>
      </c>
      <c r="D3109" s="192">
        <v>3</v>
      </c>
      <c r="E3109" s="192">
        <v>2</v>
      </c>
      <c r="F3109" s="96"/>
      <c r="G3109" s="312" t="s">
        <v>415</v>
      </c>
      <c r="H3109" s="297" t="s">
        <v>183</v>
      </c>
      <c r="I3109" s="264" t="s">
        <v>4408</v>
      </c>
      <c r="J3109" s="299" t="s">
        <v>1044</v>
      </c>
      <c r="K3109" s="300" t="s">
        <v>136</v>
      </c>
      <c r="L3109" s="301" t="e">
        <v>#REF!</v>
      </c>
      <c r="M3109" s="301">
        <v>211.47737545454549</v>
      </c>
      <c r="N3109" s="268"/>
      <c r="O3109" s="302"/>
      <c r="P3109" s="235" t="s">
        <v>4710</v>
      </c>
    </row>
    <row r="3110" spans="1:16" ht="13.9" hidden="1" customHeight="1" outlineLevel="3" x14ac:dyDescent="0.2">
      <c r="A3110" s="191">
        <v>0</v>
      </c>
      <c r="B3110" s="191">
        <v>21</v>
      </c>
      <c r="C3110" s="191">
        <v>3</v>
      </c>
      <c r="D3110" s="192">
        <v>3</v>
      </c>
      <c r="E3110" s="192">
        <v>3</v>
      </c>
      <c r="F3110" s="96"/>
      <c r="G3110" s="312" t="s">
        <v>415</v>
      </c>
      <c r="H3110" s="297" t="s">
        <v>183</v>
      </c>
      <c r="I3110" s="264" t="s">
        <v>4409</v>
      </c>
      <c r="J3110" s="299" t="s">
        <v>1042</v>
      </c>
      <c r="K3110" s="300" t="s">
        <v>136</v>
      </c>
      <c r="L3110" s="301" t="e">
        <v>#REF!</v>
      </c>
      <c r="M3110" s="301">
        <v>150.38018545454545</v>
      </c>
      <c r="N3110" s="268"/>
      <c r="O3110" s="302"/>
      <c r="P3110" s="235" t="s">
        <v>4710</v>
      </c>
    </row>
    <row r="3111" spans="1:16" ht="13.9" hidden="1" customHeight="1" outlineLevel="3" x14ac:dyDescent="0.2">
      <c r="A3111" s="191">
        <v>0</v>
      </c>
      <c r="B3111" s="191">
        <v>21</v>
      </c>
      <c r="C3111" s="191">
        <v>3</v>
      </c>
      <c r="D3111" s="192">
        <v>3</v>
      </c>
      <c r="E3111" s="192">
        <v>4</v>
      </c>
      <c r="F3111" s="96"/>
      <c r="G3111" s="312" t="s">
        <v>415</v>
      </c>
      <c r="H3111" s="297" t="s">
        <v>183</v>
      </c>
      <c r="I3111" s="264" t="s">
        <v>4410</v>
      </c>
      <c r="J3111" s="299" t="s">
        <v>1045</v>
      </c>
      <c r="K3111" s="300" t="s">
        <v>119</v>
      </c>
      <c r="L3111" s="301" t="e">
        <v>#REF!</v>
      </c>
      <c r="M3111" s="301">
        <v>443.28559999999999</v>
      </c>
      <c r="N3111" s="268"/>
      <c r="O3111" s="302"/>
      <c r="P3111" s="235" t="s">
        <v>4710</v>
      </c>
    </row>
    <row r="3112" spans="1:16" ht="13.9" hidden="1" customHeight="1" outlineLevel="3" x14ac:dyDescent="0.2">
      <c r="A3112" s="191">
        <v>0</v>
      </c>
      <c r="B3112" s="191">
        <v>21</v>
      </c>
      <c r="C3112" s="191">
        <v>3</v>
      </c>
      <c r="D3112" s="192">
        <v>3</v>
      </c>
      <c r="E3112" s="192">
        <v>5</v>
      </c>
      <c r="F3112" s="96"/>
      <c r="G3112" s="312" t="s">
        <v>415</v>
      </c>
      <c r="H3112" s="297" t="s">
        <v>183</v>
      </c>
      <c r="I3112" s="264" t="s">
        <v>4411</v>
      </c>
      <c r="J3112" s="299" t="s">
        <v>1039</v>
      </c>
      <c r="K3112" s="300" t="s">
        <v>119</v>
      </c>
      <c r="L3112" s="301" t="e">
        <v>#REF!</v>
      </c>
      <c r="M3112" s="301">
        <v>807.74</v>
      </c>
      <c r="N3112" s="268"/>
      <c r="O3112" s="302"/>
      <c r="P3112" s="235" t="s">
        <v>4710</v>
      </c>
    </row>
    <row r="3113" spans="1:16" ht="13.9" hidden="1" customHeight="1" outlineLevel="3" x14ac:dyDescent="0.2">
      <c r="A3113" s="191">
        <v>0</v>
      </c>
      <c r="B3113" s="191">
        <v>21</v>
      </c>
      <c r="C3113" s="191">
        <v>3</v>
      </c>
      <c r="D3113" s="192">
        <v>3</v>
      </c>
      <c r="E3113" s="192">
        <v>6</v>
      </c>
      <c r="F3113" s="96"/>
      <c r="G3113" s="312" t="s">
        <v>415</v>
      </c>
      <c r="H3113" s="297" t="s">
        <v>183</v>
      </c>
      <c r="I3113" s="264" t="s">
        <v>4412</v>
      </c>
      <c r="J3113" s="299" t="s">
        <v>1040</v>
      </c>
      <c r="K3113" s="300" t="s">
        <v>119</v>
      </c>
      <c r="L3113" s="301" t="e">
        <v>#REF!</v>
      </c>
      <c r="M3113" s="301">
        <v>172.02560000000003</v>
      </c>
      <c r="N3113" s="268"/>
      <c r="O3113" s="302" t="s">
        <v>1046</v>
      </c>
      <c r="P3113" s="235" t="s">
        <v>4710</v>
      </c>
    </row>
    <row r="3114" spans="1:16" ht="13.9" hidden="1" customHeight="1" outlineLevel="3" x14ac:dyDescent="0.2">
      <c r="A3114" s="191">
        <v>0</v>
      </c>
      <c r="B3114" s="191">
        <v>21</v>
      </c>
      <c r="C3114" s="191">
        <v>3</v>
      </c>
      <c r="D3114" s="192">
        <v>3</v>
      </c>
      <c r="E3114" s="192">
        <v>7</v>
      </c>
      <c r="F3114" s="96"/>
      <c r="G3114" s="312" t="s">
        <v>415</v>
      </c>
      <c r="H3114" s="297" t="s">
        <v>183</v>
      </c>
      <c r="I3114" s="264" t="s">
        <v>4413</v>
      </c>
      <c r="J3114" s="299" t="s">
        <v>1041</v>
      </c>
      <c r="K3114" s="300" t="s">
        <v>136</v>
      </c>
      <c r="L3114" s="301" t="e">
        <v>#REF!</v>
      </c>
      <c r="M3114" s="301">
        <v>130.09937545454545</v>
      </c>
      <c r="N3114" s="268"/>
      <c r="O3114" s="302" t="s">
        <v>256</v>
      </c>
      <c r="P3114" s="235" t="s">
        <v>4710</v>
      </c>
    </row>
    <row r="3115" spans="1:16" ht="13.9" hidden="1" customHeight="1" outlineLevel="3" x14ac:dyDescent="0.2">
      <c r="A3115" s="191">
        <v>0</v>
      </c>
      <c r="B3115" s="191">
        <v>21</v>
      </c>
      <c r="C3115" s="191">
        <v>3</v>
      </c>
      <c r="D3115" s="192">
        <v>3</v>
      </c>
      <c r="E3115" s="192">
        <v>8</v>
      </c>
      <c r="F3115" s="96"/>
      <c r="G3115" s="312" t="s">
        <v>415</v>
      </c>
      <c r="H3115" s="297" t="s">
        <v>183</v>
      </c>
      <c r="I3115" s="264" t="s">
        <v>4414</v>
      </c>
      <c r="J3115" s="299" t="s">
        <v>810</v>
      </c>
      <c r="K3115" s="300" t="s">
        <v>119</v>
      </c>
      <c r="L3115" s="301" t="e">
        <v>#REF!</v>
      </c>
      <c r="M3115" s="301">
        <v>164.30200000000002</v>
      </c>
      <c r="N3115" s="268"/>
      <c r="O3115" s="302"/>
      <c r="P3115" s="235" t="s">
        <v>4710</v>
      </c>
    </row>
    <row r="3116" spans="1:16" ht="13.9" hidden="1" customHeight="1" outlineLevel="3" x14ac:dyDescent="0.2">
      <c r="A3116" s="191">
        <v>0</v>
      </c>
      <c r="B3116" s="191">
        <v>21</v>
      </c>
      <c r="C3116" s="191">
        <v>3</v>
      </c>
      <c r="D3116" s="192">
        <v>3</v>
      </c>
      <c r="E3116" s="192">
        <v>9</v>
      </c>
      <c r="F3116" s="96"/>
      <c r="G3116" s="312" t="s">
        <v>415</v>
      </c>
      <c r="H3116" s="297" t="s">
        <v>183</v>
      </c>
      <c r="I3116" s="264" t="s">
        <v>4415</v>
      </c>
      <c r="J3116" s="299" t="s">
        <v>1037</v>
      </c>
      <c r="K3116" s="300" t="s">
        <v>119</v>
      </c>
      <c r="L3116" s="301" t="e">
        <v>#REF!</v>
      </c>
      <c r="M3116" s="301">
        <v>450.23927500000002</v>
      </c>
      <c r="N3116" s="268"/>
      <c r="O3116" s="302"/>
      <c r="P3116" s="235" t="s">
        <v>4710</v>
      </c>
    </row>
    <row r="3117" spans="1:16" ht="13.9" hidden="1" customHeight="1" outlineLevel="2" x14ac:dyDescent="0.2">
      <c r="A3117" s="191">
        <v>0</v>
      </c>
      <c r="B3117" s="191">
        <v>21</v>
      </c>
      <c r="C3117" s="191">
        <v>3</v>
      </c>
      <c r="D3117" s="192">
        <v>4</v>
      </c>
      <c r="E3117" s="192">
        <v>0</v>
      </c>
      <c r="F3117" s="96"/>
      <c r="G3117" s="311"/>
      <c r="H3117" s="291" t="s">
        <v>182</v>
      </c>
      <c r="I3117" s="256" t="s">
        <v>4416</v>
      </c>
      <c r="J3117" s="293" t="s">
        <v>207</v>
      </c>
      <c r="K3117" s="294"/>
      <c r="L3117" s="295"/>
      <c r="M3117" s="295"/>
      <c r="N3117" s="260"/>
      <c r="O3117" s="296"/>
      <c r="P3117" s="234"/>
    </row>
    <row r="3118" spans="1:16" ht="13.9" hidden="1" customHeight="1" outlineLevel="3" x14ac:dyDescent="0.2">
      <c r="A3118" s="191">
        <v>0</v>
      </c>
      <c r="B3118" s="191">
        <v>21</v>
      </c>
      <c r="C3118" s="191">
        <v>3</v>
      </c>
      <c r="D3118" s="192">
        <v>4</v>
      </c>
      <c r="E3118" s="192">
        <v>1</v>
      </c>
      <c r="F3118" s="96"/>
      <c r="G3118" s="312" t="s">
        <v>415</v>
      </c>
      <c r="H3118" s="297" t="s">
        <v>183</v>
      </c>
      <c r="I3118" s="264" t="s">
        <v>4417</v>
      </c>
      <c r="J3118" s="299" t="s">
        <v>151</v>
      </c>
      <c r="K3118" s="300" t="s">
        <v>119</v>
      </c>
      <c r="L3118" s="301" t="e">
        <v>#REF!</v>
      </c>
      <c r="M3118" s="301">
        <v>62</v>
      </c>
      <c r="N3118" s="268"/>
      <c r="O3118" s="302"/>
      <c r="P3118" s="235" t="s">
        <v>4710</v>
      </c>
    </row>
    <row r="3119" spans="1:16" ht="13.9" hidden="1" customHeight="1" outlineLevel="3" x14ac:dyDescent="0.2">
      <c r="A3119" s="191">
        <v>0</v>
      </c>
      <c r="B3119" s="191">
        <v>21</v>
      </c>
      <c r="C3119" s="191">
        <v>3</v>
      </c>
      <c r="D3119" s="192">
        <v>4</v>
      </c>
      <c r="E3119" s="192">
        <v>2</v>
      </c>
      <c r="F3119" s="96"/>
      <c r="G3119" s="312" t="s">
        <v>415</v>
      </c>
      <c r="H3119" s="297" t="s">
        <v>183</v>
      </c>
      <c r="I3119" s="264" t="s">
        <v>4418</v>
      </c>
      <c r="J3119" s="299" t="s">
        <v>154</v>
      </c>
      <c r="K3119" s="300" t="s">
        <v>119</v>
      </c>
      <c r="L3119" s="301" t="e">
        <v>#REF!</v>
      </c>
      <c r="M3119" s="301">
        <v>95</v>
      </c>
      <c r="N3119" s="268"/>
      <c r="O3119" s="302"/>
      <c r="P3119" s="235" t="s">
        <v>4710</v>
      </c>
    </row>
    <row r="3120" spans="1:16" ht="13.9" hidden="1" customHeight="1" outlineLevel="3" x14ac:dyDescent="0.2">
      <c r="A3120" s="191">
        <v>0</v>
      </c>
      <c r="B3120" s="191">
        <v>21</v>
      </c>
      <c r="C3120" s="191">
        <v>3</v>
      </c>
      <c r="D3120" s="192">
        <v>4</v>
      </c>
      <c r="E3120" s="192">
        <v>3</v>
      </c>
      <c r="F3120" s="96"/>
      <c r="G3120" s="312" t="s">
        <v>415</v>
      </c>
      <c r="H3120" s="297" t="s">
        <v>183</v>
      </c>
      <c r="I3120" s="264" t="s">
        <v>4419</v>
      </c>
      <c r="J3120" s="299" t="s">
        <v>155</v>
      </c>
      <c r="K3120" s="300" t="s">
        <v>119</v>
      </c>
      <c r="L3120" s="301" t="e">
        <v>#REF!</v>
      </c>
      <c r="M3120" s="301">
        <v>85</v>
      </c>
      <c r="N3120" s="268"/>
      <c r="O3120" s="302"/>
      <c r="P3120" s="235" t="s">
        <v>4710</v>
      </c>
    </row>
    <row r="3121" spans="1:16" ht="13.9" hidden="1" customHeight="1" outlineLevel="3" x14ac:dyDescent="0.2">
      <c r="A3121" s="191">
        <v>0</v>
      </c>
      <c r="B3121" s="191">
        <v>21</v>
      </c>
      <c r="C3121" s="191">
        <v>3</v>
      </c>
      <c r="D3121" s="192">
        <v>4</v>
      </c>
      <c r="E3121" s="192">
        <v>4</v>
      </c>
      <c r="F3121" s="96"/>
      <c r="G3121" s="312" t="s">
        <v>415</v>
      </c>
      <c r="H3121" s="297" t="s">
        <v>183</v>
      </c>
      <c r="I3121" s="264" t="s">
        <v>4420</v>
      </c>
      <c r="J3121" s="299" t="s">
        <v>811</v>
      </c>
      <c r="K3121" s="300" t="s">
        <v>119</v>
      </c>
      <c r="L3121" s="301" t="e">
        <v>#REF!</v>
      </c>
      <c r="M3121" s="301">
        <v>120</v>
      </c>
      <c r="N3121" s="268"/>
      <c r="O3121" s="302"/>
      <c r="P3121" s="235" t="s">
        <v>4710</v>
      </c>
    </row>
    <row r="3122" spans="1:16" ht="13.9" hidden="1" customHeight="1" outlineLevel="3" x14ac:dyDescent="0.2">
      <c r="A3122" s="191">
        <v>0</v>
      </c>
      <c r="B3122" s="191">
        <v>21</v>
      </c>
      <c r="C3122" s="191">
        <v>3</v>
      </c>
      <c r="D3122" s="192">
        <v>4</v>
      </c>
      <c r="E3122" s="192">
        <v>5</v>
      </c>
      <c r="F3122" s="96"/>
      <c r="G3122" s="312" t="s">
        <v>415</v>
      </c>
      <c r="H3122" s="297" t="s">
        <v>183</v>
      </c>
      <c r="I3122" s="264" t="s">
        <v>4421</v>
      </c>
      <c r="J3122" s="299" t="s">
        <v>153</v>
      </c>
      <c r="K3122" s="300" t="s">
        <v>119</v>
      </c>
      <c r="L3122" s="301" t="e">
        <v>#REF!</v>
      </c>
      <c r="M3122" s="301">
        <v>58</v>
      </c>
      <c r="N3122" s="268"/>
      <c r="O3122" s="302"/>
      <c r="P3122" s="235" t="s">
        <v>4710</v>
      </c>
    </row>
    <row r="3123" spans="1:16" ht="13.9" hidden="1" customHeight="1" outlineLevel="1" x14ac:dyDescent="0.2">
      <c r="A3123" s="191">
        <v>0</v>
      </c>
      <c r="B3123" s="191">
        <v>21</v>
      </c>
      <c r="C3123" s="191">
        <v>4</v>
      </c>
      <c r="D3123" s="192">
        <v>0</v>
      </c>
      <c r="E3123" s="192">
        <v>5</v>
      </c>
      <c r="F3123" s="96"/>
      <c r="G3123" s="310"/>
      <c r="H3123" s="285" t="s">
        <v>34</v>
      </c>
      <c r="I3123" s="249" t="s">
        <v>4422</v>
      </c>
      <c r="J3123" s="287" t="s">
        <v>816</v>
      </c>
      <c r="K3123" s="288"/>
      <c r="L3123" s="289"/>
      <c r="M3123" s="289"/>
      <c r="N3123" s="253"/>
      <c r="O3123" s="290"/>
      <c r="P3123" s="239"/>
    </row>
    <row r="3124" spans="1:16" ht="13.9" hidden="1" customHeight="1" outlineLevel="2" x14ac:dyDescent="0.2">
      <c r="A3124" s="191">
        <v>0</v>
      </c>
      <c r="B3124" s="191">
        <v>21</v>
      </c>
      <c r="C3124" s="191">
        <v>4</v>
      </c>
      <c r="D3124" s="192">
        <v>1</v>
      </c>
      <c r="E3124" s="192">
        <v>0</v>
      </c>
      <c r="F3124" s="96"/>
      <c r="G3124" s="311"/>
      <c r="H3124" s="291" t="s">
        <v>182</v>
      </c>
      <c r="I3124" s="256" t="s">
        <v>4423</v>
      </c>
      <c r="J3124" s="293" t="s">
        <v>621</v>
      </c>
      <c r="K3124" s="294"/>
      <c r="L3124" s="295"/>
      <c r="M3124" s="295"/>
      <c r="N3124" s="260"/>
      <c r="O3124" s="296"/>
      <c r="P3124" s="234"/>
    </row>
    <row r="3125" spans="1:16" ht="13.9" hidden="1" customHeight="1" outlineLevel="3" x14ac:dyDescent="0.2">
      <c r="A3125" s="191">
        <v>0</v>
      </c>
      <c r="B3125" s="191">
        <v>21</v>
      </c>
      <c r="C3125" s="191">
        <v>4</v>
      </c>
      <c r="D3125" s="192">
        <v>1</v>
      </c>
      <c r="E3125" s="192">
        <v>1</v>
      </c>
      <c r="F3125" s="96"/>
      <c r="G3125" s="312" t="s">
        <v>415</v>
      </c>
      <c r="H3125" s="297" t="s">
        <v>183</v>
      </c>
      <c r="I3125" s="264" t="s">
        <v>4424</v>
      </c>
      <c r="J3125" s="299" t="s">
        <v>150</v>
      </c>
      <c r="K3125" s="300" t="s">
        <v>119</v>
      </c>
      <c r="L3125" s="301" t="e">
        <v>#REF!</v>
      </c>
      <c r="M3125" s="301">
        <v>10.11778</v>
      </c>
      <c r="N3125" s="268"/>
      <c r="O3125" s="302"/>
      <c r="P3125" s="235" t="s">
        <v>4710</v>
      </c>
    </row>
    <row r="3126" spans="1:16" ht="13.9" hidden="1" customHeight="1" outlineLevel="3" x14ac:dyDescent="0.2">
      <c r="A3126" s="191">
        <v>0</v>
      </c>
      <c r="B3126" s="191">
        <v>21</v>
      </c>
      <c r="C3126" s="191">
        <v>4</v>
      </c>
      <c r="D3126" s="192">
        <v>1</v>
      </c>
      <c r="E3126" s="192">
        <v>2</v>
      </c>
      <c r="F3126" s="96"/>
      <c r="G3126" s="312" t="s">
        <v>415</v>
      </c>
      <c r="H3126" s="297" t="s">
        <v>183</v>
      </c>
      <c r="I3126" s="264" t="s">
        <v>4425</v>
      </c>
      <c r="J3126" s="299" t="s">
        <v>149</v>
      </c>
      <c r="K3126" s="300" t="s">
        <v>119</v>
      </c>
      <c r="L3126" s="301" t="e">
        <v>#REF!</v>
      </c>
      <c r="M3126" s="301">
        <v>3.28945</v>
      </c>
      <c r="N3126" s="268"/>
      <c r="O3126" s="302"/>
      <c r="P3126" s="235" t="s">
        <v>4710</v>
      </c>
    </row>
    <row r="3127" spans="1:16" ht="13.9" hidden="1" customHeight="1" outlineLevel="3" x14ac:dyDescent="0.2">
      <c r="A3127" s="191">
        <v>0</v>
      </c>
      <c r="B3127" s="191">
        <v>21</v>
      </c>
      <c r="C3127" s="191">
        <v>4</v>
      </c>
      <c r="D3127" s="192">
        <v>1</v>
      </c>
      <c r="E3127" s="192">
        <v>3</v>
      </c>
      <c r="F3127" s="96"/>
      <c r="G3127" s="312" t="s">
        <v>415</v>
      </c>
      <c r="H3127" s="297" t="s">
        <v>183</v>
      </c>
      <c r="I3127" s="264" t="s">
        <v>4426</v>
      </c>
      <c r="J3127" s="299" t="s">
        <v>148</v>
      </c>
      <c r="K3127" s="300" t="s">
        <v>119</v>
      </c>
      <c r="L3127" s="301" t="e">
        <v>#REF!</v>
      </c>
      <c r="M3127" s="301">
        <v>10.893750000000001</v>
      </c>
      <c r="N3127" s="268"/>
      <c r="O3127" s="302"/>
      <c r="P3127" s="235" t="s">
        <v>4710</v>
      </c>
    </row>
    <row r="3128" spans="1:16" ht="13.9" hidden="1" customHeight="1" outlineLevel="2" x14ac:dyDescent="0.2">
      <c r="A3128" s="191">
        <v>0</v>
      </c>
      <c r="B3128" s="191">
        <v>21</v>
      </c>
      <c r="C3128" s="191">
        <v>4</v>
      </c>
      <c r="D3128" s="192">
        <v>2</v>
      </c>
      <c r="E3128" s="192">
        <v>0</v>
      </c>
      <c r="F3128" s="96"/>
      <c r="G3128" s="311"/>
      <c r="H3128" s="291" t="s">
        <v>182</v>
      </c>
      <c r="I3128" s="256" t="s">
        <v>4427</v>
      </c>
      <c r="J3128" s="293" t="s">
        <v>563</v>
      </c>
      <c r="K3128" s="294"/>
      <c r="L3128" s="295"/>
      <c r="M3128" s="295"/>
      <c r="N3128" s="260"/>
      <c r="O3128" s="296"/>
      <c r="P3128" s="234"/>
    </row>
    <row r="3129" spans="1:16" ht="12.75" hidden="1" outlineLevel="3" x14ac:dyDescent="0.2">
      <c r="A3129" s="191">
        <v>0</v>
      </c>
      <c r="B3129" s="191">
        <v>21</v>
      </c>
      <c r="C3129" s="191">
        <v>4</v>
      </c>
      <c r="D3129" s="192">
        <v>2</v>
      </c>
      <c r="E3129" s="192">
        <v>1</v>
      </c>
      <c r="F3129" s="96"/>
      <c r="G3129" s="312" t="s">
        <v>415</v>
      </c>
      <c r="H3129" s="297" t="s">
        <v>183</v>
      </c>
      <c r="I3129" s="264" t="s">
        <v>4428</v>
      </c>
      <c r="J3129" s="299" t="s">
        <v>993</v>
      </c>
      <c r="K3129" s="300" t="s">
        <v>119</v>
      </c>
      <c r="L3129" s="301" t="e">
        <v>#REF!</v>
      </c>
      <c r="M3129" s="301">
        <v>35.786235333333337</v>
      </c>
      <c r="N3129" s="268"/>
      <c r="O3129" s="302"/>
      <c r="P3129" s="235" t="s">
        <v>4710</v>
      </c>
    </row>
    <row r="3130" spans="1:16" ht="13.9" hidden="1" customHeight="1" outlineLevel="2" x14ac:dyDescent="0.2">
      <c r="A3130" s="191">
        <v>0</v>
      </c>
      <c r="B3130" s="191">
        <v>21</v>
      </c>
      <c r="C3130" s="191">
        <v>4</v>
      </c>
      <c r="D3130" s="192">
        <v>3</v>
      </c>
      <c r="E3130" s="192">
        <v>0</v>
      </c>
      <c r="F3130" s="96"/>
      <c r="G3130" s="311"/>
      <c r="H3130" s="291" t="s">
        <v>182</v>
      </c>
      <c r="I3130" s="256" t="s">
        <v>4429</v>
      </c>
      <c r="J3130" s="293" t="s">
        <v>622</v>
      </c>
      <c r="K3130" s="294"/>
      <c r="L3130" s="295"/>
      <c r="M3130" s="295"/>
      <c r="N3130" s="260"/>
      <c r="O3130" s="296"/>
      <c r="P3130" s="234"/>
    </row>
    <row r="3131" spans="1:16" ht="13.9" hidden="1" customHeight="1" outlineLevel="3" x14ac:dyDescent="0.2">
      <c r="A3131" s="191">
        <v>0</v>
      </c>
      <c r="B3131" s="191">
        <v>21</v>
      </c>
      <c r="C3131" s="191">
        <v>4</v>
      </c>
      <c r="D3131" s="192">
        <v>3</v>
      </c>
      <c r="E3131" s="192">
        <v>1</v>
      </c>
      <c r="F3131" s="96"/>
      <c r="G3131" s="312" t="s">
        <v>415</v>
      </c>
      <c r="H3131" s="297" t="s">
        <v>183</v>
      </c>
      <c r="I3131" s="264" t="s">
        <v>4430</v>
      </c>
      <c r="J3131" s="299" t="s">
        <v>1043</v>
      </c>
      <c r="K3131" s="300" t="s">
        <v>119</v>
      </c>
      <c r="L3131" s="301" t="e">
        <v>#REF!</v>
      </c>
      <c r="M3131" s="301">
        <v>1102</v>
      </c>
      <c r="N3131" s="268"/>
      <c r="O3131" s="302"/>
      <c r="P3131" s="235" t="s">
        <v>4710</v>
      </c>
    </row>
    <row r="3132" spans="1:16" ht="13.9" hidden="1" customHeight="1" outlineLevel="3" x14ac:dyDescent="0.2">
      <c r="A3132" s="191">
        <v>0</v>
      </c>
      <c r="B3132" s="191">
        <v>21</v>
      </c>
      <c r="C3132" s="191">
        <v>4</v>
      </c>
      <c r="D3132" s="192">
        <v>3</v>
      </c>
      <c r="E3132" s="192">
        <v>2</v>
      </c>
      <c r="F3132" s="96"/>
      <c r="G3132" s="312" t="s">
        <v>415</v>
      </c>
      <c r="H3132" s="297" t="s">
        <v>183</v>
      </c>
      <c r="I3132" s="264" t="s">
        <v>4431</v>
      </c>
      <c r="J3132" s="299" t="s">
        <v>1044</v>
      </c>
      <c r="K3132" s="300" t="s">
        <v>136</v>
      </c>
      <c r="L3132" s="301" t="e">
        <v>#REF!</v>
      </c>
      <c r="M3132" s="301">
        <v>211.47737545454549</v>
      </c>
      <c r="N3132" s="268"/>
      <c r="O3132" s="302"/>
      <c r="P3132" s="235" t="s">
        <v>4710</v>
      </c>
    </row>
    <row r="3133" spans="1:16" ht="13.9" hidden="1" customHeight="1" outlineLevel="3" x14ac:dyDescent="0.2">
      <c r="A3133" s="191">
        <v>0</v>
      </c>
      <c r="B3133" s="191">
        <v>21</v>
      </c>
      <c r="C3133" s="191">
        <v>4</v>
      </c>
      <c r="D3133" s="192">
        <v>3</v>
      </c>
      <c r="E3133" s="192">
        <v>3</v>
      </c>
      <c r="F3133" s="96"/>
      <c r="G3133" s="312" t="s">
        <v>415</v>
      </c>
      <c r="H3133" s="297" t="s">
        <v>183</v>
      </c>
      <c r="I3133" s="264" t="s">
        <v>4432</v>
      </c>
      <c r="J3133" s="299" t="s">
        <v>1042</v>
      </c>
      <c r="K3133" s="300" t="s">
        <v>136</v>
      </c>
      <c r="L3133" s="301" t="e">
        <v>#REF!</v>
      </c>
      <c r="M3133" s="301">
        <v>150.38018545454545</v>
      </c>
      <c r="N3133" s="268"/>
      <c r="O3133" s="302"/>
      <c r="P3133" s="235" t="s">
        <v>4710</v>
      </c>
    </row>
    <row r="3134" spans="1:16" ht="13.9" hidden="1" customHeight="1" outlineLevel="3" x14ac:dyDescent="0.2">
      <c r="A3134" s="191">
        <v>0</v>
      </c>
      <c r="B3134" s="191">
        <v>21</v>
      </c>
      <c r="C3134" s="191">
        <v>4</v>
      </c>
      <c r="D3134" s="192">
        <v>3</v>
      </c>
      <c r="E3134" s="192">
        <v>4</v>
      </c>
      <c r="F3134" s="96"/>
      <c r="G3134" s="312" t="s">
        <v>415</v>
      </c>
      <c r="H3134" s="297" t="s">
        <v>183</v>
      </c>
      <c r="I3134" s="264" t="s">
        <v>4433</v>
      </c>
      <c r="J3134" s="299" t="s">
        <v>1045</v>
      </c>
      <c r="K3134" s="300" t="s">
        <v>119</v>
      </c>
      <c r="L3134" s="301" t="e">
        <v>#REF!</v>
      </c>
      <c r="M3134" s="301">
        <v>443.28559999999999</v>
      </c>
      <c r="N3134" s="268"/>
      <c r="O3134" s="302"/>
      <c r="P3134" s="235" t="s">
        <v>4710</v>
      </c>
    </row>
    <row r="3135" spans="1:16" ht="13.9" hidden="1" customHeight="1" outlineLevel="3" x14ac:dyDescent="0.2">
      <c r="A3135" s="191">
        <v>0</v>
      </c>
      <c r="B3135" s="191">
        <v>21</v>
      </c>
      <c r="C3135" s="191">
        <v>4</v>
      </c>
      <c r="D3135" s="192">
        <v>3</v>
      </c>
      <c r="E3135" s="192">
        <v>5</v>
      </c>
      <c r="F3135" s="96"/>
      <c r="G3135" s="312" t="s">
        <v>415</v>
      </c>
      <c r="H3135" s="297" t="s">
        <v>183</v>
      </c>
      <c r="I3135" s="264" t="s">
        <v>4434</v>
      </c>
      <c r="J3135" s="299" t="s">
        <v>808</v>
      </c>
      <c r="K3135" s="300" t="s">
        <v>119</v>
      </c>
      <c r="L3135" s="301" t="e">
        <v>#REF!</v>
      </c>
      <c r="M3135" s="301">
        <v>1843.3440000000001</v>
      </c>
      <c r="N3135" s="268"/>
      <c r="O3135" s="302" t="s">
        <v>809</v>
      </c>
      <c r="P3135" s="235" t="s">
        <v>4710</v>
      </c>
    </row>
    <row r="3136" spans="1:16" ht="13.9" hidden="1" customHeight="1" outlineLevel="3" x14ac:dyDescent="0.2">
      <c r="A3136" s="191">
        <v>0</v>
      </c>
      <c r="B3136" s="191">
        <v>21</v>
      </c>
      <c r="C3136" s="191">
        <v>4</v>
      </c>
      <c r="D3136" s="192">
        <v>3</v>
      </c>
      <c r="E3136" s="192">
        <v>6</v>
      </c>
      <c r="F3136" s="96"/>
      <c r="G3136" s="312" t="s">
        <v>415</v>
      </c>
      <c r="H3136" s="297" t="s">
        <v>183</v>
      </c>
      <c r="I3136" s="264" t="s">
        <v>4435</v>
      </c>
      <c r="J3136" s="299" t="s">
        <v>1039</v>
      </c>
      <c r="K3136" s="300" t="s">
        <v>119</v>
      </c>
      <c r="L3136" s="301" t="e">
        <v>#REF!</v>
      </c>
      <c r="M3136" s="301">
        <v>807.74</v>
      </c>
      <c r="N3136" s="268"/>
      <c r="O3136" s="302"/>
      <c r="P3136" s="235" t="s">
        <v>4710</v>
      </c>
    </row>
    <row r="3137" spans="1:16" ht="13.9" hidden="1" customHeight="1" outlineLevel="3" x14ac:dyDescent="0.2">
      <c r="A3137" s="191">
        <v>0</v>
      </c>
      <c r="B3137" s="191">
        <v>21</v>
      </c>
      <c r="C3137" s="191">
        <v>4</v>
      </c>
      <c r="D3137" s="192">
        <v>3</v>
      </c>
      <c r="E3137" s="192">
        <v>7</v>
      </c>
      <c r="F3137" s="96"/>
      <c r="G3137" s="312" t="s">
        <v>415</v>
      </c>
      <c r="H3137" s="297" t="s">
        <v>183</v>
      </c>
      <c r="I3137" s="264" t="s">
        <v>4436</v>
      </c>
      <c r="J3137" s="299" t="s">
        <v>1040</v>
      </c>
      <c r="K3137" s="300" t="s">
        <v>119</v>
      </c>
      <c r="L3137" s="301" t="e">
        <v>#REF!</v>
      </c>
      <c r="M3137" s="301">
        <v>172.02560000000003</v>
      </c>
      <c r="N3137" s="268"/>
      <c r="O3137" s="302" t="s">
        <v>1046</v>
      </c>
      <c r="P3137" s="235" t="s">
        <v>4710</v>
      </c>
    </row>
    <row r="3138" spans="1:16" ht="13.9" hidden="1" customHeight="1" outlineLevel="3" x14ac:dyDescent="0.2">
      <c r="A3138" s="191">
        <v>0</v>
      </c>
      <c r="B3138" s="191">
        <v>21</v>
      </c>
      <c r="C3138" s="191">
        <v>4</v>
      </c>
      <c r="D3138" s="192">
        <v>3</v>
      </c>
      <c r="E3138" s="192">
        <v>8</v>
      </c>
      <c r="F3138" s="96"/>
      <c r="G3138" s="312" t="s">
        <v>415</v>
      </c>
      <c r="H3138" s="297" t="s">
        <v>183</v>
      </c>
      <c r="I3138" s="264" t="s">
        <v>4437</v>
      </c>
      <c r="J3138" s="299" t="s">
        <v>1041</v>
      </c>
      <c r="K3138" s="300" t="s">
        <v>136</v>
      </c>
      <c r="L3138" s="301" t="e">
        <v>#REF!</v>
      </c>
      <c r="M3138" s="301">
        <v>130.09937545454545</v>
      </c>
      <c r="N3138" s="268"/>
      <c r="O3138" s="302" t="s">
        <v>256</v>
      </c>
      <c r="P3138" s="235" t="s">
        <v>4710</v>
      </c>
    </row>
    <row r="3139" spans="1:16" ht="13.9" hidden="1" customHeight="1" outlineLevel="3" x14ac:dyDescent="0.2">
      <c r="A3139" s="191">
        <v>0</v>
      </c>
      <c r="B3139" s="191">
        <v>21</v>
      </c>
      <c r="C3139" s="191">
        <v>4</v>
      </c>
      <c r="D3139" s="192">
        <v>3</v>
      </c>
      <c r="E3139" s="192">
        <v>9</v>
      </c>
      <c r="F3139" s="96"/>
      <c r="G3139" s="312" t="s">
        <v>415</v>
      </c>
      <c r="H3139" s="297" t="s">
        <v>183</v>
      </c>
      <c r="I3139" s="264" t="s">
        <v>4438</v>
      </c>
      <c r="J3139" s="299" t="s">
        <v>810</v>
      </c>
      <c r="K3139" s="300" t="s">
        <v>119</v>
      </c>
      <c r="L3139" s="301" t="e">
        <v>#REF!</v>
      </c>
      <c r="M3139" s="301">
        <v>164.30200000000002</v>
      </c>
      <c r="N3139" s="268"/>
      <c r="O3139" s="302"/>
      <c r="P3139" s="235" t="s">
        <v>4710</v>
      </c>
    </row>
    <row r="3140" spans="1:16" ht="13.9" hidden="1" customHeight="1" outlineLevel="2" x14ac:dyDescent="0.2">
      <c r="A3140" s="191">
        <v>0</v>
      </c>
      <c r="B3140" s="191">
        <v>21</v>
      </c>
      <c r="C3140" s="191">
        <v>4</v>
      </c>
      <c r="D3140" s="192">
        <v>4</v>
      </c>
      <c r="E3140" s="192">
        <v>0</v>
      </c>
      <c r="F3140" s="96"/>
      <c r="G3140" s="311"/>
      <c r="H3140" s="291" t="s">
        <v>182</v>
      </c>
      <c r="I3140" s="256" t="s">
        <v>4439</v>
      </c>
      <c r="J3140" s="293" t="s">
        <v>207</v>
      </c>
      <c r="K3140" s="294"/>
      <c r="L3140" s="295"/>
      <c r="M3140" s="295"/>
      <c r="N3140" s="260"/>
      <c r="O3140" s="296"/>
      <c r="P3140" s="234"/>
    </row>
    <row r="3141" spans="1:16" ht="13.9" hidden="1" customHeight="1" outlineLevel="3" x14ac:dyDescent="0.2">
      <c r="A3141" s="191">
        <v>0</v>
      </c>
      <c r="B3141" s="191">
        <v>21</v>
      </c>
      <c r="C3141" s="191">
        <v>4</v>
      </c>
      <c r="D3141" s="192">
        <v>4</v>
      </c>
      <c r="E3141" s="192">
        <v>1</v>
      </c>
      <c r="F3141" s="96"/>
      <c r="G3141" s="312" t="s">
        <v>415</v>
      </c>
      <c r="H3141" s="297" t="s">
        <v>183</v>
      </c>
      <c r="I3141" s="264" t="s">
        <v>4440</v>
      </c>
      <c r="J3141" s="299" t="s">
        <v>151</v>
      </c>
      <c r="K3141" s="300" t="s">
        <v>119</v>
      </c>
      <c r="L3141" s="301" t="e">
        <v>#REF!</v>
      </c>
      <c r="M3141" s="301">
        <v>62</v>
      </c>
      <c r="N3141" s="268"/>
      <c r="O3141" s="302"/>
      <c r="P3141" s="235" t="s">
        <v>4710</v>
      </c>
    </row>
    <row r="3142" spans="1:16" ht="13.9" hidden="1" customHeight="1" outlineLevel="3" x14ac:dyDescent="0.2">
      <c r="A3142" s="191">
        <v>0</v>
      </c>
      <c r="B3142" s="191">
        <v>21</v>
      </c>
      <c r="C3142" s="191">
        <v>4</v>
      </c>
      <c r="D3142" s="192">
        <v>4</v>
      </c>
      <c r="E3142" s="192">
        <v>2</v>
      </c>
      <c r="F3142" s="96"/>
      <c r="G3142" s="312" t="s">
        <v>415</v>
      </c>
      <c r="H3142" s="297" t="s">
        <v>183</v>
      </c>
      <c r="I3142" s="264" t="s">
        <v>4441</v>
      </c>
      <c r="J3142" s="299" t="s">
        <v>154</v>
      </c>
      <c r="K3142" s="300" t="s">
        <v>119</v>
      </c>
      <c r="L3142" s="301" t="e">
        <v>#REF!</v>
      </c>
      <c r="M3142" s="301">
        <v>95</v>
      </c>
      <c r="N3142" s="268"/>
      <c r="O3142" s="302"/>
      <c r="P3142" s="235" t="s">
        <v>4710</v>
      </c>
    </row>
    <row r="3143" spans="1:16" ht="13.9" hidden="1" customHeight="1" outlineLevel="3" x14ac:dyDescent="0.2">
      <c r="A3143" s="191">
        <v>0</v>
      </c>
      <c r="B3143" s="191">
        <v>21</v>
      </c>
      <c r="C3143" s="191">
        <v>4</v>
      </c>
      <c r="D3143" s="192">
        <v>4</v>
      </c>
      <c r="E3143" s="192">
        <v>3</v>
      </c>
      <c r="F3143" s="96"/>
      <c r="G3143" s="312" t="s">
        <v>415</v>
      </c>
      <c r="H3143" s="297" t="s">
        <v>183</v>
      </c>
      <c r="I3143" s="264" t="s">
        <v>4442</v>
      </c>
      <c r="J3143" s="299" t="s">
        <v>155</v>
      </c>
      <c r="K3143" s="300" t="s">
        <v>119</v>
      </c>
      <c r="L3143" s="301" t="e">
        <v>#REF!</v>
      </c>
      <c r="M3143" s="301">
        <v>85</v>
      </c>
      <c r="N3143" s="268"/>
      <c r="O3143" s="302"/>
      <c r="P3143" s="235" t="s">
        <v>4710</v>
      </c>
    </row>
    <row r="3144" spans="1:16" ht="13.9" hidden="1" customHeight="1" outlineLevel="3" x14ac:dyDescent="0.2">
      <c r="A3144" s="191">
        <v>0</v>
      </c>
      <c r="B3144" s="191">
        <v>21</v>
      </c>
      <c r="C3144" s="191">
        <v>4</v>
      </c>
      <c r="D3144" s="192">
        <v>4</v>
      </c>
      <c r="E3144" s="192">
        <v>4</v>
      </c>
      <c r="F3144" s="96"/>
      <c r="G3144" s="312" t="s">
        <v>415</v>
      </c>
      <c r="H3144" s="297" t="s">
        <v>183</v>
      </c>
      <c r="I3144" s="264" t="s">
        <v>4443</v>
      </c>
      <c r="J3144" s="299" t="s">
        <v>811</v>
      </c>
      <c r="K3144" s="300" t="s">
        <v>119</v>
      </c>
      <c r="L3144" s="301" t="e">
        <v>#REF!</v>
      </c>
      <c r="M3144" s="301">
        <v>120</v>
      </c>
      <c r="N3144" s="268"/>
      <c r="O3144" s="302"/>
      <c r="P3144" s="235" t="s">
        <v>4710</v>
      </c>
    </row>
    <row r="3145" spans="1:16" ht="13.9" hidden="1" customHeight="1" outlineLevel="3" x14ac:dyDescent="0.2">
      <c r="A3145" s="191">
        <v>0</v>
      </c>
      <c r="B3145" s="191">
        <v>21</v>
      </c>
      <c r="C3145" s="191">
        <v>4</v>
      </c>
      <c r="D3145" s="192">
        <v>4</v>
      </c>
      <c r="E3145" s="192">
        <v>5</v>
      </c>
      <c r="F3145" s="96"/>
      <c r="G3145" s="312" t="s">
        <v>415</v>
      </c>
      <c r="H3145" s="297" t="s">
        <v>183</v>
      </c>
      <c r="I3145" s="264" t="s">
        <v>4444</v>
      </c>
      <c r="J3145" s="299" t="s">
        <v>152</v>
      </c>
      <c r="K3145" s="300" t="s">
        <v>119</v>
      </c>
      <c r="L3145" s="301" t="e">
        <v>#REF!</v>
      </c>
      <c r="M3145" s="301">
        <v>58</v>
      </c>
      <c r="N3145" s="268"/>
      <c r="O3145" s="302"/>
      <c r="P3145" s="235" t="s">
        <v>4710</v>
      </c>
    </row>
    <row r="3146" spans="1:16" ht="13.9" customHeight="1" collapsed="1" x14ac:dyDescent="0.2">
      <c r="A3146" s="191">
        <v>0</v>
      </c>
      <c r="B3146" s="191">
        <v>22</v>
      </c>
      <c r="C3146" s="191">
        <v>0</v>
      </c>
      <c r="D3146" s="192">
        <v>4</v>
      </c>
      <c r="E3146" s="192">
        <v>5</v>
      </c>
      <c r="F3146" s="194"/>
      <c r="G3146" s="308"/>
      <c r="H3146" s="280" t="s">
        <v>181</v>
      </c>
      <c r="I3146" s="242" t="s">
        <v>4445</v>
      </c>
      <c r="J3146" s="309" t="s">
        <v>26</v>
      </c>
      <c r="K3146" s="282"/>
      <c r="L3146" s="283"/>
      <c r="M3146" s="283"/>
      <c r="N3146" s="246"/>
      <c r="O3146" s="284"/>
      <c r="P3146" s="237"/>
    </row>
    <row r="3147" spans="1:16" ht="13.9" hidden="1" customHeight="1" outlineLevel="1" x14ac:dyDescent="0.2">
      <c r="A3147" s="191">
        <v>0</v>
      </c>
      <c r="B3147" s="191">
        <v>22</v>
      </c>
      <c r="C3147" s="191">
        <v>1</v>
      </c>
      <c r="D3147" s="192">
        <v>0</v>
      </c>
      <c r="E3147" s="192">
        <v>5</v>
      </c>
      <c r="F3147" s="96"/>
      <c r="G3147" s="310"/>
      <c r="H3147" s="285" t="s">
        <v>34</v>
      </c>
      <c r="I3147" s="249" t="s">
        <v>4446</v>
      </c>
      <c r="J3147" s="287" t="s">
        <v>29</v>
      </c>
      <c r="K3147" s="288"/>
      <c r="L3147" s="289"/>
      <c r="M3147" s="289"/>
      <c r="N3147" s="253"/>
      <c r="O3147" s="290"/>
      <c r="P3147" s="239"/>
    </row>
    <row r="3148" spans="1:16" ht="13.9" hidden="1" customHeight="1" outlineLevel="2" x14ac:dyDescent="0.2">
      <c r="A3148" s="191">
        <v>0</v>
      </c>
      <c r="B3148" s="191">
        <v>22</v>
      </c>
      <c r="C3148" s="191">
        <v>1</v>
      </c>
      <c r="D3148" s="192">
        <v>1</v>
      </c>
      <c r="E3148" s="192">
        <v>0</v>
      </c>
      <c r="F3148" s="96"/>
      <c r="G3148" s="311"/>
      <c r="H3148" s="291" t="s">
        <v>182</v>
      </c>
      <c r="I3148" s="256" t="s">
        <v>4447</v>
      </c>
      <c r="J3148" s="293" t="s">
        <v>531</v>
      </c>
      <c r="K3148" s="294"/>
      <c r="L3148" s="295"/>
      <c r="M3148" s="295"/>
      <c r="N3148" s="260"/>
      <c r="O3148" s="296"/>
      <c r="P3148" s="234"/>
    </row>
    <row r="3149" spans="1:16" ht="13.9" hidden="1" customHeight="1" outlineLevel="3" x14ac:dyDescent="0.2">
      <c r="A3149" s="191">
        <v>0</v>
      </c>
      <c r="B3149" s="191">
        <v>22</v>
      </c>
      <c r="C3149" s="191">
        <v>1</v>
      </c>
      <c r="D3149" s="192">
        <v>1</v>
      </c>
      <c r="E3149" s="192">
        <v>1</v>
      </c>
      <c r="F3149" s="96"/>
      <c r="G3149" s="312" t="s">
        <v>49</v>
      </c>
      <c r="H3149" s="297" t="s">
        <v>183</v>
      </c>
      <c r="I3149" s="264" t="s">
        <v>4448</v>
      </c>
      <c r="J3149" s="299" t="s">
        <v>269</v>
      </c>
      <c r="K3149" s="300" t="s">
        <v>119</v>
      </c>
      <c r="L3149" s="301" t="e">
        <v>#REF!</v>
      </c>
      <c r="M3149" s="301">
        <v>77.366820666666669</v>
      </c>
      <c r="N3149" s="268"/>
      <c r="O3149" s="302" t="s">
        <v>713</v>
      </c>
      <c r="P3149" s="235" t="s">
        <v>4710</v>
      </c>
    </row>
    <row r="3150" spans="1:16" ht="13.9" hidden="1" customHeight="1" outlineLevel="3" x14ac:dyDescent="0.2">
      <c r="A3150" s="191">
        <v>0</v>
      </c>
      <c r="B3150" s="191">
        <v>22</v>
      </c>
      <c r="C3150" s="191">
        <v>1</v>
      </c>
      <c r="D3150" s="192">
        <v>1</v>
      </c>
      <c r="E3150" s="192">
        <v>2</v>
      </c>
      <c r="F3150" s="96"/>
      <c r="G3150" s="312" t="s">
        <v>49</v>
      </c>
      <c r="H3150" s="297" t="s">
        <v>183</v>
      </c>
      <c r="I3150" s="264" t="s">
        <v>4449</v>
      </c>
      <c r="J3150" s="299" t="s">
        <v>125</v>
      </c>
      <c r="K3150" s="300" t="s">
        <v>119</v>
      </c>
      <c r="L3150" s="301" t="e">
        <v>#REF!</v>
      </c>
      <c r="M3150" s="301">
        <v>25</v>
      </c>
      <c r="N3150" s="268"/>
      <c r="O3150" s="302"/>
      <c r="P3150" s="235" t="s">
        <v>4710</v>
      </c>
    </row>
    <row r="3151" spans="1:16" ht="13.9" hidden="1" customHeight="1" outlineLevel="2" x14ac:dyDescent="0.2">
      <c r="A3151" s="191">
        <v>0</v>
      </c>
      <c r="B3151" s="191">
        <v>22</v>
      </c>
      <c r="C3151" s="191">
        <v>1</v>
      </c>
      <c r="D3151" s="192">
        <v>2</v>
      </c>
      <c r="E3151" s="192">
        <v>0</v>
      </c>
      <c r="F3151" s="96"/>
      <c r="G3151" s="311"/>
      <c r="H3151" s="291" t="s">
        <v>182</v>
      </c>
      <c r="I3151" s="256" t="s">
        <v>4450</v>
      </c>
      <c r="J3151" s="293" t="s">
        <v>532</v>
      </c>
      <c r="K3151" s="294"/>
      <c r="L3151" s="295"/>
      <c r="M3151" s="295"/>
      <c r="N3151" s="260">
        <v>167496.70000000001</v>
      </c>
      <c r="O3151" s="296"/>
      <c r="P3151" s="234"/>
    </row>
    <row r="3152" spans="1:16" ht="13.9" hidden="1" customHeight="1" outlineLevel="3" x14ac:dyDescent="0.2">
      <c r="A3152" s="191">
        <v>0</v>
      </c>
      <c r="B3152" s="191">
        <v>22</v>
      </c>
      <c r="C3152" s="191">
        <v>1</v>
      </c>
      <c r="D3152" s="192">
        <v>2</v>
      </c>
      <c r="E3152" s="192">
        <v>1</v>
      </c>
      <c r="F3152" s="96"/>
      <c r="G3152" s="312" t="s">
        <v>49</v>
      </c>
      <c r="H3152" s="297" t="s">
        <v>183</v>
      </c>
      <c r="I3152" s="264" t="s">
        <v>4451</v>
      </c>
      <c r="J3152" s="299" t="s">
        <v>532</v>
      </c>
      <c r="K3152" s="300" t="s">
        <v>158</v>
      </c>
      <c r="L3152" s="301">
        <v>1</v>
      </c>
      <c r="M3152" s="301">
        <v>167496.70000000001</v>
      </c>
      <c r="N3152" s="268">
        <v>167496.70000000001</v>
      </c>
      <c r="O3152" s="302"/>
      <c r="P3152" s="235" t="s">
        <v>4710</v>
      </c>
    </row>
    <row r="3153" spans="1:16" ht="13.9" hidden="1" customHeight="1" outlineLevel="2" x14ac:dyDescent="0.2">
      <c r="A3153" s="191">
        <v>0</v>
      </c>
      <c r="B3153" s="191">
        <v>22</v>
      </c>
      <c r="C3153" s="191">
        <v>1</v>
      </c>
      <c r="D3153" s="192">
        <v>3</v>
      </c>
      <c r="E3153" s="192">
        <v>0</v>
      </c>
      <c r="F3153" s="96"/>
      <c r="G3153" s="311"/>
      <c r="H3153" s="291" t="s">
        <v>182</v>
      </c>
      <c r="I3153" s="256" t="s">
        <v>4452</v>
      </c>
      <c r="J3153" s="293" t="s">
        <v>533</v>
      </c>
      <c r="K3153" s="294"/>
      <c r="L3153" s="295"/>
      <c r="M3153" s="295"/>
      <c r="N3153" s="260">
        <v>167496.70000000001</v>
      </c>
      <c r="O3153" s="296"/>
      <c r="P3153" s="234"/>
    </row>
    <row r="3154" spans="1:16" ht="13.9" hidden="1" customHeight="1" outlineLevel="3" x14ac:dyDescent="0.2">
      <c r="A3154" s="191">
        <v>0</v>
      </c>
      <c r="B3154" s="191">
        <v>22</v>
      </c>
      <c r="C3154" s="191">
        <v>1</v>
      </c>
      <c r="D3154" s="192">
        <v>3</v>
      </c>
      <c r="E3154" s="192">
        <v>1</v>
      </c>
      <c r="F3154" s="96"/>
      <c r="G3154" s="312" t="s">
        <v>49</v>
      </c>
      <c r="H3154" s="297" t="s">
        <v>183</v>
      </c>
      <c r="I3154" s="264" t="s">
        <v>4453</v>
      </c>
      <c r="J3154" s="299" t="s">
        <v>533</v>
      </c>
      <c r="K3154" s="300" t="s">
        <v>158</v>
      </c>
      <c r="L3154" s="301">
        <v>1</v>
      </c>
      <c r="M3154" s="301">
        <v>167496.70000000001</v>
      </c>
      <c r="N3154" s="268">
        <v>167496.70000000001</v>
      </c>
      <c r="O3154" s="302"/>
      <c r="P3154" s="235" t="s">
        <v>4710</v>
      </c>
    </row>
    <row r="3155" spans="1:16" ht="13.9" hidden="1" customHeight="1" outlineLevel="1" x14ac:dyDescent="0.2">
      <c r="A3155" s="191">
        <v>0</v>
      </c>
      <c r="B3155" s="191">
        <v>22</v>
      </c>
      <c r="C3155" s="191">
        <v>2</v>
      </c>
      <c r="D3155" s="192">
        <v>0</v>
      </c>
      <c r="E3155" s="192">
        <v>1</v>
      </c>
      <c r="F3155" s="96"/>
      <c r="G3155" s="310"/>
      <c r="H3155" s="285" t="s">
        <v>34</v>
      </c>
      <c r="I3155" s="249" t="s">
        <v>4454</v>
      </c>
      <c r="J3155" s="287" t="s">
        <v>49</v>
      </c>
      <c r="K3155" s="288"/>
      <c r="L3155" s="289"/>
      <c r="M3155" s="289"/>
      <c r="N3155" s="253">
        <v>5698605.0458000004</v>
      </c>
      <c r="O3155" s="290"/>
      <c r="P3155" s="239"/>
    </row>
    <row r="3156" spans="1:16" ht="13.9" hidden="1" customHeight="1" outlineLevel="2" x14ac:dyDescent="0.2">
      <c r="A3156" s="191">
        <v>0</v>
      </c>
      <c r="B3156" s="191">
        <v>22</v>
      </c>
      <c r="C3156" s="191">
        <v>2</v>
      </c>
      <c r="D3156" s="192">
        <v>1</v>
      </c>
      <c r="E3156" s="192">
        <v>0</v>
      </c>
      <c r="F3156" s="96"/>
      <c r="G3156" s="311"/>
      <c r="H3156" s="291" t="s">
        <v>182</v>
      </c>
      <c r="I3156" s="256" t="s">
        <v>4455</v>
      </c>
      <c r="J3156" s="293" t="s">
        <v>30</v>
      </c>
      <c r="K3156" s="294"/>
      <c r="L3156" s="295"/>
      <c r="M3156" s="295"/>
      <c r="N3156" s="260">
        <v>586238.44999999995</v>
      </c>
      <c r="O3156" s="296"/>
      <c r="P3156" s="234"/>
    </row>
    <row r="3157" spans="1:16" ht="13.9" hidden="1" customHeight="1" outlineLevel="3" x14ac:dyDescent="0.2">
      <c r="A3157" s="191">
        <v>0</v>
      </c>
      <c r="B3157" s="191">
        <v>22</v>
      </c>
      <c r="C3157" s="191">
        <v>2</v>
      </c>
      <c r="D3157" s="192">
        <v>1</v>
      </c>
      <c r="E3157" s="192">
        <v>1</v>
      </c>
      <c r="F3157" s="96"/>
      <c r="G3157" s="312" t="s">
        <v>49</v>
      </c>
      <c r="H3157" s="297" t="s">
        <v>183</v>
      </c>
      <c r="I3157" s="264" t="s">
        <v>4456</v>
      </c>
      <c r="J3157" s="299" t="s">
        <v>213</v>
      </c>
      <c r="K3157" s="300" t="s">
        <v>158</v>
      </c>
      <c r="L3157" s="301">
        <v>1</v>
      </c>
      <c r="M3157" s="301">
        <v>586238.45000000007</v>
      </c>
      <c r="N3157" s="268">
        <v>586238.44999999995</v>
      </c>
      <c r="O3157" s="302"/>
      <c r="P3157" s="235" t="s">
        <v>4710</v>
      </c>
    </row>
    <row r="3158" spans="1:16" ht="13.9" hidden="1" customHeight="1" outlineLevel="2" x14ac:dyDescent="0.2">
      <c r="A3158" s="191">
        <v>0</v>
      </c>
      <c r="B3158" s="191">
        <v>22</v>
      </c>
      <c r="C3158" s="191">
        <v>2</v>
      </c>
      <c r="D3158" s="192">
        <v>2</v>
      </c>
      <c r="E3158" s="192">
        <v>0</v>
      </c>
      <c r="F3158" s="96"/>
      <c r="G3158" s="311"/>
      <c r="H3158" s="291" t="s">
        <v>182</v>
      </c>
      <c r="I3158" s="256" t="s">
        <v>4457</v>
      </c>
      <c r="J3158" s="293" t="s">
        <v>31</v>
      </c>
      <c r="K3158" s="294"/>
      <c r="L3158" s="295"/>
      <c r="M3158" s="295"/>
      <c r="N3158" s="260">
        <v>4563982.4000000004</v>
      </c>
      <c r="O3158" s="296"/>
      <c r="P3158" s="234"/>
    </row>
    <row r="3159" spans="1:16" ht="13.9" hidden="1" customHeight="1" outlineLevel="3" x14ac:dyDescent="0.2">
      <c r="A3159" s="191">
        <v>0</v>
      </c>
      <c r="B3159" s="191">
        <v>22</v>
      </c>
      <c r="C3159" s="191">
        <v>2</v>
      </c>
      <c r="D3159" s="192">
        <v>2</v>
      </c>
      <c r="E3159" s="192">
        <v>1</v>
      </c>
      <c r="F3159" s="96"/>
      <c r="G3159" s="312" t="s">
        <v>49</v>
      </c>
      <c r="H3159" s="297" t="s">
        <v>183</v>
      </c>
      <c r="I3159" s="264" t="s">
        <v>4458</v>
      </c>
      <c r="J3159" s="299" t="s">
        <v>214</v>
      </c>
      <c r="K3159" s="300" t="s">
        <v>158</v>
      </c>
      <c r="L3159" s="301">
        <v>1</v>
      </c>
      <c r="M3159" s="301">
        <v>4563982.4000000004</v>
      </c>
      <c r="N3159" s="268">
        <v>4563982.4000000004</v>
      </c>
      <c r="O3159" s="302"/>
      <c r="P3159" s="235" t="s">
        <v>4710</v>
      </c>
    </row>
    <row r="3160" spans="1:16" ht="13.9" hidden="1" customHeight="1" outlineLevel="2" x14ac:dyDescent="0.2">
      <c r="A3160" s="191">
        <v>0</v>
      </c>
      <c r="B3160" s="191">
        <v>22</v>
      </c>
      <c r="C3160" s="191">
        <v>2</v>
      </c>
      <c r="D3160" s="192">
        <v>3</v>
      </c>
      <c r="E3160" s="192">
        <v>0</v>
      </c>
      <c r="F3160" s="96"/>
      <c r="G3160" s="311"/>
      <c r="H3160" s="291" t="s">
        <v>182</v>
      </c>
      <c r="I3160" s="256" t="s">
        <v>4459</v>
      </c>
      <c r="J3160" s="293" t="s">
        <v>32</v>
      </c>
      <c r="K3160" s="294"/>
      <c r="L3160" s="295"/>
      <c r="M3160" s="295"/>
      <c r="N3160" s="260">
        <v>184246.37</v>
      </c>
      <c r="O3160" s="296"/>
      <c r="P3160" s="234"/>
    </row>
    <row r="3161" spans="1:16" ht="13.9" hidden="1" customHeight="1" outlineLevel="3" x14ac:dyDescent="0.2">
      <c r="A3161" s="191">
        <v>0</v>
      </c>
      <c r="B3161" s="191">
        <v>22</v>
      </c>
      <c r="C3161" s="191">
        <v>2</v>
      </c>
      <c r="D3161" s="192">
        <v>3</v>
      </c>
      <c r="E3161" s="192">
        <v>1</v>
      </c>
      <c r="F3161" s="96"/>
      <c r="G3161" s="312" t="s">
        <v>49</v>
      </c>
      <c r="H3161" s="297" t="s">
        <v>183</v>
      </c>
      <c r="I3161" s="264" t="s">
        <v>4460</v>
      </c>
      <c r="J3161" s="299" t="s">
        <v>32</v>
      </c>
      <c r="K3161" s="300" t="s">
        <v>158</v>
      </c>
      <c r="L3161" s="301">
        <v>1</v>
      </c>
      <c r="M3161" s="301">
        <v>184246.37000000002</v>
      </c>
      <c r="N3161" s="268">
        <v>184246.37</v>
      </c>
      <c r="O3161" s="302"/>
      <c r="P3161" s="235" t="s">
        <v>4710</v>
      </c>
    </row>
    <row r="3162" spans="1:16" ht="13.9" hidden="1" customHeight="1" outlineLevel="2" x14ac:dyDescent="0.2">
      <c r="A3162" s="191">
        <v>0</v>
      </c>
      <c r="B3162" s="191">
        <v>22</v>
      </c>
      <c r="C3162" s="191">
        <v>2</v>
      </c>
      <c r="D3162" s="192">
        <v>4</v>
      </c>
      <c r="E3162" s="192">
        <v>0</v>
      </c>
      <c r="F3162" s="96"/>
      <c r="G3162" s="311"/>
      <c r="H3162" s="291" t="s">
        <v>182</v>
      </c>
      <c r="I3162" s="256" t="s">
        <v>4461</v>
      </c>
      <c r="J3162" s="293" t="s">
        <v>33</v>
      </c>
      <c r="K3162" s="294"/>
      <c r="L3162" s="295"/>
      <c r="M3162" s="295"/>
      <c r="N3162" s="260">
        <v>213390.79579999999</v>
      </c>
      <c r="O3162" s="296"/>
      <c r="P3162" s="234"/>
    </row>
    <row r="3163" spans="1:16" ht="13.9" hidden="1" customHeight="1" outlineLevel="3" x14ac:dyDescent="0.2">
      <c r="A3163" s="191">
        <v>0</v>
      </c>
      <c r="B3163" s="191">
        <v>22</v>
      </c>
      <c r="C3163" s="191">
        <v>2</v>
      </c>
      <c r="D3163" s="192">
        <v>4</v>
      </c>
      <c r="E3163" s="192">
        <v>1</v>
      </c>
      <c r="F3163" s="96"/>
      <c r="G3163" s="312" t="s">
        <v>49</v>
      </c>
      <c r="H3163" s="297" t="s">
        <v>183</v>
      </c>
      <c r="I3163" s="264" t="s">
        <v>4462</v>
      </c>
      <c r="J3163" s="299" t="s">
        <v>215</v>
      </c>
      <c r="K3163" s="300" t="s">
        <v>158</v>
      </c>
      <c r="L3163" s="301">
        <v>1</v>
      </c>
      <c r="M3163" s="301">
        <v>133997.36000000002</v>
      </c>
      <c r="N3163" s="268">
        <v>133997.35999999999</v>
      </c>
      <c r="O3163" s="275" t="s">
        <v>1088</v>
      </c>
      <c r="P3163" s="235" t="s">
        <v>4710</v>
      </c>
    </row>
    <row r="3164" spans="1:16" ht="13.9" hidden="1" customHeight="1" outlineLevel="3" x14ac:dyDescent="0.2">
      <c r="A3164" s="191">
        <v>0</v>
      </c>
      <c r="B3164" s="191">
        <v>22</v>
      </c>
      <c r="C3164" s="191">
        <v>2</v>
      </c>
      <c r="D3164" s="192">
        <v>4</v>
      </c>
      <c r="E3164" s="192">
        <v>2</v>
      </c>
      <c r="F3164" s="96"/>
      <c r="G3164" s="312" t="s">
        <v>49</v>
      </c>
      <c r="H3164" s="297" t="s">
        <v>183</v>
      </c>
      <c r="I3164" s="264" t="s">
        <v>4463</v>
      </c>
      <c r="J3164" s="299" t="s">
        <v>623</v>
      </c>
      <c r="K3164" s="300" t="s">
        <v>158</v>
      </c>
      <c r="L3164" s="301">
        <v>1</v>
      </c>
      <c r="M3164" s="301">
        <v>45894.09580000001</v>
      </c>
      <c r="N3164" s="268">
        <v>45894.095800000003</v>
      </c>
      <c r="O3164" s="302"/>
      <c r="P3164" s="235" t="s">
        <v>4710</v>
      </c>
    </row>
    <row r="3165" spans="1:16" ht="13.9" hidden="1" customHeight="1" outlineLevel="3" x14ac:dyDescent="0.2">
      <c r="A3165" s="191">
        <v>0</v>
      </c>
      <c r="B3165" s="191">
        <v>22</v>
      </c>
      <c r="C3165" s="191">
        <v>2</v>
      </c>
      <c r="D3165" s="192">
        <v>4</v>
      </c>
      <c r="E3165" s="192">
        <v>3</v>
      </c>
      <c r="F3165" s="96"/>
      <c r="G3165" s="312" t="s">
        <v>49</v>
      </c>
      <c r="H3165" s="297" t="s">
        <v>183</v>
      </c>
      <c r="I3165" s="264" t="s">
        <v>4464</v>
      </c>
      <c r="J3165" s="299" t="s">
        <v>624</v>
      </c>
      <c r="K3165" s="300" t="s">
        <v>158</v>
      </c>
      <c r="L3165" s="301">
        <v>1</v>
      </c>
      <c r="M3165" s="301">
        <v>33499.340000000004</v>
      </c>
      <c r="N3165" s="268">
        <v>33499.339999999997</v>
      </c>
      <c r="O3165" s="302"/>
      <c r="P3165" s="235" t="s">
        <v>4710</v>
      </c>
    </row>
    <row r="3166" spans="1:16" ht="13.9" hidden="1" customHeight="1" outlineLevel="2" x14ac:dyDescent="0.2">
      <c r="A3166" s="191">
        <v>0</v>
      </c>
      <c r="B3166" s="191">
        <v>22</v>
      </c>
      <c r="C3166" s="191">
        <v>2</v>
      </c>
      <c r="D3166" s="192">
        <v>5</v>
      </c>
      <c r="E3166" s="192">
        <v>0</v>
      </c>
      <c r="F3166" s="96"/>
      <c r="G3166" s="311"/>
      <c r="H3166" s="291" t="s">
        <v>182</v>
      </c>
      <c r="I3166" s="256" t="s">
        <v>4465</v>
      </c>
      <c r="J3166" s="293" t="s">
        <v>216</v>
      </c>
      <c r="K3166" s="294"/>
      <c r="L3166" s="295"/>
      <c r="M3166" s="295"/>
      <c r="N3166" s="260">
        <v>150747.03</v>
      </c>
      <c r="O3166" s="296"/>
      <c r="P3166" s="234"/>
    </row>
    <row r="3167" spans="1:16" ht="13.9" hidden="1" customHeight="1" outlineLevel="3" x14ac:dyDescent="0.2">
      <c r="A3167" s="191">
        <v>0</v>
      </c>
      <c r="B3167" s="191">
        <v>22</v>
      </c>
      <c r="C3167" s="191">
        <v>2</v>
      </c>
      <c r="D3167" s="192">
        <v>5</v>
      </c>
      <c r="E3167" s="192">
        <v>1</v>
      </c>
      <c r="F3167" s="96"/>
      <c r="G3167" s="312" t="s">
        <v>49</v>
      </c>
      <c r="H3167" s="297" t="s">
        <v>183</v>
      </c>
      <c r="I3167" s="264" t="s">
        <v>4466</v>
      </c>
      <c r="J3167" s="299" t="s">
        <v>217</v>
      </c>
      <c r="K3167" s="300" t="s">
        <v>158</v>
      </c>
      <c r="L3167" s="301">
        <v>1</v>
      </c>
      <c r="M3167" s="301">
        <v>83748.350000000006</v>
      </c>
      <c r="N3167" s="268">
        <v>83748.350000000006</v>
      </c>
      <c r="O3167" s="302"/>
      <c r="P3167" s="235" t="s">
        <v>4710</v>
      </c>
    </row>
    <row r="3168" spans="1:16" ht="11.25" hidden="1" customHeight="1" outlineLevel="3" x14ac:dyDescent="0.2">
      <c r="A3168" s="191">
        <v>0</v>
      </c>
      <c r="B3168" s="191">
        <v>22</v>
      </c>
      <c r="C3168" s="191">
        <v>2</v>
      </c>
      <c r="D3168" s="192">
        <v>5</v>
      </c>
      <c r="E3168" s="192">
        <v>2</v>
      </c>
      <c r="F3168" s="96"/>
      <c r="G3168" s="312" t="s">
        <v>49</v>
      </c>
      <c r="H3168" s="297" t="s">
        <v>183</v>
      </c>
      <c r="I3168" s="264" t="s">
        <v>4467</v>
      </c>
      <c r="J3168" s="299" t="s">
        <v>218</v>
      </c>
      <c r="K3168" s="300" t="s">
        <v>158</v>
      </c>
      <c r="L3168" s="301">
        <v>1</v>
      </c>
      <c r="M3168" s="301">
        <v>66998.680000000008</v>
      </c>
      <c r="N3168" s="268">
        <v>66998.679999999993</v>
      </c>
      <c r="O3168" s="302"/>
      <c r="P3168" s="235" t="s">
        <v>4710</v>
      </c>
    </row>
    <row r="3169" spans="1:16" ht="13.9" customHeight="1" collapsed="1" x14ac:dyDescent="0.2">
      <c r="A3169" s="191">
        <v>0</v>
      </c>
      <c r="B3169" s="191">
        <v>23</v>
      </c>
      <c r="C3169" s="191">
        <v>0</v>
      </c>
      <c r="D3169" s="192">
        <v>5</v>
      </c>
      <c r="E3169" s="192">
        <v>2</v>
      </c>
      <c r="F3169" s="194"/>
      <c r="G3169" s="308"/>
      <c r="H3169" s="280" t="s">
        <v>181</v>
      </c>
      <c r="I3169" s="242" t="s">
        <v>4468</v>
      </c>
      <c r="J3169" s="309" t="s">
        <v>813</v>
      </c>
      <c r="K3169" s="282"/>
      <c r="L3169" s="283"/>
      <c r="M3169" s="283"/>
      <c r="N3169" s="246"/>
      <c r="O3169" s="284"/>
      <c r="P3169" s="237"/>
    </row>
    <row r="3170" spans="1:16" ht="13.9" hidden="1" customHeight="1" outlineLevel="1" x14ac:dyDescent="0.2">
      <c r="A3170" s="191">
        <v>0</v>
      </c>
      <c r="B3170" s="191">
        <v>23</v>
      </c>
      <c r="C3170" s="191">
        <v>1</v>
      </c>
      <c r="D3170" s="192">
        <v>0</v>
      </c>
      <c r="E3170" s="192">
        <v>2</v>
      </c>
      <c r="F3170" s="96"/>
      <c r="G3170" s="310"/>
      <c r="H3170" s="285" t="s">
        <v>34</v>
      </c>
      <c r="I3170" s="249" t="s">
        <v>4469</v>
      </c>
      <c r="J3170" s="287" t="s">
        <v>534</v>
      </c>
      <c r="K3170" s="288"/>
      <c r="L3170" s="289"/>
      <c r="M3170" s="289"/>
      <c r="N3170" s="253"/>
      <c r="O3170" s="290"/>
      <c r="P3170" s="239"/>
    </row>
    <row r="3171" spans="1:16" ht="13.9" hidden="1" customHeight="1" outlineLevel="2" x14ac:dyDescent="0.2">
      <c r="A3171" s="191">
        <v>0</v>
      </c>
      <c r="B3171" s="191">
        <v>23</v>
      </c>
      <c r="C3171" s="191">
        <v>1</v>
      </c>
      <c r="D3171" s="192">
        <v>1</v>
      </c>
      <c r="E3171" s="192">
        <v>0</v>
      </c>
      <c r="F3171" s="96"/>
      <c r="G3171" s="311"/>
      <c r="H3171" s="291" t="s">
        <v>182</v>
      </c>
      <c r="I3171" s="256" t="s">
        <v>4470</v>
      </c>
      <c r="J3171" s="293" t="s">
        <v>534</v>
      </c>
      <c r="K3171" s="294"/>
      <c r="L3171" s="295"/>
      <c r="M3171" s="295"/>
      <c r="N3171" s="260"/>
      <c r="O3171" s="296"/>
      <c r="P3171" s="234"/>
    </row>
    <row r="3172" spans="1:16" ht="12.75" hidden="1" outlineLevel="3" x14ac:dyDescent="0.2">
      <c r="A3172" s="191">
        <v>0</v>
      </c>
      <c r="B3172" s="191">
        <v>23</v>
      </c>
      <c r="C3172" s="191">
        <v>1</v>
      </c>
      <c r="D3172" s="192">
        <v>1</v>
      </c>
      <c r="E3172" s="192">
        <v>1</v>
      </c>
      <c r="F3172" s="96"/>
      <c r="G3172" s="312" t="s">
        <v>50</v>
      </c>
      <c r="H3172" s="297" t="s">
        <v>183</v>
      </c>
      <c r="I3172" s="298" t="s">
        <v>4471</v>
      </c>
      <c r="J3172" s="299" t="s">
        <v>534</v>
      </c>
      <c r="K3172" s="300" t="s">
        <v>158</v>
      </c>
      <c r="L3172" s="301">
        <v>1</v>
      </c>
      <c r="M3172" s="301" t="e">
        <v>#REF!</v>
      </c>
      <c r="N3172" s="268"/>
      <c r="O3172" s="302"/>
      <c r="P3172" s="235" t="s">
        <v>4710</v>
      </c>
    </row>
    <row r="3173" spans="1:16" ht="12.75" hidden="1" x14ac:dyDescent="0.2">
      <c r="A3173" s="191">
        <v>0</v>
      </c>
      <c r="B3173" s="191">
        <v>23</v>
      </c>
      <c r="C3173" s="191">
        <v>1</v>
      </c>
      <c r="D3173" s="192">
        <v>1</v>
      </c>
      <c r="E3173" s="192">
        <v>1</v>
      </c>
      <c r="G3173" s="44"/>
      <c r="H3173" s="44"/>
      <c r="I3173" s="44"/>
      <c r="J3173" s="47"/>
      <c r="K3173" s="45"/>
      <c r="L3173" s="43" t="e">
        <v>#REF!</v>
      </c>
      <c r="M3173" s="49" t="e">
        <v>#REF!</v>
      </c>
      <c r="N3173" s="46" t="s">
        <v>181</v>
      </c>
      <c r="O3173" s="47"/>
      <c r="P3173" s="48"/>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54" type="noConversion"/>
  <conditionalFormatting sqref="G20 K1702 K1685 K1774 K1845 K1875 K1861 M1902:M1907 M1928:M1930 M1921:M1922 M1972:M1983 M1963:M1968 M1958:M1961 M1949:M1952 M1941:M1943 M2026:M2028 M2020 M2011 M2004 M1997 M1990 J20">
    <cfRule type="expression" dxfId="10631" priority="46624">
      <formula>$H20="CÉLULA CONSTRUTIVA"</formula>
    </cfRule>
    <cfRule type="expression" dxfId="10630" priority="46625">
      <formula>$H20="ETAPA"</formula>
    </cfRule>
    <cfRule type="expression" dxfId="10629" priority="46626">
      <formula>$H20="SUBETAPA"</formula>
    </cfRule>
  </conditionalFormatting>
  <conditionalFormatting sqref="G23">
    <cfRule type="expression" dxfId="10628" priority="46621">
      <formula>$H23="CÉLULA CONSTRUTIVA"</formula>
    </cfRule>
    <cfRule type="expression" dxfId="10627" priority="46622">
      <formula>$H23="ETAPA"</formula>
    </cfRule>
    <cfRule type="expression" dxfId="10626" priority="46623">
      <formula>$H23="SUBETAPA"</formula>
    </cfRule>
  </conditionalFormatting>
  <conditionalFormatting sqref="G29">
    <cfRule type="expression" dxfId="10625" priority="44">
      <formula>$H29="CÉLULA CONSTRUTIVA"</formula>
    </cfRule>
    <cfRule type="expression" dxfId="10624" priority="45">
      <formula>$H29="SUBETAPA"</formula>
    </cfRule>
    <cfRule type="expression" dxfId="10623" priority="46">
      <formula>$H29="ETAPA"</formula>
    </cfRule>
  </conditionalFormatting>
  <conditionalFormatting sqref="G30">
    <cfRule type="expression" dxfId="10622" priority="41">
      <formula>$H30="CÉLULA CONSTRUTIVA"</formula>
    </cfRule>
    <cfRule type="expression" dxfId="10621" priority="42">
      <formula>$H30="SUBETAPA"</formula>
    </cfRule>
    <cfRule type="expression" dxfId="10620" priority="43">
      <formula>$H30="ETAPA"</formula>
    </cfRule>
  </conditionalFormatting>
  <conditionalFormatting sqref="G32">
    <cfRule type="expression" dxfId="10619" priority="38">
      <formula>$H32="CÉLULA CONSTRUTIVA"</formula>
    </cfRule>
    <cfRule type="expression" dxfId="10618" priority="39">
      <formula>$H32="SUBETAPA"</formula>
    </cfRule>
    <cfRule type="expression" dxfId="10617" priority="40">
      <formula>$H32="ETAPA"</formula>
    </cfRule>
  </conditionalFormatting>
  <conditionalFormatting sqref="G35:G38">
    <cfRule type="expression" dxfId="10616" priority="35">
      <formula>$H35="CÉLULA CONSTRUTIVA"</formula>
    </cfRule>
    <cfRule type="expression" dxfId="10615" priority="36">
      <formula>$H35="SUBETAPA"</formula>
    </cfRule>
    <cfRule type="expression" dxfId="10614" priority="37">
      <formula>$H35="ETAPA"</formula>
    </cfRule>
  </conditionalFormatting>
  <conditionalFormatting sqref="G40">
    <cfRule type="expression" dxfId="10613" priority="32">
      <formula>$H40="CÉLULA CONSTRUTIVA"</formula>
    </cfRule>
    <cfRule type="expression" dxfId="10612" priority="33">
      <formula>$H40="SUBETAPA"</formula>
    </cfRule>
    <cfRule type="expression" dxfId="10611" priority="34">
      <formula>$H40="ETAPA"</formula>
    </cfRule>
  </conditionalFormatting>
  <conditionalFormatting sqref="G42 M42:N43">
    <cfRule type="expression" dxfId="10610" priority="50486">
      <formula>$H42="SUBETAPA"</formula>
    </cfRule>
  </conditionalFormatting>
  <conditionalFormatting sqref="G42">
    <cfRule type="expression" dxfId="10609" priority="50488">
      <formula>$H42="ETAPA"</formula>
    </cfRule>
  </conditionalFormatting>
  <conditionalFormatting sqref="G43">
    <cfRule type="expression" dxfId="10608" priority="29">
      <formula>$H43="CÉLULA CONSTRUTIVA"</formula>
    </cfRule>
    <cfRule type="expression" dxfId="10607" priority="30">
      <formula>$H43="SUBETAPA"</formula>
    </cfRule>
    <cfRule type="expression" dxfId="10606" priority="31">
      <formula>$H43="ETAPA"</formula>
    </cfRule>
  </conditionalFormatting>
  <conditionalFormatting sqref="G45:G48">
    <cfRule type="expression" dxfId="10605" priority="26">
      <formula>$H45="CÉLULA CONSTRUTIVA"</formula>
    </cfRule>
    <cfRule type="expression" dxfId="10604" priority="27">
      <formula>$H45="SUBETAPA"</formula>
    </cfRule>
    <cfRule type="expression" dxfId="10603" priority="28">
      <formula>$H45="ETAPA"</formula>
    </cfRule>
  </conditionalFormatting>
  <conditionalFormatting sqref="G50">
    <cfRule type="expression" dxfId="10602" priority="23">
      <formula>$H50="CÉLULA CONSTRUTIVA"</formula>
    </cfRule>
    <cfRule type="expression" dxfId="10601" priority="24">
      <formula>$H50="SUBETAPA"</formula>
    </cfRule>
    <cfRule type="expression" dxfId="10600" priority="25">
      <formula>$H50="ETAPA"</formula>
    </cfRule>
  </conditionalFormatting>
  <conditionalFormatting sqref="G53">
    <cfRule type="expression" dxfId="10599" priority="20">
      <formula>$H53="CÉLULA CONSTRUTIVA"</formula>
    </cfRule>
    <cfRule type="expression" dxfId="10598" priority="21">
      <formula>$H53="SUBETAPA"</formula>
    </cfRule>
    <cfRule type="expression" dxfId="10597" priority="22">
      <formula>$H53="ETAPA"</formula>
    </cfRule>
  </conditionalFormatting>
  <conditionalFormatting sqref="G54">
    <cfRule type="expression" dxfId="10596" priority="17">
      <formula>$H54="CÉLULA CONSTRUTIVA"</formula>
    </cfRule>
    <cfRule type="expression" dxfId="10595" priority="18">
      <formula>$H54="SUBETAPA"</formula>
    </cfRule>
    <cfRule type="expression" dxfId="10594" priority="19">
      <formula>$H54="ETAPA"</formula>
    </cfRule>
  </conditionalFormatting>
  <conditionalFormatting sqref="G57">
    <cfRule type="expression" dxfId="10593" priority="14">
      <formula>$H57="CÉLULA CONSTRUTIVA"</formula>
    </cfRule>
    <cfRule type="expression" dxfId="10592" priority="15">
      <formula>$H57="SUBETAPA"</formula>
    </cfRule>
    <cfRule type="expression" dxfId="10591" priority="16">
      <formula>$H57="ETAPA"</formula>
    </cfRule>
  </conditionalFormatting>
  <conditionalFormatting sqref="G80:G82 M95 M93">
    <cfRule type="expression" dxfId="10590" priority="50315">
      <formula>$H80="ETAPA"</formula>
    </cfRule>
  </conditionalFormatting>
  <conditionalFormatting sqref="G946:G958">
    <cfRule type="expression" dxfId="10589" priority="51706">
      <formula>$H946="SUBETAPA"</formula>
    </cfRule>
  </conditionalFormatting>
  <conditionalFormatting sqref="G961:G963 G966:G973">
    <cfRule type="expression" dxfId="10588" priority="51861">
      <formula>$H961="SUBETAPA"</formula>
    </cfRule>
  </conditionalFormatting>
  <conditionalFormatting sqref="G964:G965">
    <cfRule type="expression" dxfId="10587" priority="51494">
      <formula>$H964="SUBETAPA"</formula>
    </cfRule>
  </conditionalFormatting>
  <conditionalFormatting sqref="G976:G978 G981:G988">
    <cfRule type="expression" dxfId="10586" priority="52019">
      <formula>$H976="SUBETAPA"</formula>
    </cfRule>
  </conditionalFormatting>
  <conditionalFormatting sqref="G979:G980">
    <cfRule type="expression" dxfId="10585" priority="51456">
      <formula>$H979="SUBETAPA"</formula>
    </cfRule>
  </conditionalFormatting>
  <conditionalFormatting sqref="G991:G993 G996:G1003">
    <cfRule type="expression" dxfId="10584" priority="52174">
      <formula>$H991="SUBETAPA"</formula>
    </cfRule>
  </conditionalFormatting>
  <conditionalFormatting sqref="G994:G995">
    <cfRule type="expression" dxfId="10583" priority="51418">
      <formula>$H994="SUBETAPA"</formula>
    </cfRule>
  </conditionalFormatting>
  <conditionalFormatting sqref="G1006:G1008 G1011:G1018">
    <cfRule type="expression" dxfId="10582" priority="52332">
      <formula>$H1006="SUBETAPA"</formula>
    </cfRule>
  </conditionalFormatting>
  <conditionalFormatting sqref="G1009:G1010">
    <cfRule type="expression" dxfId="10581" priority="51380">
      <formula>$H1009="SUBETAPA"</formula>
    </cfRule>
  </conditionalFormatting>
  <conditionalFormatting sqref="G1021:G1023 G1026:G1033">
    <cfRule type="expression" dxfId="10580" priority="52487">
      <formula>$H1021="SUBETAPA"</formula>
    </cfRule>
  </conditionalFormatting>
  <conditionalFormatting sqref="G1024:G1025">
    <cfRule type="expression" dxfId="10579" priority="51342">
      <formula>$H1024="SUBETAPA"</formula>
    </cfRule>
  </conditionalFormatting>
  <conditionalFormatting sqref="G1036:G1038 G1041:G1048">
    <cfRule type="expression" dxfId="10578" priority="52642">
      <formula>$H1036="SUBETAPA"</formula>
    </cfRule>
  </conditionalFormatting>
  <conditionalFormatting sqref="G1039:G1040">
    <cfRule type="expression" dxfId="10577" priority="51304">
      <formula>$H1039="SUBETAPA"</formula>
    </cfRule>
  </conditionalFormatting>
  <conditionalFormatting sqref="G1051:G1053 G1056:G1063">
    <cfRule type="expression" dxfId="10576" priority="52800">
      <formula>$H1051="SUBETAPA"</formula>
    </cfRule>
  </conditionalFormatting>
  <conditionalFormatting sqref="G1054:G1055">
    <cfRule type="expression" dxfId="10575" priority="51266">
      <formula>$H1054="SUBETAPA"</formula>
    </cfRule>
  </conditionalFormatting>
  <conditionalFormatting sqref="G1066:G1068 G1071:G1078">
    <cfRule type="expression" dxfId="10574" priority="52955">
      <formula>$H1066="SUBETAPA"</formula>
    </cfRule>
  </conditionalFormatting>
  <conditionalFormatting sqref="G1069:G1070">
    <cfRule type="expression" dxfId="10573" priority="51228">
      <formula>$H1069="SUBETAPA"</formula>
    </cfRule>
  </conditionalFormatting>
  <conditionalFormatting sqref="G1081:G1083 G1086:G1093">
    <cfRule type="expression" dxfId="10572" priority="53113">
      <formula>$H1081="SUBETAPA"</formula>
    </cfRule>
  </conditionalFormatting>
  <conditionalFormatting sqref="G1084:G1085">
    <cfRule type="expression" dxfId="10571" priority="51190">
      <formula>$H1084="SUBETAPA"</formula>
    </cfRule>
  </conditionalFormatting>
  <conditionalFormatting sqref="G1096:G1098 G1101:G1108">
    <cfRule type="expression" dxfId="10570" priority="53268">
      <formula>$H1096="SUBETAPA"</formula>
    </cfRule>
  </conditionalFormatting>
  <conditionalFormatting sqref="G1099:G1100">
    <cfRule type="expression" dxfId="10569" priority="51152">
      <formula>$H1099="SUBETAPA"</formula>
    </cfRule>
  </conditionalFormatting>
  <conditionalFormatting sqref="G1111:G1113 G1116:G1123">
    <cfRule type="expression" dxfId="10568" priority="53426">
      <formula>$H1111="SUBETAPA"</formula>
    </cfRule>
  </conditionalFormatting>
  <conditionalFormatting sqref="G1114:G1115">
    <cfRule type="expression" dxfId="10567" priority="51114">
      <formula>$H1114="SUBETAPA"</formula>
    </cfRule>
  </conditionalFormatting>
  <conditionalFormatting sqref="G1126:G1128 G1131:G1138">
    <cfRule type="expression" dxfId="10566" priority="53581">
      <formula>$H1126="SUBETAPA"</formula>
    </cfRule>
  </conditionalFormatting>
  <conditionalFormatting sqref="G1129:G1130">
    <cfRule type="expression" dxfId="10565" priority="51076">
      <formula>$H1129="SUBETAPA"</formula>
    </cfRule>
  </conditionalFormatting>
  <conditionalFormatting sqref="G1141:G1143 G1146:G1153">
    <cfRule type="expression" dxfId="10564" priority="53739">
      <formula>$H1141="SUBETAPA"</formula>
    </cfRule>
  </conditionalFormatting>
  <conditionalFormatting sqref="G1144:G1145">
    <cfRule type="expression" dxfId="10563" priority="51038">
      <formula>$H1144="SUBETAPA"</formula>
    </cfRule>
  </conditionalFormatting>
  <conditionalFormatting sqref="G1242">
    <cfRule type="expression" dxfId="10562" priority="55">
      <formula>$H1242="CÉLULA CONSTRUTIVA"</formula>
    </cfRule>
    <cfRule type="expression" dxfId="10561" priority="56">
      <formula>$H1242="SUBETAPA"</formula>
    </cfRule>
    <cfRule type="expression" dxfId="10560" priority="57">
      <formula>$H1242="ETAPA"</formula>
    </cfRule>
  </conditionalFormatting>
  <conditionalFormatting sqref="G1243">
    <cfRule type="expression" dxfId="10559" priority="52">
      <formula>$H1243="CÉLULA CONSTRUTIVA"</formula>
    </cfRule>
    <cfRule type="expression" dxfId="10558" priority="53">
      <formula>$H1243="SUBETAPA"</formula>
    </cfRule>
    <cfRule type="expression" dxfId="10557" priority="54">
      <formula>$H1243="ETAPA"</formula>
    </cfRule>
  </conditionalFormatting>
  <conditionalFormatting sqref="G1245:G1249">
    <cfRule type="expression" dxfId="10556" priority="50">
      <formula>$H1245="SUBETAPA"</formula>
    </cfRule>
    <cfRule type="expression" dxfId="10555" priority="51">
      <formula>$H1245="ETAPA"</formula>
    </cfRule>
  </conditionalFormatting>
  <conditionalFormatting sqref="G1251">
    <cfRule type="expression" dxfId="10554" priority="47">
      <formula>$H1251="SUBETAPA"</formula>
    </cfRule>
    <cfRule type="expression" dxfId="10553" priority="48">
      <formula>$H1251="ETAPA"</formula>
    </cfRule>
    <cfRule type="expression" dxfId="10552" priority="49">
      <formula>$H1251="CÉLULA CONSTRUTIVA"</formula>
    </cfRule>
  </conditionalFormatting>
  <conditionalFormatting sqref="G1267:G1276">
    <cfRule type="expression" dxfId="10551" priority="2795">
      <formula>$H1267="CÉLULA CONSTRUTIVA"</formula>
    </cfRule>
  </conditionalFormatting>
  <conditionalFormatting sqref="G1281:G1290">
    <cfRule type="expression" dxfId="10550" priority="2864">
      <formula>$H1281="CÉLULA CONSTRUTIVA"</formula>
    </cfRule>
  </conditionalFormatting>
  <conditionalFormatting sqref="G1295:G1304">
    <cfRule type="expression" dxfId="10549" priority="2933">
      <formula>$H1295="CÉLULA CONSTRUTIVA"</formula>
    </cfRule>
  </conditionalFormatting>
  <conditionalFormatting sqref="G1309:G1318">
    <cfRule type="expression" dxfId="10548" priority="3002">
      <formula>$H1309="CÉLULA CONSTRUTIVA"</formula>
    </cfRule>
  </conditionalFormatting>
  <conditionalFormatting sqref="G1323:G1332">
    <cfRule type="expression" dxfId="10547" priority="3071">
      <formula>$H1323="CÉLULA CONSTRUTIVA"</formula>
    </cfRule>
  </conditionalFormatting>
  <conditionalFormatting sqref="G1337:G1346">
    <cfRule type="expression" dxfId="10546" priority="3140">
      <formula>$H1337="CÉLULA CONSTRUTIVA"</formula>
    </cfRule>
  </conditionalFormatting>
  <conditionalFormatting sqref="G1370">
    <cfRule type="expression" dxfId="10545" priority="80">
      <formula>$H1370="CÉLULA CONSTRUTIVA"</formula>
    </cfRule>
  </conditionalFormatting>
  <conditionalFormatting sqref="G1373">
    <cfRule type="expression" dxfId="10544" priority="79">
      <formula>$H1373="CÉLULA CONSTRUTIVA"</formula>
    </cfRule>
  </conditionalFormatting>
  <conditionalFormatting sqref="G1376">
    <cfRule type="expression" dxfId="10543" priority="78">
      <formula>$H1376="CÉLULA CONSTRUTIVA"</formula>
    </cfRule>
  </conditionalFormatting>
  <conditionalFormatting sqref="G1379">
    <cfRule type="expression" dxfId="10542" priority="77">
      <formula>$H1379="CÉLULA CONSTRUTIVA"</formula>
    </cfRule>
  </conditionalFormatting>
  <conditionalFormatting sqref="G1382">
    <cfRule type="expression" dxfId="10541" priority="76">
      <formula>$H1382="CÉLULA CONSTRUTIVA"</formula>
    </cfRule>
  </conditionalFormatting>
  <conditionalFormatting sqref="G1385">
    <cfRule type="expression" dxfId="10540" priority="75">
      <formula>$H1385="CÉLULA CONSTRUTIVA"</formula>
    </cfRule>
  </conditionalFormatting>
  <conditionalFormatting sqref="G1388">
    <cfRule type="expression" dxfId="10539" priority="73">
      <formula>$H1388="SUBETAPA"</formula>
    </cfRule>
    <cfRule type="expression" dxfId="10538" priority="74">
      <formula>$H1388="ETAPA"</formula>
    </cfRule>
  </conditionalFormatting>
  <conditionalFormatting sqref="G1390">
    <cfRule type="expression" dxfId="10537" priority="71">
      <formula>$H1390="SUBETAPA"</formula>
    </cfRule>
    <cfRule type="expression" dxfId="10536" priority="72">
      <formula>$H1390="ETAPA"</formula>
    </cfRule>
  </conditionalFormatting>
  <conditionalFormatting sqref="G1392">
    <cfRule type="expression" dxfId="10535" priority="69">
      <formula>$H1392="SUBETAPA"</formula>
    </cfRule>
    <cfRule type="expression" dxfId="10534" priority="70">
      <formula>$H1392="ETAPA"</formula>
    </cfRule>
  </conditionalFormatting>
  <conditionalFormatting sqref="G1395">
    <cfRule type="expression" dxfId="10533" priority="67">
      <formula>$H1395="SUBETAPA"</formula>
    </cfRule>
    <cfRule type="expression" dxfId="10532" priority="68">
      <formula>$H1395="ETAPA"</formula>
    </cfRule>
  </conditionalFormatting>
  <conditionalFormatting sqref="G1397">
    <cfRule type="expression" dxfId="10531" priority="65">
      <formula>$H1397="SUBETAPA"</formula>
    </cfRule>
    <cfRule type="expression" dxfId="10530" priority="66">
      <formula>$H1397="ETAPA"</formula>
    </cfRule>
  </conditionalFormatting>
  <conditionalFormatting sqref="G1399">
    <cfRule type="expression" dxfId="10529" priority="63">
      <formula>$H1399="SUBETAPA"</formula>
    </cfRule>
    <cfRule type="expression" dxfId="10528" priority="64">
      <formula>$H1399="ETAPA"</formula>
    </cfRule>
  </conditionalFormatting>
  <conditionalFormatting sqref="G1404">
    <cfRule type="expression" dxfId="10527" priority="62">
      <formula>$H1404="CÉLULA CONSTRUTIVA"</formula>
    </cfRule>
  </conditionalFormatting>
  <conditionalFormatting sqref="G1409">
    <cfRule type="expression" dxfId="10526" priority="61">
      <formula>$H1409="CÉLULA CONSTRUTIVA"</formula>
    </cfRule>
  </conditionalFormatting>
  <conditionalFormatting sqref="G1414">
    <cfRule type="expression" dxfId="10525" priority="60">
      <formula>$H1414="CÉLULA CONSTRUTIVA"</formula>
    </cfRule>
  </conditionalFormatting>
  <conditionalFormatting sqref="G1419">
    <cfRule type="expression" dxfId="10524" priority="59">
      <formula>$H1419="CÉLULA CONSTRUTIVA"</formula>
    </cfRule>
  </conditionalFormatting>
  <conditionalFormatting sqref="G1422">
    <cfRule type="expression" dxfId="10523"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10522" priority="4265">
      <formula>$H394="SUBETAPA"</formula>
    </cfRule>
    <cfRule type="expression" dxfId="10521" priority="4266">
      <formula>$H394="CÉLULA CONSTRUTIVA"</formula>
    </cfRule>
  </conditionalFormatting>
  <conditionalFormatting sqref="G1673:G1679 G2031">
    <cfRule type="expression" dxfId="10520" priority="5358">
      <formula>$H1673="ETAPA"</formula>
    </cfRule>
  </conditionalFormatting>
  <conditionalFormatting sqref="G1674:G1675">
    <cfRule type="expression" dxfId="10519" priority="5727">
      <formula>$H1674="SUBETAPA"</formula>
    </cfRule>
    <cfRule type="expression" dxfId="10518"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10517" priority="5726">
      <formula>$H617="ETAPA"</formula>
    </cfRule>
    <cfRule type="expression" dxfId="10516" priority="6342">
      <formula>$H617="SUBETAPA"</formula>
    </cfRule>
  </conditionalFormatting>
  <conditionalFormatting sqref="G1681 G1674:G1675">
    <cfRule type="expression" dxfId="10515" priority="5725">
      <formula>$H1674="ETAPA"</formula>
    </cfRule>
  </conditionalFormatting>
  <conditionalFormatting sqref="G1683">
    <cfRule type="expression" dxfId="10514" priority="5297">
      <formula>$H1683="CÉLULA CONSTRUTIVA"</formula>
    </cfRule>
    <cfRule type="expression" dxfId="10513" priority="5723">
      <formula>$H1683="ETAPA"</formula>
    </cfRule>
    <cfRule type="expression" dxfId="10512" priority="5724">
      <formula>$H1683="SUBETAPA"</formula>
    </cfRule>
  </conditionalFormatting>
  <conditionalFormatting sqref="G1689">
    <cfRule type="expression" dxfId="10511" priority="6340">
      <formula>$H1689="ETAPA"</formula>
    </cfRule>
    <cfRule type="expression" dxfId="10510" priority="6341">
      <formula>$H1689="SUBETAPA"</formula>
    </cfRule>
  </conditionalFormatting>
  <conditionalFormatting sqref="G1690">
    <cfRule type="expression" dxfId="10509" priority="6338">
      <formula>$H1690="ETAPA"</formula>
    </cfRule>
    <cfRule type="expression" dxfId="10508"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10507" priority="5296">
      <formula>$H392="CÉLULA CONSTRUTIVA"</formula>
    </cfRule>
    <cfRule type="expression" dxfId="10506" priority="5719">
      <formula>$H392="SUBETAPA"</formula>
    </cfRule>
  </conditionalFormatting>
  <conditionalFormatting sqref="G1693">
    <cfRule type="expression" dxfId="10505" priority="5312">
      <formula>$H1693="ETAPA"</formula>
    </cfRule>
  </conditionalFormatting>
  <conditionalFormatting sqref="G1696:G1699">
    <cfRule type="expression" dxfId="10504" priority="6337">
      <formula>$H1696="ETAPA"</formula>
    </cfRule>
  </conditionalFormatting>
  <conditionalFormatting sqref="G1700">
    <cfRule type="expression" dxfId="10503" priority="5712">
      <formula>$H1700="ETAPA"</formula>
    </cfRule>
    <cfRule type="expression" dxfId="10502" priority="5713">
      <formula>$H1700="CÉLULA CONSTRUTIVA"</formula>
    </cfRule>
    <cfRule type="expression" dxfId="10501" priority="5714">
      <formula>$H1700="SUBETAPA"</formula>
    </cfRule>
    <cfRule type="expression" dxfId="10500" priority="6330">
      <formula>$H1700="CÉLULA CONSTRUTIVA"</formula>
    </cfRule>
    <cfRule type="expression" dxfId="10499" priority="6331">
      <formula>$H1700="ETAPA"</formula>
    </cfRule>
    <cfRule type="expression" dxfId="10498" priority="6332">
      <formula>$H1700="SUBETAPA"</formula>
    </cfRule>
  </conditionalFormatting>
  <conditionalFormatting sqref="G1702 G1845 G1875 G1861">
    <cfRule type="expression" dxfId="10497" priority="5709">
      <formula>$H1702="SUBETAPA"</formula>
    </cfRule>
    <cfRule type="expression" dxfId="10496" priority="5710">
      <formula>$H1702="CÉLULA CONSTRUTIVA"</formula>
    </cfRule>
    <cfRule type="expression" dxfId="10495" priority="5711">
      <formula>$H1702="ETAPA"</formula>
    </cfRule>
    <cfRule type="expression" dxfId="10494" priority="6327">
      <formula>$H1702="SUBETAPA"</formula>
    </cfRule>
    <cfRule type="expression" dxfId="10493" priority="6328">
      <formula>$H1702="CÉLULA CONSTRUTIVA"</formula>
    </cfRule>
    <cfRule type="expression" dxfId="10492" priority="6329">
      <formula>$H1702="ETAPA"</formula>
    </cfRule>
  </conditionalFormatting>
  <conditionalFormatting sqref="G1706">
    <cfRule type="expression" dxfId="10491" priority="6319">
      <formula>$H1706="ETAPA"</formula>
    </cfRule>
    <cfRule type="expression" dxfId="10490" priority="6320">
      <formula>$H1706="SUBETAPA"</formula>
    </cfRule>
  </conditionalFormatting>
  <conditionalFormatting sqref="G1707">
    <cfRule type="expression" dxfId="10489" priority="6317">
      <formula>$H1707="ETAPA"</formula>
    </cfRule>
    <cfRule type="expression" dxfId="10488" priority="6318">
      <formula>$H1707="SUBETAPA"</formula>
    </cfRule>
  </conditionalFormatting>
  <conditionalFormatting sqref="G1709 G1835 G1822 G1808 G1866">
    <cfRule type="expression" dxfId="10487" priority="5311">
      <formula>$H1709="ETAPA"</formula>
    </cfRule>
    <cfRule type="expression" dxfId="10486" priority="6326">
      <formula>$H1709="ETAPA"</formula>
    </cfRule>
  </conditionalFormatting>
  <conditionalFormatting sqref="G1709">
    <cfRule type="expression" dxfId="10485" priority="5295">
      <formula>$H1709="CÉLULA CONSTRUTIVA"</formula>
    </cfRule>
    <cfRule type="expression" dxfId="10484" priority="5708">
      <formula>$H1709="SUBETAPA"</formula>
    </cfRule>
    <cfRule type="expression" dxfId="10483" priority="6324">
      <formula>$H1709="CÉLULA CONSTRUTIVA"</formula>
    </cfRule>
    <cfRule type="expression" dxfId="10482" priority="6325">
      <formula>$H1709="SUBETAPA"</formula>
    </cfRule>
  </conditionalFormatting>
  <conditionalFormatting sqref="G1710:G1711">
    <cfRule type="expression" dxfId="10481" priority="5701">
      <formula>$H1710="ETAPA"</formula>
    </cfRule>
    <cfRule type="expression" dxfId="10480" priority="5703">
      <formula>$H1710="SUBETAPA"</formula>
    </cfRule>
    <cfRule type="expression" dxfId="10479" priority="5704">
      <formula>$H1710="CÉLULA CONSTRUTIVA"</formula>
    </cfRule>
  </conditionalFormatting>
  <conditionalFormatting sqref="G1712:G1715">
    <cfRule type="expression" dxfId="10478" priority="6314">
      <formula>$H1712="ETAPA"</formula>
    </cfRule>
  </conditionalFormatting>
  <conditionalFormatting sqref="G1716">
    <cfRule type="expression" dxfId="10477" priority="5698">
      <formula>$H1716="ETAPA"</formula>
    </cfRule>
    <cfRule type="expression" dxfId="10476" priority="5699">
      <formula>$H1716="CÉLULA CONSTRUTIVA"</formula>
    </cfRule>
    <cfRule type="expression" dxfId="10475" priority="5700">
      <formula>$H1716="SUBETAPA"</formula>
    </cfRule>
    <cfRule type="expression" dxfId="10474" priority="6307">
      <formula>$H1716="CÉLULA CONSTRUTIVA"</formula>
    </cfRule>
    <cfRule type="expression" dxfId="10473" priority="6308">
      <formula>$H1716="ETAPA"</formula>
    </cfRule>
    <cfRule type="expression" dxfId="10472" priority="6309">
      <formula>$H1716="SUBETAPA"</formula>
    </cfRule>
  </conditionalFormatting>
  <conditionalFormatting sqref="G1721">
    <cfRule type="expression" dxfId="10471" priority="6296">
      <formula>$H1721="ETAPA"</formula>
    </cfRule>
    <cfRule type="expression" dxfId="10470" priority="6297">
      <formula>$H1721="SUBETAPA"</formula>
    </cfRule>
  </conditionalFormatting>
  <conditionalFormatting sqref="G1722">
    <cfRule type="expression" dxfId="10469" priority="6294">
      <formula>$H1722="ETAPA"</formula>
    </cfRule>
    <cfRule type="expression" dxfId="10468" priority="6295">
      <formula>$H1722="SUBETAPA"</formula>
    </cfRule>
  </conditionalFormatting>
  <conditionalFormatting sqref="G1724">
    <cfRule type="expression" dxfId="10467" priority="5294">
      <formula>$H1724="CÉLULA CONSTRUTIVA"</formula>
    </cfRule>
    <cfRule type="expression" dxfId="10466" priority="5310">
      <formula>$H1724="ETAPA"</formula>
    </cfRule>
    <cfRule type="expression" dxfId="10465" priority="5694">
      <formula>$H1724="SUBETAPA"</formula>
    </cfRule>
    <cfRule type="expression" dxfId="10464" priority="6301">
      <formula>$H1724="CÉLULA CONSTRUTIVA"</formula>
    </cfRule>
    <cfRule type="expression" dxfId="10463" priority="6302">
      <formula>$H1724="SUBETAPA"</formula>
    </cfRule>
    <cfRule type="expression" dxfId="10462" priority="6303">
      <formula>$H1724="ETAPA"</formula>
    </cfRule>
  </conditionalFormatting>
  <conditionalFormatting sqref="G1725:G1726">
    <cfRule type="expression" dxfId="10461" priority="5687">
      <formula>$H1725="ETAPA"</formula>
    </cfRule>
    <cfRule type="expression" dxfId="10460" priority="5689">
      <formula>$H1725="SUBETAPA"</formula>
    </cfRule>
    <cfRule type="expression" dxfId="10459" priority="5690">
      <formula>$H1725="CÉLULA CONSTRUTIVA"</formula>
    </cfRule>
  </conditionalFormatting>
  <conditionalFormatting sqref="G1727:G1730">
    <cfRule type="expression" dxfId="10458" priority="6291">
      <formula>$H1727="ETAPA"</formula>
    </cfRule>
  </conditionalFormatting>
  <conditionalFormatting sqref="G1731">
    <cfRule type="expression" dxfId="10457" priority="5684">
      <formula>$H1731="ETAPA"</formula>
    </cfRule>
    <cfRule type="expression" dxfId="10456" priority="5685">
      <formula>$H1731="CÉLULA CONSTRUTIVA"</formula>
    </cfRule>
    <cfRule type="expression" dxfId="10455" priority="5686">
      <formula>$H1731="SUBETAPA"</formula>
    </cfRule>
    <cfRule type="expression" dxfId="10454" priority="6284">
      <formula>$H1731="CÉLULA CONSTRUTIVA"</formula>
    </cfRule>
    <cfRule type="expression" dxfId="10453" priority="6285">
      <formula>$H1731="ETAPA"</formula>
    </cfRule>
    <cfRule type="expression" dxfId="10452" priority="6286">
      <formula>$H1731="SUBETAPA"</formula>
    </cfRule>
  </conditionalFormatting>
  <conditionalFormatting sqref="G1734">
    <cfRule type="expression" dxfId="10451" priority="6273">
      <formula>$H1734="ETAPA"</formula>
    </cfRule>
    <cfRule type="expression" dxfId="10450" priority="6274">
      <formula>$H1734="SUBETAPA"</formula>
    </cfRule>
  </conditionalFormatting>
  <conditionalFormatting sqref="G1735">
    <cfRule type="expression" dxfId="10449" priority="6271">
      <formula>$H1735="ETAPA"</formula>
    </cfRule>
    <cfRule type="expression" dxfId="10448" priority="6272">
      <formula>$H1735="SUBETAPA"</formula>
    </cfRule>
  </conditionalFormatting>
  <conditionalFormatting sqref="G1737:G1738">
    <cfRule type="expression" dxfId="10447" priority="5673">
      <formula>$H1737="ETAPA"</formula>
    </cfRule>
    <cfRule type="expression" dxfId="10446" priority="5675">
      <formula>$H1737="SUBETAPA"</formula>
    </cfRule>
    <cfRule type="expression" dxfId="10445" priority="5676">
      <formula>$H1737="CÉLULA CONSTRUTIVA"</formula>
    </cfRule>
  </conditionalFormatting>
  <conditionalFormatting sqref="G1743">
    <cfRule type="expression" dxfId="10444" priority="5670">
      <formula>$H1743="ETAPA"</formula>
    </cfRule>
    <cfRule type="expression" dxfId="10443" priority="5671">
      <formula>$H1743="CÉLULA CONSTRUTIVA"</formula>
    </cfRule>
    <cfRule type="expression" dxfId="10442" priority="5672">
      <formula>$H1743="SUBETAPA"</formula>
    </cfRule>
    <cfRule type="expression" dxfId="10441" priority="6261">
      <formula>$H1743="CÉLULA CONSTRUTIVA"</formula>
    </cfRule>
    <cfRule type="expression" dxfId="10440" priority="6262">
      <formula>$H1743="ETAPA"</formula>
    </cfRule>
    <cfRule type="expression" dxfId="10439" priority="6263">
      <formula>$H1743="SUBETAPA"</formula>
    </cfRule>
  </conditionalFormatting>
  <conditionalFormatting sqref="G1746">
    <cfRule type="expression" dxfId="10438" priority="6250">
      <formula>$H1746="ETAPA"</formula>
    </cfRule>
    <cfRule type="expression" dxfId="10437" priority="6251">
      <formula>$H1746="SUBETAPA"</formula>
    </cfRule>
  </conditionalFormatting>
  <conditionalFormatting sqref="G1747">
    <cfRule type="expression" dxfId="10436" priority="6248">
      <formula>$H1747="ETAPA"</formula>
    </cfRule>
    <cfRule type="expression" dxfId="10435" priority="6249">
      <formula>$H1747="SUBETAPA"</formula>
    </cfRule>
  </conditionalFormatting>
  <conditionalFormatting sqref="G1749:G1750">
    <cfRule type="expression" dxfId="10434" priority="5659">
      <formula>$H1749="ETAPA"</formula>
    </cfRule>
    <cfRule type="expression" dxfId="10433" priority="5661">
      <formula>$H1749="SUBETAPA"</formula>
    </cfRule>
    <cfRule type="expression" dxfId="10432" priority="5662">
      <formula>$H1749="CÉLULA CONSTRUTIVA"</formula>
    </cfRule>
  </conditionalFormatting>
  <conditionalFormatting sqref="G1751:G1754">
    <cfRule type="expression" dxfId="10431" priority="6245">
      <formula>$H1751="ETAPA"</formula>
    </cfRule>
  </conditionalFormatting>
  <conditionalFormatting sqref="G1755">
    <cfRule type="expression" dxfId="10430" priority="5656">
      <formula>$H1755="ETAPA"</formula>
    </cfRule>
    <cfRule type="expression" dxfId="10429" priority="5657">
      <formula>$H1755="CÉLULA CONSTRUTIVA"</formula>
    </cfRule>
    <cfRule type="expression" dxfId="10428" priority="5658">
      <formula>$H1755="SUBETAPA"</formula>
    </cfRule>
    <cfRule type="expression" dxfId="10427" priority="6238">
      <formula>$H1755="CÉLULA CONSTRUTIVA"</formula>
    </cfRule>
    <cfRule type="expression" dxfId="10426" priority="6239">
      <formula>$H1755="ETAPA"</formula>
    </cfRule>
    <cfRule type="expression" dxfId="10425" priority="6240">
      <formula>$H1755="SUBETAPA"</formula>
    </cfRule>
  </conditionalFormatting>
  <conditionalFormatting sqref="G1758">
    <cfRule type="expression" dxfId="10424" priority="6227">
      <formula>$H1758="ETAPA"</formula>
    </cfRule>
    <cfRule type="expression" dxfId="10423" priority="6228">
      <formula>$H1758="SUBETAPA"</formula>
    </cfRule>
  </conditionalFormatting>
  <conditionalFormatting sqref="G1759">
    <cfRule type="expression" dxfId="10422" priority="6225">
      <formula>$H1759="ETAPA"</formula>
    </cfRule>
    <cfRule type="expression" dxfId="10421" priority="6226">
      <formula>$H1759="SUBETAPA"</formula>
    </cfRule>
  </conditionalFormatting>
  <conditionalFormatting sqref="G1761:G1762">
    <cfRule type="expression" dxfId="10420" priority="5645">
      <formula>$H1761="ETAPA"</formula>
    </cfRule>
    <cfRule type="expression" dxfId="10419" priority="5647">
      <formula>$H1761="SUBETAPA"</formula>
    </cfRule>
    <cfRule type="expression" dxfId="10418" priority="5648">
      <formula>$H1761="CÉLULA CONSTRUTIVA"</formula>
    </cfRule>
  </conditionalFormatting>
  <conditionalFormatting sqref="G1763:G1766">
    <cfRule type="expression" dxfId="10417" priority="6222">
      <formula>$H1763="ETAPA"</formula>
    </cfRule>
  </conditionalFormatting>
  <conditionalFormatting sqref="G1767">
    <cfRule type="expression" dxfId="10416" priority="5646">
      <formula>$H1767="ETAPA"</formula>
    </cfRule>
    <cfRule type="expression" dxfId="10415" priority="6219">
      <formula>$H1767="ETAPA"</formula>
    </cfRule>
    <cfRule type="expression" dxfId="10414" priority="6220">
      <formula>$H1767="SUBETAPA"</formula>
    </cfRule>
    <cfRule type="expression" dxfId="10413" priority="6221">
      <formula>$H1767="SUBETAPA"</formula>
    </cfRule>
  </conditionalFormatting>
  <conditionalFormatting sqref="G1768:G1770 G1850 G1843 G1835 G1830 G1822 G1817 G1808 G1866 G1859 G1792 N379:N3172">
    <cfRule type="expression" dxfId="10412" priority="5351">
      <formula>$H379="SUBETAPA"</formula>
    </cfRule>
    <cfRule type="expression" dxfId="10411" priority="5352">
      <formula>$H379="CÉLULA CONSTRUTIVA"</formula>
    </cfRule>
    <cfRule type="expression" dxfId="10410" priority="6315">
      <formula>$H379="SUBETAPA"</formula>
    </cfRule>
    <cfRule type="expression" dxfId="10409" priority="6316">
      <formula>$H379="CÉLULA CONSTRUTIVA"</formula>
    </cfRule>
  </conditionalFormatting>
  <conditionalFormatting sqref="G1771">
    <cfRule type="expression" dxfId="10408" priority="5642">
      <formula>$H1771="ETAPA"</formula>
    </cfRule>
    <cfRule type="expression" dxfId="10407" priority="5643">
      <formula>$H1771="CÉLULA CONSTRUTIVA"</formula>
    </cfRule>
    <cfRule type="expression" dxfId="10406" priority="5644">
      <formula>$H1771="SUBETAPA"</formula>
    </cfRule>
    <cfRule type="expression" dxfId="10405" priority="6215">
      <formula>$H1771="CÉLULA CONSTRUTIVA"</formula>
    </cfRule>
    <cfRule type="expression" dxfId="10404" priority="6216">
      <formula>$H1771="ETAPA"</formula>
    </cfRule>
    <cfRule type="expression" dxfId="10403" priority="6217">
      <formula>$H1771="SUBETAPA"</formula>
    </cfRule>
  </conditionalFormatting>
  <conditionalFormatting sqref="G1773 G1784 G1781:G1782">
    <cfRule type="expression" dxfId="10402" priority="5306">
      <formula>$H1773="ETAPA"</formula>
    </cfRule>
    <cfRule type="expression" dxfId="10401" priority="6211">
      <formula>$H1773="ETAPA"</formula>
    </cfRule>
  </conditionalFormatting>
  <conditionalFormatting sqref="G1773 G1784">
    <cfRule type="expression" dxfId="10400" priority="5290">
      <formula>$H1773="CÉLULA CONSTRUTIVA"</formula>
    </cfRule>
    <cfRule type="expression" dxfId="10399" priority="5638">
      <formula>$H1773="SUBETAPA"</formula>
    </cfRule>
    <cfRule type="expression" dxfId="10398" priority="6209">
      <formula>$H1773="CÉLULA CONSTRUTIVA"</formula>
    </cfRule>
    <cfRule type="expression" dxfId="10397" priority="6210">
      <formula>$H1773="SUBETAPA"</formula>
    </cfRule>
  </conditionalFormatting>
  <conditionalFormatting sqref="G1779">
    <cfRule type="expression" dxfId="10396" priority="6204">
      <formula>$H1779="ETAPA"</formula>
    </cfRule>
    <cfRule type="expression" dxfId="10395" priority="6205">
      <formula>$H1779="SUBETAPA"</formula>
    </cfRule>
  </conditionalFormatting>
  <conditionalFormatting sqref="G1780">
    <cfRule type="expression" dxfId="10394" priority="6202">
      <formula>$H1780="ETAPA"</formula>
    </cfRule>
    <cfRule type="expression" dxfId="10393" priority="6203">
      <formula>$H1780="SUBETAPA"</formula>
    </cfRule>
  </conditionalFormatting>
  <conditionalFormatting sqref="G1781:G1782">
    <cfRule type="expression" dxfId="10392" priority="5341">
      <formula>$H1781="SUBETAPA"</formula>
    </cfRule>
    <cfRule type="expression" dxfId="10391" priority="5342">
      <formula>$H1781="CÉLULA CONSTRUTIVA"</formula>
    </cfRule>
    <cfRule type="expression" dxfId="10390" priority="6200">
      <formula>$H1781="SUBETAPA"</formula>
    </cfRule>
    <cfRule type="expression" dxfId="10389" priority="6201">
      <formula>$H1781="CÉLULA CONSTRUTIVA"</formula>
    </cfRule>
  </conditionalFormatting>
  <conditionalFormatting sqref="G1785:G1786 G1797 G1799">
    <cfRule type="expression" dxfId="10388" priority="5633">
      <formula>$H1785="SUBETAPA"</formula>
    </cfRule>
    <cfRule type="expression" dxfId="10387" priority="5634">
      <formula>$H1785="CÉLULA CONSTRUTIVA"</formula>
    </cfRule>
  </conditionalFormatting>
  <conditionalFormatting sqref="G1785:G1786">
    <cfRule type="expression" dxfId="10386" priority="5631">
      <formula>$H1785="ETAPA"</formula>
    </cfRule>
  </conditionalFormatting>
  <conditionalFormatting sqref="G1787:G1790">
    <cfRule type="expression" dxfId="10385" priority="6199">
      <formula>$H1787="ETAPA"</formula>
    </cfRule>
  </conditionalFormatting>
  <conditionalFormatting sqref="G1791">
    <cfRule type="expression" dxfId="10384" priority="5632">
      <formula>$H1791="ETAPA"</formula>
    </cfRule>
    <cfRule type="expression" dxfId="10383" priority="6196">
      <formula>$H1791="ETAPA"</formula>
    </cfRule>
    <cfRule type="expression" dxfId="10382" priority="6197">
      <formula>$H1791="SUBETAPA"</formula>
    </cfRule>
    <cfRule type="expression" dxfId="10381" priority="6198">
      <formula>$H1791="SUBETAPA"</formula>
    </cfRule>
  </conditionalFormatting>
  <conditionalFormatting sqref="G1793">
    <cfRule type="expression" dxfId="10380" priority="5628">
      <formula>$H1793="ETAPA"</formula>
    </cfRule>
    <cfRule type="expression" dxfId="10379" priority="5629">
      <formula>$H1793="CÉLULA CONSTRUTIVA"</formula>
    </cfRule>
    <cfRule type="expression" dxfId="10378" priority="5630">
      <formula>$H1793="SUBETAPA"</formula>
    </cfRule>
    <cfRule type="expression" dxfId="10377" priority="6192">
      <formula>$H1793="CÉLULA CONSTRUTIVA"</formula>
    </cfRule>
    <cfRule type="expression" dxfId="10376" priority="6193">
      <formula>$H1793="ETAPA"</formula>
    </cfRule>
    <cfRule type="expression" dxfId="10375" priority="6194">
      <formula>$H1793="SUBETAPA"</formula>
    </cfRule>
  </conditionalFormatting>
  <conditionalFormatting sqref="G1795 G1810">
    <cfRule type="expression" dxfId="10374" priority="5289">
      <formula>$H1795="CÉLULA CONSTRUTIVA"</formula>
    </cfRule>
    <cfRule type="expression" dxfId="10373" priority="5305">
      <formula>$H1795="ETAPA"</formula>
    </cfRule>
    <cfRule type="expression" dxfId="10372" priority="5624">
      <formula>$H1795="SUBETAPA"</formula>
    </cfRule>
    <cfRule type="expression" dxfId="10371" priority="6186">
      <formula>$H1795="CÉLULA CONSTRUTIVA"</formula>
    </cfRule>
    <cfRule type="expression" dxfId="10370" priority="6187">
      <formula>$H1795="SUBETAPA"</formula>
    </cfRule>
    <cfRule type="expression" dxfId="10369" priority="6188">
      <formula>$H1795="ETAPA"</formula>
    </cfRule>
  </conditionalFormatting>
  <conditionalFormatting sqref="G1797 G1799">
    <cfRule type="expression" dxfId="10368" priority="5320">
      <formula>$H1797="ETAPA"</formula>
    </cfRule>
  </conditionalFormatting>
  <conditionalFormatting sqref="G1797 G1799:G1801">
    <cfRule type="expression" dxfId="10367" priority="6183">
      <formula>$H1797="ETAPA"</formula>
    </cfRule>
    <cfRule type="expression" dxfId="10366" priority="6184">
      <formula>$H1797="SUBETAPA"</formula>
    </cfRule>
    <cfRule type="expression" dxfId="10365" priority="6185">
      <formula>$H1797="CÉLULA CONSTRUTIVA"</formula>
    </cfRule>
  </conditionalFormatting>
  <conditionalFormatting sqref="G1800:G1801 O2192 O2262 O2286">
    <cfRule type="expression" dxfId="10364" priority="5621">
      <formula>$H1800="SUBETAPA"</formula>
    </cfRule>
    <cfRule type="expression" dxfId="10363" priority="5622">
      <formula>$H1800="CÉLULA CONSTRUTIVA"</formula>
    </cfRule>
    <cfRule type="expression" dxfId="10362" priority="5623">
      <formula>$H1800="ETAPA"</formula>
    </cfRule>
  </conditionalFormatting>
  <conditionalFormatting sqref="G1806">
    <cfRule type="expression" dxfId="10361" priority="6181">
      <formula>$H1806="ETAPA"</formula>
    </cfRule>
    <cfRule type="expression" dxfId="10360" priority="6182">
      <formula>$H1806="SUBETAPA"</formula>
    </cfRule>
  </conditionalFormatting>
  <conditionalFormatting sqref="G1807">
    <cfRule type="expression" dxfId="10359" priority="6179">
      <formula>$H1807="ETAPA"</formula>
    </cfRule>
    <cfRule type="expression" dxfId="10358" priority="6180">
      <formula>$H1807="SUBETAPA"</formula>
    </cfRule>
  </conditionalFormatting>
  <conditionalFormatting sqref="G1811:G1812">
    <cfRule type="expression" dxfId="10357" priority="5617">
      <formula>$H1811="ETAPA"</formula>
    </cfRule>
    <cfRule type="expression" dxfId="10356" priority="5619">
      <formula>$H1811="SUBETAPA"</formula>
    </cfRule>
    <cfRule type="expression" dxfId="10355" priority="5620">
      <formula>$H1811="CÉLULA CONSTRUTIVA"</formula>
    </cfRule>
  </conditionalFormatting>
  <conditionalFormatting sqref="G1816">
    <cfRule type="expression" dxfId="10354" priority="5618">
      <formula>$H1816="ETAPA"</formula>
    </cfRule>
    <cfRule type="expression" dxfId="10353" priority="6173">
      <formula>$H1816="ETAPA"</formula>
    </cfRule>
    <cfRule type="expression" dxfId="10352" priority="6174">
      <formula>$H1816="SUBETAPA"</formula>
    </cfRule>
    <cfRule type="expression" dxfId="10351" priority="6175">
      <formula>$H1816="SUBETAPA"</formula>
    </cfRule>
  </conditionalFormatting>
  <conditionalFormatting sqref="G1821">
    <cfRule type="expression" dxfId="10350" priority="6158">
      <formula>$H1821="ETAPA"</formula>
    </cfRule>
    <cfRule type="expression" dxfId="10349" priority="6159">
      <formula>$H1821="SUBETAPA"</formula>
    </cfRule>
  </conditionalFormatting>
  <conditionalFormatting sqref="G1823">
    <cfRule type="expression" dxfId="10348" priority="5287">
      <formula>$H1823="CÉLULA CONSTRUTIVA"</formula>
    </cfRule>
    <cfRule type="expression" dxfId="10347" priority="5304">
      <formula>$H1823="ETAPA"</formula>
    </cfRule>
    <cfRule type="expression" dxfId="10346" priority="5611">
      <formula>$H1823="SUBETAPA"</formula>
    </cfRule>
    <cfRule type="expression" dxfId="10345" priority="6163">
      <formula>$H1823="CÉLULA CONSTRUTIVA"</formula>
    </cfRule>
    <cfRule type="expression" dxfId="10344" priority="6164">
      <formula>$H1823="SUBETAPA"</formula>
    </cfRule>
    <cfRule type="expression" dxfId="10343" priority="6165">
      <formula>$H1823="ETAPA"</formula>
    </cfRule>
  </conditionalFormatting>
  <conditionalFormatting sqref="G1824:G1825">
    <cfRule type="expression" dxfId="10342" priority="5604">
      <formula>$H1824="ETAPA"</formula>
    </cfRule>
    <cfRule type="expression" dxfId="10341" priority="5606">
      <formula>$H1824="SUBETAPA"</formula>
    </cfRule>
    <cfRule type="expression" dxfId="10340" priority="5607">
      <formula>$H1824="CÉLULA CONSTRUTIVA"</formula>
    </cfRule>
  </conditionalFormatting>
  <conditionalFormatting sqref="G1829">
    <cfRule type="expression" dxfId="10339" priority="5605">
      <formula>$H1829="ETAPA"</formula>
    </cfRule>
    <cfRule type="expression" dxfId="10338" priority="6150">
      <formula>$H1829="ETAPA"</formula>
    </cfRule>
    <cfRule type="expression" dxfId="10337" priority="6151">
      <formula>$H1829="SUBETAPA"</formula>
    </cfRule>
    <cfRule type="expression" dxfId="10336" priority="6152">
      <formula>$H1829="SUBETAPA"</formula>
    </cfRule>
  </conditionalFormatting>
  <conditionalFormatting sqref="G1834">
    <cfRule type="expression" dxfId="10335" priority="6135">
      <formula>$H1834="ETAPA"</formula>
    </cfRule>
    <cfRule type="expression" dxfId="10334" priority="6136">
      <formula>$H1834="SUBETAPA"</formula>
    </cfRule>
  </conditionalFormatting>
  <conditionalFormatting sqref="G1836">
    <cfRule type="expression" dxfId="10333" priority="5285">
      <formula>$H1836="CÉLULA CONSTRUTIVA"</formula>
    </cfRule>
    <cfRule type="expression" dxfId="10332" priority="5303">
      <formula>$H1836="ETAPA"</formula>
    </cfRule>
    <cfRule type="expression" dxfId="10331" priority="5598">
      <formula>$H1836="SUBETAPA"</formula>
    </cfRule>
    <cfRule type="expression" dxfId="10330" priority="6140">
      <formula>$H1836="CÉLULA CONSTRUTIVA"</formula>
    </cfRule>
    <cfRule type="expression" dxfId="10329" priority="6141">
      <formula>$H1836="SUBETAPA"</formula>
    </cfRule>
    <cfRule type="expression" dxfId="10328" priority="6142">
      <formula>$H1836="ETAPA"</formula>
    </cfRule>
  </conditionalFormatting>
  <conditionalFormatting sqref="G1837:G1838 G2023 G2012 G2005 G1998 G1991 G1984 G1971 G1955 G1946 G1938 G1933 G1925 G1912 G1897:G1898 G2340">
    <cfRule type="expression" dxfId="10327" priority="5593">
      <formula>$H1837="CÉLULA CONSTRUTIVA"</formula>
    </cfRule>
    <cfRule type="expression" dxfId="10326" priority="5594">
      <formula>$H1837="SUBETAPA"</formula>
    </cfRule>
  </conditionalFormatting>
  <conditionalFormatting sqref="G1837:G1838">
    <cfRule type="expression" dxfId="10325" priority="5591">
      <formula>$H1837="ETAPA"</formula>
    </cfRule>
  </conditionalFormatting>
  <conditionalFormatting sqref="G1842">
    <cfRule type="expression" dxfId="10324" priority="5592">
      <formula>$H1842="ETAPA"</formula>
    </cfRule>
    <cfRule type="expression" dxfId="10323" priority="6127">
      <formula>$H1842="ETAPA"</formula>
    </cfRule>
    <cfRule type="expression" dxfId="10322" priority="6128">
      <formula>$H1842="SUBETAPA"</formula>
    </cfRule>
    <cfRule type="expression" dxfId="10321" priority="6129">
      <formula>$H1842="SUBETAPA"</formula>
    </cfRule>
  </conditionalFormatting>
  <conditionalFormatting sqref="G1844">
    <cfRule type="expression" dxfId="10320" priority="5284">
      <formula>$H1844="CÉLULA CONSTRUTIVA"</formula>
    </cfRule>
    <cfRule type="expression" dxfId="10319" priority="5589">
      <formula>$H1844="ETAPA"</formula>
    </cfRule>
    <cfRule type="expression" dxfId="10318" priority="5590">
      <formula>$H1844="SUBETAPA"</formula>
    </cfRule>
    <cfRule type="expression" dxfId="10317" priority="6123">
      <formula>$H1844="CÉLULA CONSTRUTIVA"</formula>
    </cfRule>
    <cfRule type="expression" dxfId="10316" priority="6124">
      <formula>$H1844="ETAPA"</formula>
    </cfRule>
    <cfRule type="expression" dxfId="10315" priority="6125">
      <formula>$H1844="SUBETAPA"</formula>
    </cfRule>
  </conditionalFormatting>
  <conditionalFormatting sqref="G1849">
    <cfRule type="expression" dxfId="10314" priority="6112">
      <formula>$H1849="ETAPA"</formula>
    </cfRule>
    <cfRule type="expression" dxfId="10313" priority="6113">
      <formula>$H1849="SUBETAPA"</formula>
    </cfRule>
  </conditionalFormatting>
  <conditionalFormatting sqref="G1852 G1912:G1913 G1925:G1926 G1933:G1934 G1938:G1939 G1946:G1947 G1955:G1956 G2012:G2013 G2023:G2024">
    <cfRule type="expression" dxfId="10312" priority="5401">
      <formula>$H1852="ETAPA"</formula>
    </cfRule>
  </conditionalFormatting>
  <conditionalFormatting sqref="G1852 L2756:L2757 L2724:L2725 L2642:L2643 L2746:L2747 L2735:L2736 L2713:L2714 L2702:L2703 L2694 L2684 L2676 L2668 L2661 L2652">
    <cfRule type="expression" dxfId="10311" priority="6117">
      <formula>$H1852="CÉLULA CONSTRUTIVA"</formula>
    </cfRule>
    <cfRule type="expression" dxfId="10310" priority="6118">
      <formula>$H1852="SUBETAPA"</formula>
    </cfRule>
    <cfRule type="expression" dxfId="10309" priority="6119">
      <formula>$H1852="ETAPA"</formula>
    </cfRule>
  </conditionalFormatting>
  <conditionalFormatting sqref="G1852">
    <cfRule type="expression" dxfId="10308" priority="5283">
      <formula>$H1852="CÉLULA CONSTRUTIVA"</formula>
    </cfRule>
    <cfRule type="expression" dxfId="10307" priority="5585">
      <formula>$H1852="SUBETAPA"</formula>
    </cfRule>
  </conditionalFormatting>
  <conditionalFormatting sqref="G1853:G1854">
    <cfRule type="expression" dxfId="10306" priority="5578">
      <formula>$H1853="ETAPA"</formula>
    </cfRule>
    <cfRule type="expression" dxfId="10305" priority="5580">
      <formula>$H1853="SUBETAPA"</formula>
    </cfRule>
    <cfRule type="expression" dxfId="10304" priority="5581">
      <formula>$H1853="CÉLULA CONSTRUTIVA"</formula>
    </cfRule>
  </conditionalFormatting>
  <conditionalFormatting sqref="G1858">
    <cfRule type="expression" dxfId="10303" priority="5579">
      <formula>$H1858="ETAPA"</formula>
    </cfRule>
    <cfRule type="expression" dxfId="10302" priority="6104">
      <formula>$H1858="ETAPA"</formula>
    </cfRule>
    <cfRule type="expression" dxfId="10301" priority="6105">
      <formula>$H1858="SUBETAPA"</formula>
    </cfRule>
    <cfRule type="expression" dxfId="10300" priority="6106">
      <formula>$H1858="SUBETAPA"</formula>
    </cfRule>
  </conditionalFormatting>
  <conditionalFormatting sqref="G1860">
    <cfRule type="expression" dxfId="10299" priority="5282">
      <formula>$H1860="CÉLULA CONSTRUTIVA"</formula>
    </cfRule>
    <cfRule type="expression" dxfId="10298" priority="5576">
      <formula>$H1860="ETAPA"</formula>
    </cfRule>
    <cfRule type="expression" dxfId="10297" priority="5577">
      <formula>$H1860="SUBETAPA"</formula>
    </cfRule>
    <cfRule type="expression" dxfId="10296" priority="6100">
      <formula>$H1860="CÉLULA CONSTRUTIVA"</formula>
    </cfRule>
    <cfRule type="expression" dxfId="10295" priority="6101">
      <formula>$H1860="ETAPA"</formula>
    </cfRule>
    <cfRule type="expression" dxfId="10294" priority="6102">
      <formula>$H1860="SUBETAPA"</formula>
    </cfRule>
  </conditionalFormatting>
  <conditionalFormatting sqref="G1865">
    <cfRule type="expression" dxfId="10293" priority="6089">
      <formula>$H1865="ETAPA"</formula>
    </cfRule>
    <cfRule type="expression" dxfId="10292" priority="6090">
      <formula>$H1865="SUBETAPA"</formula>
    </cfRule>
  </conditionalFormatting>
  <conditionalFormatting sqref="G1868">
    <cfRule type="expression" dxfId="10291" priority="5281">
      <formula>$H1868="CÉLULA CONSTRUTIVA"</formula>
    </cfRule>
    <cfRule type="expression" dxfId="10290" priority="5302">
      <formula>$H1868="ETAPA"</formula>
    </cfRule>
    <cfRule type="expression" dxfId="10289" priority="5572">
      <formula>$H1868="SUBETAPA"</formula>
    </cfRule>
    <cfRule type="expression" dxfId="10288" priority="6094">
      <formula>$H1868="CÉLULA CONSTRUTIVA"</formula>
    </cfRule>
    <cfRule type="expression" dxfId="10287" priority="6095">
      <formula>$H1868="SUBETAPA"</formula>
    </cfRule>
    <cfRule type="expression" dxfId="10286" priority="6096">
      <formula>$H1868="ETAPA"</formula>
    </cfRule>
  </conditionalFormatting>
  <conditionalFormatting sqref="G1869:G1870">
    <cfRule type="expression" dxfId="10285" priority="5565">
      <formula>$H1869="ETAPA"</formula>
    </cfRule>
    <cfRule type="expression" dxfId="10284" priority="5567">
      <formula>$H1869="SUBETAPA"</formula>
    </cfRule>
    <cfRule type="expression" dxfId="10283" priority="5568">
      <formula>$H1869="CÉLULA CONSTRUTIVA"</formula>
    </cfRule>
  </conditionalFormatting>
  <conditionalFormatting sqref="G1874">
    <cfRule type="expression" dxfId="10282" priority="5280">
      <formula>$H1874="CÉLULA CONSTRUTIVA"</formula>
    </cfRule>
    <cfRule type="expression" dxfId="10281" priority="5563">
      <formula>$H1874="ETAPA"</formula>
    </cfRule>
    <cfRule type="expression" dxfId="10280" priority="5564">
      <formula>$H1874="SUBETAPA"</formula>
    </cfRule>
    <cfRule type="expression" dxfId="10279" priority="6077">
      <formula>$H1874="CÉLULA CONSTRUTIVA"</formula>
    </cfRule>
    <cfRule type="expression" dxfId="10278" priority="6078">
      <formula>$H1874="ETAPA"</formula>
    </cfRule>
    <cfRule type="expression" dxfId="10277" priority="6079">
      <formula>$H1874="SUBETAPA"</formula>
    </cfRule>
  </conditionalFormatting>
  <conditionalFormatting sqref="G1879">
    <cfRule type="expression" dxfId="10276" priority="6066">
      <formula>$H1879="ETAPA"</formula>
    </cfRule>
    <cfRule type="expression" dxfId="10275" priority="6067">
      <formula>$H1879="SUBETAPA"</formula>
    </cfRule>
  </conditionalFormatting>
  <conditionalFormatting sqref="G1881">
    <cfRule type="expression" dxfId="10274" priority="5279">
      <formula>$H1881="CÉLULA CONSTRUTIVA"</formula>
    </cfRule>
    <cfRule type="expression" dxfId="10273" priority="5301">
      <formula>$H1881="ETAPA"</formula>
    </cfRule>
    <cfRule type="expression" dxfId="10272" priority="5559">
      <formula>$H1881="SUBETAPA"</formula>
    </cfRule>
    <cfRule type="expression" dxfId="10271" priority="6071">
      <formula>$H1881="CÉLULA CONSTRUTIVA"</formula>
    </cfRule>
    <cfRule type="expression" dxfId="10270" priority="6072">
      <formula>$H1881="SUBETAPA"</formula>
    </cfRule>
    <cfRule type="expression" dxfId="10269" priority="6073">
      <formula>$H1881="ETAPA"</formula>
    </cfRule>
  </conditionalFormatting>
  <conditionalFormatting sqref="G1882:G1883">
    <cfRule type="expression" dxfId="10268" priority="5552">
      <formula>$H1882="ETAPA"</formula>
    </cfRule>
    <cfRule type="expression" dxfId="10267" priority="5554">
      <formula>$H1882="SUBETAPA"</formula>
    </cfRule>
    <cfRule type="expression" dxfId="10266" priority="5555">
      <formula>$H1882="CÉLULA CONSTRUTIVA"</formula>
    </cfRule>
  </conditionalFormatting>
  <conditionalFormatting sqref="G1890">
    <cfRule type="expression" dxfId="10265" priority="6043">
      <formula>$H1890="ETAPA"</formula>
    </cfRule>
    <cfRule type="expression" dxfId="10264" priority="6044">
      <formula>$H1890="SUBETAPA"</formula>
    </cfRule>
  </conditionalFormatting>
  <conditionalFormatting sqref="G1891 G1896">
    <cfRule type="expression" dxfId="10263" priority="5277">
      <formula>$H1891="CÉLULA CONSTRUTIVA"</formula>
    </cfRule>
    <cfRule type="expression" dxfId="10262" priority="5300">
      <formula>$H1891="ETAPA"</formula>
    </cfRule>
    <cfRule type="expression" dxfId="10261" priority="5546">
      <formula>$H1891="SUBETAPA"</formula>
    </cfRule>
  </conditionalFormatting>
  <conditionalFormatting sqref="G1891">
    <cfRule type="expression" dxfId="10260" priority="6048">
      <formula>$H1891="CÉLULA CONSTRUTIVA"</formula>
    </cfRule>
    <cfRule type="expression" dxfId="10259" priority="6049">
      <formula>$H1891="SUBETAPA"</formula>
    </cfRule>
    <cfRule type="expression" dxfId="10258" priority="6050">
      <formula>$H1891="ETAPA"</formula>
    </cfRule>
  </conditionalFormatting>
  <conditionalFormatting sqref="G1896">
    <cfRule type="expression" dxfId="10257" priority="6025">
      <formula>$H1896="CÉLULA CONSTRUTIVA"</formula>
    </cfRule>
    <cfRule type="expression" dxfId="10256" priority="6026">
      <formula>$H1896="SUBETAPA"</formula>
    </cfRule>
    <cfRule type="expression" dxfId="10255" priority="6027">
      <formula>$H1896="ETAPA"</formula>
    </cfRule>
  </conditionalFormatting>
  <conditionalFormatting sqref="G1899">
    <cfRule type="expression" dxfId="10254" priority="5529">
      <formula>$H1899="CÉLULA CONSTRUTIVA"</formula>
    </cfRule>
    <cfRule type="expression" dxfId="10253" priority="5530">
      <formula>$H1899="SUBETAPA"</formula>
    </cfRule>
  </conditionalFormatting>
  <conditionalFormatting sqref="G1908">
    <cfRule type="expression" dxfId="10252" priority="5528">
      <formula>$H1908="ETAPA"</formula>
    </cfRule>
  </conditionalFormatting>
  <conditionalFormatting sqref="G1908:G1909">
    <cfRule type="expression" dxfId="10251" priority="5526">
      <formula>$H1908="SUBETAPA"</formula>
    </cfRule>
    <cfRule type="expression" dxfId="10250" priority="5527">
      <formula>$H1908="CÉLULA CONSTRUTIVA"</formula>
    </cfRule>
  </conditionalFormatting>
  <conditionalFormatting sqref="G1910">
    <cfRule type="expression" dxfId="10249" priority="5523">
      <formula>$H1910="CÉLULA CONSTRUTIVA"</formula>
    </cfRule>
    <cfRule type="expression" dxfId="10248" priority="5524">
      <formula>$H1910="ETAPA"</formula>
    </cfRule>
    <cfRule type="expression" dxfId="10247" priority="5525">
      <formula>$H1910="SUBETAPA"</formula>
    </cfRule>
  </conditionalFormatting>
  <conditionalFormatting sqref="G1913">
    <cfRule type="expression" dxfId="10246" priority="5521">
      <formula>$H1913="CÉLULA CONSTRUTIVA"</formula>
    </cfRule>
    <cfRule type="expression" dxfId="10245" priority="5522">
      <formula>$H1913="SUBETAPA"</formula>
    </cfRule>
  </conditionalFormatting>
  <conditionalFormatting sqref="G1923">
    <cfRule type="expression" dxfId="10244" priority="5515">
      <formula>$H1923="CÉLULA CONSTRUTIVA"</formula>
    </cfRule>
    <cfRule type="expression" dxfId="10243" priority="5516">
      <formula>$H1923="ETAPA"</formula>
    </cfRule>
    <cfRule type="expression" dxfId="10242" priority="5517">
      <formula>$H1923="SUBETAPA"</formula>
    </cfRule>
  </conditionalFormatting>
  <conditionalFormatting sqref="G1926">
    <cfRule type="expression" dxfId="10241" priority="5513">
      <formula>$H1926="CÉLULA CONSTRUTIVA"</formula>
    </cfRule>
    <cfRule type="expression" dxfId="10240" priority="5514">
      <formula>$H1926="SUBETAPA"</formula>
    </cfRule>
  </conditionalFormatting>
  <conditionalFormatting sqref="G1931">
    <cfRule type="expression" dxfId="10239" priority="5507">
      <formula>$H1931="CÉLULA CONSTRUTIVA"</formula>
    </cfRule>
    <cfRule type="expression" dxfId="10238" priority="5508">
      <formula>$H1931="ETAPA"</formula>
    </cfRule>
    <cfRule type="expression" dxfId="10237" priority="5509">
      <formula>$H1931="SUBETAPA"</formula>
    </cfRule>
  </conditionalFormatting>
  <conditionalFormatting sqref="G1934">
    <cfRule type="expression" dxfId="10236" priority="5505">
      <formula>$H1934="CÉLULA CONSTRUTIVA"</formula>
    </cfRule>
    <cfRule type="expression" dxfId="10235" priority="5506">
      <formula>$H1934="SUBETAPA"</formula>
    </cfRule>
  </conditionalFormatting>
  <conditionalFormatting sqref="G1936">
    <cfRule type="expression" dxfId="10234" priority="5499">
      <formula>$H1936="CÉLULA CONSTRUTIVA"</formula>
    </cfRule>
    <cfRule type="expression" dxfId="10233" priority="5500">
      <formula>$H1936="ETAPA"</formula>
    </cfRule>
    <cfRule type="expression" dxfId="10232" priority="5501">
      <formula>$H1936="SUBETAPA"</formula>
    </cfRule>
  </conditionalFormatting>
  <conditionalFormatting sqref="G1939">
    <cfRule type="expression" dxfId="10231" priority="5497">
      <formula>$H1939="CÉLULA CONSTRUTIVA"</formula>
    </cfRule>
    <cfRule type="expression" dxfId="10230" priority="5498">
      <formula>$H1939="SUBETAPA"</formula>
    </cfRule>
  </conditionalFormatting>
  <conditionalFormatting sqref="G1944">
    <cfRule type="expression" dxfId="10229" priority="5491">
      <formula>$H1944="CÉLULA CONSTRUTIVA"</formula>
    </cfRule>
    <cfRule type="expression" dxfId="10228" priority="5492">
      <formula>$H1944="ETAPA"</formula>
    </cfRule>
    <cfRule type="expression" dxfId="10227" priority="5493">
      <formula>$H1944="SUBETAPA"</formula>
    </cfRule>
  </conditionalFormatting>
  <conditionalFormatting sqref="G1947">
    <cfRule type="expression" dxfId="10226" priority="5489">
      <formula>$H1947="CÉLULA CONSTRUTIVA"</formula>
    </cfRule>
    <cfRule type="expression" dxfId="10225" priority="5490">
      <formula>$H1947="SUBETAPA"</formula>
    </cfRule>
  </conditionalFormatting>
  <conditionalFormatting sqref="G1953">
    <cfRule type="expression" dxfId="10224" priority="5483">
      <formula>$H1953="CÉLULA CONSTRUTIVA"</formula>
    </cfRule>
    <cfRule type="expression" dxfId="10223" priority="5484">
      <formula>$H1953="ETAPA"</formula>
    </cfRule>
    <cfRule type="expression" dxfId="10222" priority="5485">
      <formula>$H1953="SUBETAPA"</formula>
    </cfRule>
  </conditionalFormatting>
  <conditionalFormatting sqref="G1956">
    <cfRule type="expression" dxfId="10221" priority="5481">
      <formula>$H1956="CÉLULA CONSTRUTIVA"</formula>
    </cfRule>
    <cfRule type="expression" dxfId="10220" priority="5482">
      <formula>$H1956="SUBETAPA"</formula>
    </cfRule>
  </conditionalFormatting>
  <conditionalFormatting sqref="G1969">
    <cfRule type="expression" dxfId="10219" priority="5475">
      <formula>$H1969="CÉLULA CONSTRUTIVA"</formula>
    </cfRule>
    <cfRule type="expression" dxfId="10218" priority="5476">
      <formula>$H1969="ETAPA"</formula>
    </cfRule>
    <cfRule type="expression" dxfId="10217" priority="5477">
      <formula>$H1969="SUBETAPA"</formula>
    </cfRule>
  </conditionalFormatting>
  <conditionalFormatting sqref="G2013">
    <cfRule type="expression" dxfId="10216" priority="5433">
      <formula>$H2013="CÉLULA CONSTRUTIVA"</formula>
    </cfRule>
    <cfRule type="expression" dxfId="10215" priority="5434">
      <formula>$H2013="SUBETAPA"</formula>
    </cfRule>
  </conditionalFormatting>
  <conditionalFormatting sqref="G2021">
    <cfRule type="expression" dxfId="10214" priority="5427">
      <formula>$H2021="CÉLULA CONSTRUTIVA"</formula>
    </cfRule>
    <cfRule type="expression" dxfId="10213" priority="5428">
      <formula>$H2021="ETAPA"</formula>
    </cfRule>
    <cfRule type="expression" dxfId="10212" priority="5429">
      <formula>$H2021="SUBETAPA"</formula>
    </cfRule>
  </conditionalFormatting>
  <conditionalFormatting sqref="G2024">
    <cfRule type="expression" dxfId="10211" priority="5425">
      <formula>$H2024="CÉLULA CONSTRUTIVA"</formula>
    </cfRule>
    <cfRule type="expression" dxfId="10210" priority="5426">
      <formula>$H2024="SUBETAPA"</formula>
    </cfRule>
  </conditionalFormatting>
  <conditionalFormatting sqref="G2029">
    <cfRule type="expression" dxfId="10209" priority="5419">
      <formula>$H2029="CÉLULA CONSTRUTIVA"</formula>
    </cfRule>
    <cfRule type="expression" dxfId="10208" priority="5420">
      <formula>$H2029="ETAPA"</formula>
    </cfRule>
    <cfRule type="expression" dxfId="10207" priority="5421">
      <formula>$H2029="SUBETAPA"</formula>
    </cfRule>
  </conditionalFormatting>
  <conditionalFormatting sqref="G2031 G1673:G1679 G1694:G1699 G1710:G1715 G1725:G1730 G1749:G1754 G1761:G1766 G1785:G1790">
    <cfRule type="expression" dxfId="10206"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0205" priority="5730">
      <formula>$H20="CÉLULA CONSTRUTIVA"</formula>
    </cfRule>
    <cfRule type="expression" dxfId="10204" priority="6344">
      <formula>$H20="ETAPA"</formula>
    </cfRule>
  </conditionalFormatting>
  <conditionalFormatting sqref="G2035">
    <cfRule type="expression" dxfId="10203" priority="5275">
      <formula>$H2035="CÉLULA CONSTRUTIVA"</formula>
    </cfRule>
  </conditionalFormatting>
  <conditionalFormatting sqref="G2041 G2032:G2033">
    <cfRule type="expression" dxfId="10202" priority="5410">
      <formula>$H2032="ETAPA"</formula>
    </cfRule>
  </conditionalFormatting>
  <conditionalFormatting sqref="G2047">
    <cfRule type="expression" dxfId="10201" priority="5298">
      <formula>$H2047="ETAPA"</formula>
    </cfRule>
    <cfRule type="expression" dxfId="10200" priority="6015">
      <formula>$H2047="SUBETAPA"</formula>
    </cfRule>
  </conditionalFormatting>
  <conditionalFormatting sqref="G2052 G2035">
    <cfRule type="expression" dxfId="10199" priority="5405">
      <formula>$H2035="SUBETAPA"</formula>
    </cfRule>
  </conditionalFormatting>
  <conditionalFormatting sqref="G2052 G2061:G2062 G2035">
    <cfRule type="expression" dxfId="10198" priority="5299">
      <formula>$H2035="ETAPA"</formula>
    </cfRule>
  </conditionalFormatting>
  <conditionalFormatting sqref="G2052">
    <cfRule type="expression" dxfId="10197" priority="5274">
      <formula>$H2052="CÉLULA CONSTRUTIVA"</formula>
    </cfRule>
  </conditionalFormatting>
  <conditionalFormatting sqref="G2054:G2055 G2036">
    <cfRule type="expression" dxfId="10196" priority="5402">
      <formula>$H2036="ETAPA"</formula>
    </cfRule>
  </conditionalFormatting>
  <conditionalFormatting sqref="G2054:G2055 G2041 G2032:G2033 G2036">
    <cfRule type="expression" dxfId="10195" priority="5403">
      <formula>$H2032="SUBETAPA"</formula>
    </cfRule>
    <cfRule type="expression" dxfId="10194" priority="5404">
      <formula>$H2032="CÉLULA CONSTRUTIVA"</formula>
    </cfRule>
  </conditionalFormatting>
  <conditionalFormatting sqref="G2061:G2062">
    <cfRule type="expression" dxfId="10193" priority="5408">
      <formula>$H2061="SUBETAPA"</formula>
    </cfRule>
    <cfRule type="expression" dxfId="10192" priority="5409">
      <formula>$H2061="CÉLULA CONSTRUTIVA"</formula>
    </cfRule>
  </conditionalFormatting>
  <conditionalFormatting sqref="G2063:G2064">
    <cfRule type="expression" dxfId="10191" priority="5398">
      <formula>$H2063="SUBETAPA"</formula>
    </cfRule>
    <cfRule type="expression" dxfId="10190" priority="5399">
      <formula>$H2063="CÉLULA CONSTRUTIVA"</formula>
    </cfRule>
    <cfRule type="expression" dxfId="10189" priority="5400">
      <formula>$H2063="ETAPA"</formula>
    </cfRule>
  </conditionalFormatting>
  <conditionalFormatting sqref="G2066">
    <cfRule type="expression" dxfId="10188" priority="6010">
      <formula>$H2066="CÉLULA CONSTRUTIVA"</formula>
    </cfRule>
  </conditionalFormatting>
  <conditionalFormatting sqref="G2072">
    <cfRule type="expression" dxfId="10187" priority="6005">
      <formula>$H2072="ETAPA"</formula>
    </cfRule>
  </conditionalFormatting>
  <conditionalFormatting sqref="G2074 G2066">
    <cfRule type="expression" dxfId="10186" priority="6000">
      <formula>$H2066="SUBETAPA"</formula>
    </cfRule>
  </conditionalFormatting>
  <conditionalFormatting sqref="G2074 G2082:G2083 G2066">
    <cfRule type="expression" dxfId="10185" priority="5999">
      <formula>$H2066="ETAPA"</formula>
    </cfRule>
  </conditionalFormatting>
  <conditionalFormatting sqref="G2074">
    <cfRule type="expression" dxfId="10184" priority="5998">
      <formula>$H2074="CÉLULA CONSTRUTIVA"</formula>
    </cfRule>
  </conditionalFormatting>
  <conditionalFormatting sqref="G2076:G2077 G2072">
    <cfRule type="expression" dxfId="10183" priority="5995">
      <formula>$H2072="SUBETAPA"</formula>
    </cfRule>
    <cfRule type="expression" dxfId="10182" priority="5996">
      <formula>$H2072="CÉLULA CONSTRUTIVA"</formula>
    </cfRule>
  </conditionalFormatting>
  <conditionalFormatting sqref="G2076:G2077">
    <cfRule type="expression" dxfId="10181" priority="5997">
      <formula>$H2076="ETAPA"</formula>
    </cfRule>
  </conditionalFormatting>
  <conditionalFormatting sqref="G2082:G2083">
    <cfRule type="expression" dxfId="10180" priority="6003">
      <formula>$H2082="SUBETAPA"</formula>
    </cfRule>
    <cfRule type="expression" dxfId="10179" priority="6004">
      <formula>$H2082="CÉLULA CONSTRUTIVA"</formula>
    </cfRule>
  </conditionalFormatting>
  <conditionalFormatting sqref="G2084:G2085">
    <cfRule type="expression" dxfId="10178" priority="5395">
      <formula>$H2084="SUBETAPA"</formula>
    </cfRule>
    <cfRule type="expression" dxfId="10177" priority="5396">
      <formula>$H2084="CÉLULA CONSTRUTIVA"</formula>
    </cfRule>
    <cfRule type="expression" dxfId="10176" priority="5397">
      <formula>$H2084="ETAPA"</formula>
    </cfRule>
  </conditionalFormatting>
  <conditionalFormatting sqref="G2087">
    <cfRule type="expression" dxfId="10175" priority="5990">
      <formula>$H2087="CÉLULA CONSTRUTIVA"</formula>
    </cfRule>
  </conditionalFormatting>
  <conditionalFormatting sqref="G2092">
    <cfRule type="expression" dxfId="10174" priority="5985">
      <formula>$H2092="ETAPA"</formula>
    </cfRule>
  </conditionalFormatting>
  <conditionalFormatting sqref="G2094 G2087">
    <cfRule type="expression" dxfId="10173" priority="5979">
      <formula>$H2087="ETAPA"</formula>
    </cfRule>
    <cfRule type="expression" dxfId="10172" priority="5980">
      <formula>$H2087="SUBETAPA"</formula>
    </cfRule>
  </conditionalFormatting>
  <conditionalFormatting sqref="G2094">
    <cfRule type="expression" dxfId="10171" priority="5978">
      <formula>$H2094="CÉLULA CONSTRUTIVA"</formula>
    </cfRule>
  </conditionalFormatting>
  <conditionalFormatting sqref="G2095:G2096 G2092">
    <cfRule type="expression" dxfId="10170" priority="5975">
      <formula>$H2092="SUBETAPA"</formula>
    </cfRule>
    <cfRule type="expression" dxfId="10169" priority="5976">
      <formula>$H2092="CÉLULA CONSTRUTIVA"</formula>
    </cfRule>
  </conditionalFormatting>
  <conditionalFormatting sqref="G2095:G2096">
    <cfRule type="expression" dxfId="10168" priority="5977">
      <formula>$H2095="ETAPA"</formula>
    </cfRule>
  </conditionalFormatting>
  <conditionalFormatting sqref="G2101:G2102">
    <cfRule type="expression" dxfId="10167" priority="5392">
      <formula>$H2101="SUBETAPA"</formula>
    </cfRule>
    <cfRule type="expression" dxfId="10166" priority="5393">
      <formula>$H2101="CÉLULA CONSTRUTIVA"</formula>
    </cfRule>
    <cfRule type="expression" dxfId="10165" priority="5394">
      <formula>$H2101="ETAPA"</formula>
    </cfRule>
  </conditionalFormatting>
  <conditionalFormatting sqref="G2104">
    <cfRule type="expression" dxfId="10164" priority="5970">
      <formula>$H2104="CÉLULA CONSTRUTIVA"</formula>
    </cfRule>
  </conditionalFormatting>
  <conditionalFormatting sqref="G2110 G2104">
    <cfRule type="expression" dxfId="10163" priority="5959">
      <formula>$H2104="ETAPA"</formula>
    </cfRule>
    <cfRule type="expression" dxfId="10162" priority="5960">
      <formula>$H2104="SUBETAPA"</formula>
    </cfRule>
  </conditionalFormatting>
  <conditionalFormatting sqref="G2110">
    <cfRule type="expression" dxfId="10161" priority="5958">
      <formula>$H2110="CÉLULA CONSTRUTIVA"</formula>
    </cfRule>
  </conditionalFormatting>
  <conditionalFormatting sqref="G2111:G2112">
    <cfRule type="expression" dxfId="10160" priority="5955">
      <formula>$H2111="SUBETAPA"</formula>
    </cfRule>
    <cfRule type="expression" dxfId="10159" priority="5956">
      <formula>$H2111="CÉLULA CONSTRUTIVA"</formula>
    </cfRule>
    <cfRule type="expression" dxfId="10158" priority="5957">
      <formula>$H2111="ETAPA"</formula>
    </cfRule>
  </conditionalFormatting>
  <conditionalFormatting sqref="G2117:G2118">
    <cfRule type="expression" dxfId="10157" priority="5389">
      <formula>$H2117="SUBETAPA"</formula>
    </cfRule>
    <cfRule type="expression" dxfId="10156" priority="5390">
      <formula>$H2117="CÉLULA CONSTRUTIVA"</formula>
    </cfRule>
    <cfRule type="expression" dxfId="10155" priority="5391">
      <formula>$H2117="ETAPA"</formula>
    </cfRule>
  </conditionalFormatting>
  <conditionalFormatting sqref="G2120">
    <cfRule type="expression" dxfId="10154" priority="5950">
      <formula>$H2120="CÉLULA CONSTRUTIVA"</formula>
    </cfRule>
  </conditionalFormatting>
  <conditionalFormatting sqref="G2125">
    <cfRule type="expression" dxfId="10153" priority="5945">
      <formula>$H2125="ETAPA"</formula>
    </cfRule>
  </conditionalFormatting>
  <conditionalFormatting sqref="G2127 G2120">
    <cfRule type="expression" dxfId="10152" priority="5939">
      <formula>$H2120="ETAPA"</formula>
    </cfRule>
    <cfRule type="expression" dxfId="10151" priority="5940">
      <formula>$H2120="SUBETAPA"</formula>
    </cfRule>
  </conditionalFormatting>
  <conditionalFormatting sqref="G2127">
    <cfRule type="expression" dxfId="10150" priority="5938">
      <formula>$H2127="CÉLULA CONSTRUTIVA"</formula>
    </cfRule>
  </conditionalFormatting>
  <conditionalFormatting sqref="G2128:G2129 G2125">
    <cfRule type="expression" dxfId="10149" priority="5935">
      <formula>$H2125="SUBETAPA"</formula>
    </cfRule>
    <cfRule type="expression" dxfId="10148" priority="5936">
      <formula>$H2125="CÉLULA CONSTRUTIVA"</formula>
    </cfRule>
  </conditionalFormatting>
  <conditionalFormatting sqref="G2128:G2129">
    <cfRule type="expression" dxfId="10147" priority="5937">
      <formula>$H2128="ETAPA"</formula>
    </cfRule>
  </conditionalFormatting>
  <conditionalFormatting sqref="G2134:G2135">
    <cfRule type="expression" dxfId="10146" priority="5386">
      <formula>$H2134="SUBETAPA"</formula>
    </cfRule>
    <cfRule type="expression" dxfId="10145" priority="5387">
      <formula>$H2134="CÉLULA CONSTRUTIVA"</formula>
    </cfRule>
    <cfRule type="expression" dxfId="10144" priority="5388">
      <formula>$H2134="ETAPA"</formula>
    </cfRule>
  </conditionalFormatting>
  <conditionalFormatting sqref="G2137">
    <cfRule type="expression" dxfId="10143" priority="5930">
      <formula>$H2137="CÉLULA CONSTRUTIVA"</formula>
    </cfRule>
  </conditionalFormatting>
  <conditionalFormatting sqref="G2143">
    <cfRule type="expression" dxfId="10142" priority="5925">
      <formula>$H2143="ETAPA"</formula>
    </cfRule>
  </conditionalFormatting>
  <conditionalFormatting sqref="G2145 G2137">
    <cfRule type="expression" dxfId="10141" priority="5919">
      <formula>$H2137="ETAPA"</formula>
    </cfRule>
    <cfRule type="expression" dxfId="10140" priority="5920">
      <formula>$H2137="SUBETAPA"</formula>
    </cfRule>
  </conditionalFormatting>
  <conditionalFormatting sqref="G2145">
    <cfRule type="expression" dxfId="10139" priority="5918">
      <formula>$H2145="CÉLULA CONSTRUTIVA"</formula>
    </cfRule>
  </conditionalFormatting>
  <conditionalFormatting sqref="G2146:G2147 G2143">
    <cfRule type="expression" dxfId="10138" priority="5915">
      <formula>$H2143="SUBETAPA"</formula>
    </cfRule>
    <cfRule type="expression" dxfId="10137" priority="5916">
      <formula>$H2143="CÉLULA CONSTRUTIVA"</formula>
    </cfRule>
  </conditionalFormatting>
  <conditionalFormatting sqref="G2146:G2147">
    <cfRule type="expression" dxfId="10136" priority="5917">
      <formula>$H2146="ETAPA"</formula>
    </cfRule>
  </conditionalFormatting>
  <conditionalFormatting sqref="G2152:G2153">
    <cfRule type="expression" dxfId="10135" priority="5383">
      <formula>$H2152="SUBETAPA"</formula>
    </cfRule>
    <cfRule type="expression" dxfId="10134" priority="5384">
      <formula>$H2152="CÉLULA CONSTRUTIVA"</formula>
    </cfRule>
    <cfRule type="expression" dxfId="10133" priority="5385">
      <formula>$H2152="ETAPA"</formula>
    </cfRule>
  </conditionalFormatting>
  <conditionalFormatting sqref="G2155">
    <cfRule type="expression" dxfId="10132" priority="5910">
      <formula>$H2155="CÉLULA CONSTRUTIVA"</formula>
    </cfRule>
  </conditionalFormatting>
  <conditionalFormatting sqref="G2160 G2165">
    <cfRule type="expression" dxfId="10131" priority="5905">
      <formula>$H2160="ETAPA"</formula>
    </cfRule>
  </conditionalFormatting>
  <conditionalFormatting sqref="G2165">
    <cfRule type="expression" dxfId="10130" priority="5908">
      <formula>$H2165="SUBETAPA"</formula>
    </cfRule>
    <cfRule type="expression" dxfId="10129" priority="5909">
      <formula>$H2165="CÉLULA CONSTRUTIVA"</formula>
    </cfRule>
  </conditionalFormatting>
  <conditionalFormatting sqref="G2166">
    <cfRule type="expression" dxfId="10128" priority="5906">
      <formula>$H2166="SUBETAPA"</formula>
    </cfRule>
    <cfRule type="expression" dxfId="10127" priority="5907">
      <formula>$H2166="ETAPA"</formula>
    </cfRule>
  </conditionalFormatting>
  <conditionalFormatting sqref="G2169 G2155">
    <cfRule type="expression" dxfId="10126" priority="5900">
      <formula>$H2155="SUBETAPA"</formula>
    </cfRule>
  </conditionalFormatting>
  <conditionalFormatting sqref="G2169 G2178:G2179 G2155">
    <cfRule type="expression" dxfId="10125" priority="5899">
      <formula>$H2155="ETAPA"</formula>
    </cfRule>
  </conditionalFormatting>
  <conditionalFormatting sqref="G2169">
    <cfRule type="expression" dxfId="10124" priority="5898">
      <formula>$H2169="CÉLULA CONSTRUTIVA"</formula>
    </cfRule>
  </conditionalFormatting>
  <conditionalFormatting sqref="G2171 G2173 G2160">
    <cfRule type="expression" dxfId="10123" priority="5895">
      <formula>$H2160="SUBETAPA"</formula>
    </cfRule>
    <cfRule type="expression" dxfId="10122" priority="5896">
      <formula>$H2160="CÉLULA CONSTRUTIVA"</formula>
    </cfRule>
  </conditionalFormatting>
  <conditionalFormatting sqref="G2171 G2173">
    <cfRule type="expression" dxfId="10121" priority="5897">
      <formula>$H2171="ETAPA"</formula>
    </cfRule>
  </conditionalFormatting>
  <conditionalFormatting sqref="G2178:G2179">
    <cfRule type="expression" dxfId="10120" priority="5903">
      <formula>$H2178="SUBETAPA"</formula>
    </cfRule>
    <cfRule type="expression" dxfId="10119" priority="5904">
      <formula>$H2178="CÉLULA CONSTRUTIVA"</formula>
    </cfRule>
  </conditionalFormatting>
  <conditionalFormatting sqref="G2181:G2182">
    <cfRule type="expression" dxfId="10118" priority="5380">
      <formula>$H2181="SUBETAPA"</formula>
    </cfRule>
    <cfRule type="expression" dxfId="10117" priority="5381">
      <formula>$H2181="CÉLULA CONSTRUTIVA"</formula>
    </cfRule>
    <cfRule type="expression" dxfId="10116" priority="5382">
      <formula>$H2181="ETAPA"</formula>
    </cfRule>
  </conditionalFormatting>
  <conditionalFormatting sqref="G2190">
    <cfRule type="expression" dxfId="10115" priority="5886">
      <formula>$H2190="SUBETAPA"</formula>
    </cfRule>
    <cfRule type="expression" dxfId="10114" priority="5887">
      <formula>$H2190="ETAPA"</formula>
    </cfRule>
  </conditionalFormatting>
  <conditionalFormatting sqref="G2191 G2187 G2196">
    <cfRule type="expression" dxfId="10113" priority="5885">
      <formula>$H2187="ETAPA"</formula>
    </cfRule>
  </conditionalFormatting>
  <conditionalFormatting sqref="G2191 G2208:G2209">
    <cfRule type="expression" dxfId="10112" priority="5883">
      <formula>$H2191="SUBETAPA"</formula>
    </cfRule>
    <cfRule type="expression" dxfId="10111" priority="5884">
      <formula>$H2191="CÉLULA CONSTRUTIVA"</formula>
    </cfRule>
  </conditionalFormatting>
  <conditionalFormatting sqref="G2196">
    <cfRule type="expression" dxfId="10110" priority="5881">
      <formula>$H2196="SUBETAPA"</formula>
    </cfRule>
    <cfRule type="expression" dxfId="10109" priority="5882">
      <formula>$H2196="CÉLULA CONSTRUTIVA"</formula>
    </cfRule>
  </conditionalFormatting>
  <conditionalFormatting sqref="G2201 G2208:G2209">
    <cfRule type="expression" dxfId="10108" priority="5879">
      <formula>$H2201="ETAPA"</formula>
    </cfRule>
  </conditionalFormatting>
  <conditionalFormatting sqref="G2201">
    <cfRule type="expression" dxfId="10107" priority="5878">
      <formula>$H2201="CÉLULA CONSTRUTIVA"</formula>
    </cfRule>
    <cfRule type="expression" dxfId="10106" priority="5880">
      <formula>$H2201="SUBETAPA"</formula>
    </cfRule>
  </conditionalFormatting>
  <conditionalFormatting sqref="G2203:G2204 G2187">
    <cfRule type="expression" dxfId="10105" priority="5875">
      <formula>$H2187="SUBETAPA"</formula>
    </cfRule>
    <cfRule type="expression" dxfId="10104" priority="5876">
      <formula>$H2187="CÉLULA CONSTRUTIVA"</formula>
    </cfRule>
  </conditionalFormatting>
  <conditionalFormatting sqref="G2203:G2204">
    <cfRule type="expression" dxfId="10103" priority="5877">
      <formula>$H2203="ETAPA"</formula>
    </cfRule>
  </conditionalFormatting>
  <conditionalFormatting sqref="G2210:G2211">
    <cfRule type="expression" dxfId="10102" priority="5377">
      <formula>$H2210="SUBETAPA"</formula>
    </cfRule>
    <cfRule type="expression" dxfId="10101" priority="5378">
      <formula>$H2210="CÉLULA CONSTRUTIVA"</formula>
    </cfRule>
    <cfRule type="expression" dxfId="10100" priority="5379">
      <formula>$H2210="ETAPA"</formula>
    </cfRule>
  </conditionalFormatting>
  <conditionalFormatting sqref="G2218">
    <cfRule type="expression" dxfId="10099" priority="5865">
      <formula>$H2218="ETAPA"</formula>
    </cfRule>
  </conditionalFormatting>
  <conditionalFormatting sqref="G2219">
    <cfRule type="expression" dxfId="10098" priority="5866">
      <formula>$H2219="SUBETAPA"</formula>
    </cfRule>
    <cfRule type="expression" dxfId="10097" priority="5867">
      <formula>$H2219="ETAPA"</formula>
    </cfRule>
  </conditionalFormatting>
  <conditionalFormatting sqref="G2222 G2228:G2229">
    <cfRule type="expression" dxfId="10096" priority="5859">
      <formula>$H2222="ETAPA"</formula>
    </cfRule>
  </conditionalFormatting>
  <conditionalFormatting sqref="G2222">
    <cfRule type="expression" dxfId="10095" priority="5858">
      <formula>$H2222="CÉLULA CONSTRUTIVA"</formula>
    </cfRule>
    <cfRule type="expression" dxfId="10094" priority="5860">
      <formula>$H2222="SUBETAPA"</formula>
    </cfRule>
  </conditionalFormatting>
  <conditionalFormatting sqref="G2224:G2225 G2218">
    <cfRule type="expression" dxfId="10093" priority="5855">
      <formula>$H2218="SUBETAPA"</formula>
    </cfRule>
    <cfRule type="expression" dxfId="10092" priority="5856">
      <formula>$H2218="CÉLULA CONSTRUTIVA"</formula>
    </cfRule>
  </conditionalFormatting>
  <conditionalFormatting sqref="G2224:G2225">
    <cfRule type="expression" dxfId="10091" priority="5857">
      <formula>$H2224="ETAPA"</formula>
    </cfRule>
  </conditionalFormatting>
  <conditionalFormatting sqref="G2228:G2229">
    <cfRule type="expression" dxfId="10090" priority="5863">
      <formula>$H2228="SUBETAPA"</formula>
    </cfRule>
    <cfRule type="expression" dxfId="10089" priority="5864">
      <formula>$H2228="CÉLULA CONSTRUTIVA"</formula>
    </cfRule>
  </conditionalFormatting>
  <conditionalFormatting sqref="G2230:G2231">
    <cfRule type="expression" dxfId="10088" priority="5374">
      <formula>$H2230="SUBETAPA"</formula>
    </cfRule>
    <cfRule type="expression" dxfId="10087" priority="5375">
      <formula>$H2230="CÉLULA CONSTRUTIVA"</formula>
    </cfRule>
    <cfRule type="expression" dxfId="10086" priority="5376">
      <formula>$H2230="ETAPA"</formula>
    </cfRule>
  </conditionalFormatting>
  <conditionalFormatting sqref="G2238">
    <cfRule type="expression" dxfId="10085" priority="5845">
      <formula>$H2238="ETAPA"</formula>
    </cfRule>
  </conditionalFormatting>
  <conditionalFormatting sqref="G2239">
    <cfRule type="expression" dxfId="10084" priority="5846">
      <formula>$H2239="SUBETAPA"</formula>
    </cfRule>
    <cfRule type="expression" dxfId="10083" priority="5847">
      <formula>$H2239="ETAPA"</formula>
    </cfRule>
  </conditionalFormatting>
  <conditionalFormatting sqref="G2242 G2248:G2249">
    <cfRule type="expression" dxfId="10082" priority="5839">
      <formula>$H2242="ETAPA"</formula>
    </cfRule>
  </conditionalFormatting>
  <conditionalFormatting sqref="G2242">
    <cfRule type="expression" dxfId="10081" priority="5838">
      <formula>$H2242="CÉLULA CONSTRUTIVA"</formula>
    </cfRule>
    <cfRule type="expression" dxfId="10080" priority="5840">
      <formula>$H2242="SUBETAPA"</formula>
    </cfRule>
  </conditionalFormatting>
  <conditionalFormatting sqref="G2244:G2245 G2238">
    <cfRule type="expression" dxfId="10079" priority="5835">
      <formula>$H2238="SUBETAPA"</formula>
    </cfRule>
    <cfRule type="expression" dxfId="10078" priority="5836">
      <formula>$H2238="CÉLULA CONSTRUTIVA"</formula>
    </cfRule>
  </conditionalFormatting>
  <conditionalFormatting sqref="G2244:G2245">
    <cfRule type="expression" dxfId="10077" priority="5837">
      <formula>$H2244="ETAPA"</formula>
    </cfRule>
  </conditionalFormatting>
  <conditionalFormatting sqref="G2248:G2249">
    <cfRule type="expression" dxfId="10076" priority="5843">
      <formula>$H2248="SUBETAPA"</formula>
    </cfRule>
    <cfRule type="expression" dxfId="10075" priority="5844">
      <formula>$H2248="CÉLULA CONSTRUTIVA"</formula>
    </cfRule>
  </conditionalFormatting>
  <conditionalFormatting sqref="G2250:G2251">
    <cfRule type="expression" dxfId="10074" priority="5371">
      <formula>$H2250="SUBETAPA"</formula>
    </cfRule>
    <cfRule type="expression" dxfId="10073" priority="5372">
      <formula>$H2250="CÉLULA CONSTRUTIVA"</formula>
    </cfRule>
    <cfRule type="expression" dxfId="10072" priority="5373">
      <formula>$H2250="ETAPA"</formula>
    </cfRule>
  </conditionalFormatting>
  <conditionalFormatting sqref="G2258">
    <cfRule type="expression" dxfId="10071" priority="5825">
      <formula>$H2258="ETAPA"</formula>
    </cfRule>
  </conditionalFormatting>
  <conditionalFormatting sqref="G2261">
    <cfRule type="expression" dxfId="10070" priority="5826">
      <formula>$H2261="SUBETAPA"</formula>
    </cfRule>
    <cfRule type="expression" dxfId="10069" priority="5827">
      <formula>$H2261="ETAPA"</formula>
    </cfRule>
  </conditionalFormatting>
  <conditionalFormatting sqref="G2264 G2271:G2272">
    <cfRule type="expression" dxfId="10068" priority="5819">
      <formula>$H2264="ETAPA"</formula>
    </cfRule>
  </conditionalFormatting>
  <conditionalFormatting sqref="G2264">
    <cfRule type="expression" dxfId="10067" priority="5818">
      <formula>$H2264="CÉLULA CONSTRUTIVA"</formula>
    </cfRule>
    <cfRule type="expression" dxfId="10066" priority="5820">
      <formula>$H2264="SUBETAPA"</formula>
    </cfRule>
  </conditionalFormatting>
  <conditionalFormatting sqref="G2266:G2267 G2258">
    <cfRule type="expression" dxfId="10065" priority="5815">
      <formula>$H2258="SUBETAPA"</formula>
    </cfRule>
    <cfRule type="expression" dxfId="10064" priority="5816">
      <formula>$H2258="CÉLULA CONSTRUTIVA"</formula>
    </cfRule>
  </conditionalFormatting>
  <conditionalFormatting sqref="G2266:G2267">
    <cfRule type="expression" dxfId="10063" priority="5817">
      <formula>$H2266="ETAPA"</formula>
    </cfRule>
  </conditionalFormatting>
  <conditionalFormatting sqref="G2271:G2272">
    <cfRule type="expression" dxfId="10062" priority="5823">
      <formula>$H2271="SUBETAPA"</formula>
    </cfRule>
    <cfRule type="expression" dxfId="10061" priority="5824">
      <formula>$H2271="CÉLULA CONSTRUTIVA"</formula>
    </cfRule>
  </conditionalFormatting>
  <conditionalFormatting sqref="G2273:G2274">
    <cfRule type="expression" dxfId="10060" priority="5368">
      <formula>$H2273="SUBETAPA"</formula>
    </cfRule>
    <cfRule type="expression" dxfId="10059" priority="5369">
      <formula>$H2273="CÉLULA CONSTRUTIVA"</formula>
    </cfRule>
    <cfRule type="expression" dxfId="10058" priority="5370">
      <formula>$H2273="ETAPA"</formula>
    </cfRule>
  </conditionalFormatting>
  <conditionalFormatting sqref="G2281">
    <cfRule type="expression" dxfId="10057" priority="5805">
      <formula>$H2281="ETAPA"</formula>
    </cfRule>
  </conditionalFormatting>
  <conditionalFormatting sqref="G2285">
    <cfRule type="expression" dxfId="10056" priority="5806">
      <formula>$H2285="SUBETAPA"</formula>
    </cfRule>
    <cfRule type="expression" dxfId="10055" priority="5807">
      <formula>$H2285="ETAPA"</formula>
    </cfRule>
  </conditionalFormatting>
  <conditionalFormatting sqref="G2288 G2295:G2296">
    <cfRule type="expression" dxfId="10054" priority="5799">
      <formula>$H2288="ETAPA"</formula>
    </cfRule>
  </conditionalFormatting>
  <conditionalFormatting sqref="G2288">
    <cfRule type="expression" dxfId="10053" priority="5798">
      <formula>$H2288="CÉLULA CONSTRUTIVA"</formula>
    </cfRule>
    <cfRule type="expression" dxfId="10052" priority="5800">
      <formula>$H2288="SUBETAPA"</formula>
    </cfRule>
  </conditionalFormatting>
  <conditionalFormatting sqref="G2290:G2291 G2281">
    <cfRule type="expression" dxfId="10051" priority="5795">
      <formula>$H2281="SUBETAPA"</formula>
    </cfRule>
    <cfRule type="expression" dxfId="10050" priority="5796">
      <formula>$H2281="CÉLULA CONSTRUTIVA"</formula>
    </cfRule>
  </conditionalFormatting>
  <conditionalFormatting sqref="G2290:G2291">
    <cfRule type="expression" dxfId="10049" priority="5797">
      <formula>$H2290="ETAPA"</formula>
    </cfRule>
  </conditionalFormatting>
  <conditionalFormatting sqref="G2295:G2296">
    <cfRule type="expression" dxfId="10048" priority="5803">
      <formula>$H2295="SUBETAPA"</formula>
    </cfRule>
    <cfRule type="expression" dxfId="10047" priority="5804">
      <formula>$H2295="CÉLULA CONSTRUTIVA"</formula>
    </cfRule>
  </conditionalFormatting>
  <conditionalFormatting sqref="G2297:G2298">
    <cfRule type="expression" dxfId="10046" priority="5365">
      <formula>$H2297="SUBETAPA"</formula>
    </cfRule>
    <cfRule type="expression" dxfId="10045" priority="5366">
      <formula>$H2297="CÉLULA CONSTRUTIVA"</formula>
    </cfRule>
    <cfRule type="expression" dxfId="10044" priority="5367">
      <formula>$H2297="ETAPA"</formula>
    </cfRule>
  </conditionalFormatting>
  <conditionalFormatting sqref="G2306">
    <cfRule type="expression" dxfId="10043" priority="5785">
      <formula>$H2306="ETAPA"</formula>
    </cfRule>
  </conditionalFormatting>
  <conditionalFormatting sqref="G2311 G2319:G2320">
    <cfRule type="expression" dxfId="10042" priority="5779">
      <formula>$H2311="ETAPA"</formula>
    </cfRule>
  </conditionalFormatting>
  <conditionalFormatting sqref="G2311">
    <cfRule type="expression" dxfId="10041" priority="5778">
      <formula>$H2311="CÉLULA CONSTRUTIVA"</formula>
    </cfRule>
    <cfRule type="expression" dxfId="10040" priority="5780">
      <formula>$H2311="SUBETAPA"</formula>
    </cfRule>
  </conditionalFormatting>
  <conditionalFormatting sqref="G2313 G2306">
    <cfRule type="expression" dxfId="10039" priority="5775">
      <formula>$H2306="SUBETAPA"</formula>
    </cfRule>
    <cfRule type="expression" dxfId="10038" priority="5776">
      <formula>$H2306="CÉLULA CONSTRUTIVA"</formula>
    </cfRule>
  </conditionalFormatting>
  <conditionalFormatting sqref="G2313">
    <cfRule type="expression" dxfId="10037" priority="5777">
      <formula>$H2313="ETAPA"</formula>
    </cfRule>
  </conditionalFormatting>
  <conditionalFormatting sqref="G2319:G2320">
    <cfRule type="expression" dxfId="10036" priority="5783">
      <formula>$H2319="SUBETAPA"</formula>
    </cfRule>
    <cfRule type="expression" dxfId="10035" priority="5784">
      <formula>$H2319="CÉLULA CONSTRUTIVA"</formula>
    </cfRule>
  </conditionalFormatting>
  <conditionalFormatting sqref="G2321:G2322">
    <cfRule type="expression" dxfId="10034" priority="5362">
      <formula>$H2321="SUBETAPA"</formula>
    </cfRule>
    <cfRule type="expression" dxfId="10033" priority="5363">
      <formula>$H2321="CÉLULA CONSTRUTIVA"</formula>
    </cfRule>
    <cfRule type="expression" dxfId="10032" priority="5364">
      <formula>$H2321="ETAPA"</formula>
    </cfRule>
  </conditionalFormatting>
  <conditionalFormatting sqref="G2328 G2333:G2334">
    <cfRule type="expression" dxfId="10031" priority="5759">
      <formula>$H2328="ETAPA"</formula>
    </cfRule>
  </conditionalFormatting>
  <conditionalFormatting sqref="G2328">
    <cfRule type="expression" dxfId="10030" priority="5758">
      <formula>$H2328="CÉLULA CONSTRUTIVA"</formula>
    </cfRule>
    <cfRule type="expression" dxfId="10029" priority="5760">
      <formula>$H2328="SUBETAPA"</formula>
    </cfRule>
  </conditionalFormatting>
  <conditionalFormatting sqref="G2330">
    <cfRule type="expression" dxfId="10028" priority="5755">
      <formula>$H2330="SUBETAPA"</formula>
    </cfRule>
    <cfRule type="expression" dxfId="10027" priority="5756">
      <formula>$H2330="CÉLULA CONSTRUTIVA"</formula>
    </cfRule>
    <cfRule type="expression" dxfId="10026" priority="5757">
      <formula>$H2330="ETAPA"</formula>
    </cfRule>
  </conditionalFormatting>
  <conditionalFormatting sqref="G2333:G2334">
    <cfRule type="expression" dxfId="10025" priority="5763">
      <formula>$H2333="SUBETAPA"</formula>
    </cfRule>
    <cfRule type="expression" dxfId="10024" priority="5764">
      <formula>$H2333="CÉLULA CONSTRUTIVA"</formula>
    </cfRule>
  </conditionalFormatting>
  <conditionalFormatting sqref="G2335:G2336">
    <cfRule type="expression" dxfId="10023" priority="5359">
      <formula>$H2335="SUBETAPA"</formula>
    </cfRule>
    <cfRule type="expression" dxfId="10022" priority="5360">
      <formula>$H2335="CÉLULA CONSTRUTIVA"</formula>
    </cfRule>
    <cfRule type="expression" dxfId="10021" priority="5361">
      <formula>$H2335="ETAPA"</formula>
    </cfRule>
  </conditionalFormatting>
  <conditionalFormatting sqref="G2338">
    <cfRule type="expression" dxfId="10020" priority="5735">
      <formula>$H2338="SUBETAPA"</formula>
    </cfRule>
    <cfRule type="expression" dxfId="10019" priority="5736">
      <formula>$H2338="CÉLULA CONSTRUTIVA"</formula>
    </cfRule>
    <cfRule type="expression" dxfId="10018" priority="5737">
      <formula>$H2338="ETAPA"</formula>
    </cfRule>
  </conditionalFormatting>
  <conditionalFormatting sqref="G2340">
    <cfRule type="expression" dxfId="10017" priority="5357">
      <formula>$H2340="ETAPA"</formula>
    </cfRule>
    <cfRule type="expression" dxfId="10016" priority="6345">
      <formula>$H2340="SUBETAPA"</formula>
    </cfRule>
  </conditionalFormatting>
  <conditionalFormatting sqref="G2382">
    <cfRule type="expression" dxfId="10015" priority="62133">
      <formula>$H2382="ETAPA"</formula>
    </cfRule>
  </conditionalFormatting>
  <conditionalFormatting sqref="G2407">
    <cfRule type="expression" dxfId="10014" priority="62372">
      <formula>$H2407="ETAPA"</formula>
    </cfRule>
  </conditionalFormatting>
  <conditionalFormatting sqref="G2430">
    <cfRule type="expression" dxfId="10013" priority="62611">
      <formula>$H2430="ETAPA"</formula>
    </cfRule>
  </conditionalFormatting>
  <conditionalFormatting sqref="G2453">
    <cfRule type="expression" dxfId="10012" priority="62850">
      <formula>$H2453="ETAPA"</formula>
    </cfRule>
  </conditionalFormatting>
  <conditionalFormatting sqref="G2477">
    <cfRule type="expression" dxfId="10011" priority="63089">
      <formula>$H2477="ETAPA"</formula>
    </cfRule>
  </conditionalFormatting>
  <conditionalFormatting sqref="G2504:G2506">
    <cfRule type="expression" dxfId="10010" priority="63328">
      <formula>$H2504="ETAPA"</formula>
    </cfRule>
  </conditionalFormatting>
  <conditionalFormatting sqref="G2526">
    <cfRule type="expression" dxfId="10009" priority="6740">
      <formula>$H2526="CÉLULA CONSTRUTIVA"</formula>
    </cfRule>
  </conditionalFormatting>
  <conditionalFormatting sqref="G2544">
    <cfRule type="expression" dxfId="10008" priority="6676">
      <formula>$H2544="CÉLULA CONSTRUTIVA"</formula>
    </cfRule>
  </conditionalFormatting>
  <conditionalFormatting sqref="G2560">
    <cfRule type="expression" dxfId="10007" priority="6618">
      <formula>$H2560="CÉLULA CONSTRUTIVA"</formula>
    </cfRule>
  </conditionalFormatting>
  <conditionalFormatting sqref="G2576">
    <cfRule type="expression" dxfId="10006" priority="6560">
      <formula>$H2576="CÉLULA CONSTRUTIVA"</formula>
    </cfRule>
  </conditionalFormatting>
  <conditionalFormatting sqref="G2592">
    <cfRule type="expression" dxfId="10005" priority="6502">
      <formula>$H2592="CÉLULA CONSTRUTIVA"</formula>
    </cfRule>
  </conditionalFormatting>
  <conditionalFormatting sqref="G2608">
    <cfRule type="expression" dxfId="10004" priority="6444">
      <formula>$H2608="CÉLULA CONSTRUTIVA"</formula>
    </cfRule>
  </conditionalFormatting>
  <conditionalFormatting sqref="G2623">
    <cfRule type="expression" dxfId="10003" priority="6386">
      <formula>$H2623="CÉLULA CONSTRUTIVA"</formula>
    </cfRule>
  </conditionalFormatting>
  <conditionalFormatting sqref="G1431:H1431 J1431:M1431">
    <cfRule type="expression" dxfId="10002" priority="4780">
      <formula>$H1431="SUBETAPA"</formula>
    </cfRule>
  </conditionalFormatting>
  <conditionalFormatting sqref="G1440:H1441 L1443:L1446 J1440:L1441">
    <cfRule type="expression" dxfId="10001" priority="92317">
      <formula>$H1440="SUBETAPA"</formula>
    </cfRule>
    <cfRule type="expression" dxfId="10000" priority="92318">
      <formula>$H1440="CÉLULA CONSTRUTIVA"</formula>
    </cfRule>
  </conditionalFormatting>
  <conditionalFormatting sqref="G1440:H1442 J1441:L1442 H1444 J1444:K1444 O1444 J1445 H1446 J1446:K1446 O1446">
    <cfRule type="expression" dxfId="9999"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9998"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9997" priority="92313">
      <formula>$H610="CÉLULA CONSTRUTIVA"</formula>
    </cfRule>
  </conditionalFormatting>
  <conditionalFormatting sqref="G1480:H1481">
    <cfRule type="expression" dxfId="9996" priority="94953">
      <formula>$H1480="SUBETAPA"</formula>
    </cfRule>
    <cfRule type="expression" dxfId="9995" priority="94954">
      <formula>$H1480="CÉLULA CONSTRUTIVA"</formula>
    </cfRule>
  </conditionalFormatting>
  <conditionalFormatting sqref="G1511:H1512">
    <cfRule type="expression" dxfId="9994" priority="88341">
      <formula>$H1511="SUBETAPA"</formula>
    </cfRule>
    <cfRule type="expression" dxfId="9993" priority="88342">
      <formula>$H1511="CÉLULA CONSTRUTIVA"</formula>
    </cfRule>
  </conditionalFormatting>
  <conditionalFormatting sqref="G1533:H1534 L1535:L1538 J1533:L1534">
    <cfRule type="expression" dxfId="9992" priority="89000">
      <formula>$H1533="SUBETAPA"</formula>
    </cfRule>
    <cfRule type="expression" dxfId="9991" priority="89001">
      <formula>$H1533="CÉLULA CONSTRUTIVA"</formula>
    </cfRule>
  </conditionalFormatting>
  <conditionalFormatting sqref="G1555:H1556 L1557:L1560 J1555:L1556">
    <cfRule type="expression" dxfId="9990" priority="89659">
      <formula>$H1555="SUBETAPA"</formula>
    </cfRule>
    <cfRule type="expression" dxfId="9989" priority="89660">
      <formula>$H1555="CÉLULA CONSTRUTIVA"</formula>
    </cfRule>
  </conditionalFormatting>
  <conditionalFormatting sqref="G1593:H1594 L1595:L1598 J1593:L1594">
    <cfRule type="expression" dxfId="9988" priority="90977">
      <formula>$H1593="SUBETAPA"</formula>
    </cfRule>
    <cfRule type="expression" dxfId="9987" priority="90978">
      <formula>$H1593="CÉLULA CONSTRUTIVA"</formula>
    </cfRule>
  </conditionalFormatting>
  <conditionalFormatting sqref="G1614:H1615 L1616:L1619 J1614:L1615">
    <cfRule type="expression" dxfId="9986" priority="91637">
      <formula>$H1614="SUBETAPA"</formula>
    </cfRule>
    <cfRule type="expression" dxfId="9985" priority="91638">
      <formula>$H1614="CÉLULA CONSTRUTIVA"</formula>
    </cfRule>
  </conditionalFormatting>
  <conditionalFormatting sqref="G1638:H1639 L1640:L1643 J1638:L1639">
    <cfRule type="expression" dxfId="9984" priority="96271">
      <formula>$H1638="SUBETAPA"</formula>
    </cfRule>
    <cfRule type="expression" dxfId="9983" priority="96272">
      <formula>$H1638="CÉLULA CONSTRUTIVA"</formula>
    </cfRule>
  </conditionalFormatting>
  <conditionalFormatting sqref="G1656:H1657 J1656:L1657">
    <cfRule type="expression" dxfId="9982" priority="96930">
      <formula>$H1656="SUBETAPA"</formula>
    </cfRule>
    <cfRule type="expression" dxfId="9981" priority="96931">
      <formula>$H1656="CÉLULA CONSTRUTIVA"</formula>
    </cfRule>
  </conditionalFormatting>
  <conditionalFormatting sqref="G2342:H2342 J2342:M2342">
    <cfRule type="expression" dxfId="9980" priority="61983">
      <formula>$H2342="CÉLULA CONSTRUTIVA"</formula>
    </cfRule>
    <cfRule type="expression" dxfId="9979" priority="61984">
      <formula>$H2342="SUBETAPA"</formula>
    </cfRule>
  </conditionalFormatting>
  <conditionalFormatting sqref="G2348:H2348 G2354:H2355">
    <cfRule type="expression" dxfId="9978" priority="61968">
      <formula>$H2348="ETAPA"</formula>
    </cfRule>
  </conditionalFormatting>
  <conditionalFormatting sqref="G2360:H2361 J2360:M2361">
    <cfRule type="expression" dxfId="9977" priority="62187">
      <formula>$H2360="ETAPA"</formula>
    </cfRule>
  </conditionalFormatting>
  <conditionalFormatting sqref="G2361:H2361 J2361:M2361">
    <cfRule type="expression" dxfId="9976" priority="62193">
      <formula>$H2361="CÉLULA CONSTRUTIVA"</formula>
    </cfRule>
    <cfRule type="expression" dxfId="9975" priority="62194">
      <formula>$H2361="SUBETAPA"</formula>
    </cfRule>
  </conditionalFormatting>
  <conditionalFormatting sqref="G2363:H2363 J2363:M2363">
    <cfRule type="expression" dxfId="9974" priority="62222">
      <formula>$H2363="CÉLULA CONSTRUTIVA"</formula>
    </cfRule>
    <cfRule type="expression" dxfId="9973" priority="62223">
      <formula>$H2363="SUBETAPA"</formula>
    </cfRule>
  </conditionalFormatting>
  <conditionalFormatting sqref="G2382:H2382 M2382 J2382:K2382 O2382">
    <cfRule type="expression" dxfId="9972" priority="62126">
      <formula>$H2382="CÉLULA CONSTRUTIVA"</formula>
    </cfRule>
  </conditionalFormatting>
  <conditionalFormatting sqref="G2387:H2388 J2387:M2388">
    <cfRule type="expression" dxfId="9971" priority="62426">
      <formula>$H2387="ETAPA"</formula>
    </cfRule>
  </conditionalFormatting>
  <conditionalFormatting sqref="G2388:H2388 J2388:M2388">
    <cfRule type="expression" dxfId="9970" priority="62432">
      <formula>$H2388="CÉLULA CONSTRUTIVA"</formula>
    </cfRule>
    <cfRule type="expression" dxfId="9969" priority="62433">
      <formula>$H2388="SUBETAPA"</formula>
    </cfRule>
  </conditionalFormatting>
  <conditionalFormatting sqref="G2390:H2390 J2390:M2390">
    <cfRule type="expression" dxfId="9968" priority="62461">
      <formula>$H2390="CÉLULA CONSTRUTIVA"</formula>
    </cfRule>
    <cfRule type="expression" dxfId="9967" priority="62462">
      <formula>$H2390="SUBETAPA"</formula>
    </cfRule>
  </conditionalFormatting>
  <conditionalFormatting sqref="G2407:H2407 M2407 J2407:K2407 O2407">
    <cfRule type="expression" dxfId="9966" priority="62365">
      <formula>$H2407="CÉLULA CONSTRUTIVA"</formula>
    </cfRule>
  </conditionalFormatting>
  <conditionalFormatting sqref="G2411:H2412 J2411:M2412">
    <cfRule type="expression" dxfId="9965" priority="62665">
      <formula>$H2411="ETAPA"</formula>
    </cfRule>
  </conditionalFormatting>
  <conditionalFormatting sqref="G2412:H2412 J2412:M2412">
    <cfRule type="expression" dxfId="9964" priority="62671">
      <formula>$H2412="CÉLULA CONSTRUTIVA"</formula>
    </cfRule>
    <cfRule type="expression" dxfId="9963" priority="62672">
      <formula>$H2412="SUBETAPA"</formula>
    </cfRule>
  </conditionalFormatting>
  <conditionalFormatting sqref="G2414:H2414 J2414:M2414">
    <cfRule type="expression" dxfId="9962" priority="62700">
      <formula>$H2414="CÉLULA CONSTRUTIVA"</formula>
    </cfRule>
    <cfRule type="expression" dxfId="9961" priority="62701">
      <formula>$H2414="SUBETAPA"</formula>
    </cfRule>
  </conditionalFormatting>
  <conditionalFormatting sqref="G2430:H2430 M2430 J2430:K2430 O2430">
    <cfRule type="expression" dxfId="9960" priority="62604">
      <formula>$H2430="CÉLULA CONSTRUTIVA"</formula>
    </cfRule>
  </conditionalFormatting>
  <conditionalFormatting sqref="G2434:H2435 J2434:M2435">
    <cfRule type="expression" dxfId="9959" priority="62904">
      <formula>$H2434="ETAPA"</formula>
    </cfRule>
  </conditionalFormatting>
  <conditionalFormatting sqref="G2435:H2435 J2435:M2435">
    <cfRule type="expression" dxfId="9958" priority="62910">
      <formula>$H2435="CÉLULA CONSTRUTIVA"</formula>
    </cfRule>
    <cfRule type="expression" dxfId="9957" priority="62911">
      <formula>$H2435="SUBETAPA"</formula>
    </cfRule>
  </conditionalFormatting>
  <conditionalFormatting sqref="G2437:H2437 J2437:M2437">
    <cfRule type="expression" dxfId="9956" priority="62939">
      <formula>$H2437="CÉLULA CONSTRUTIVA"</formula>
    </cfRule>
    <cfRule type="expression" dxfId="9955" priority="62940">
      <formula>$H2437="SUBETAPA"</formula>
    </cfRule>
  </conditionalFormatting>
  <conditionalFormatting sqref="G2453:H2453 M2453 J2453:K2453 O2453">
    <cfRule type="expression" dxfId="9954" priority="62843">
      <formula>$H2453="CÉLULA CONSTRUTIVA"</formula>
    </cfRule>
  </conditionalFormatting>
  <conditionalFormatting sqref="G2457:H2458 J2457:M2458">
    <cfRule type="expression" dxfId="9953" priority="63143">
      <formula>$H2457="ETAPA"</formula>
    </cfRule>
  </conditionalFormatting>
  <conditionalFormatting sqref="G2458:H2458 J2458:M2458">
    <cfRule type="expression" dxfId="9952" priority="63149">
      <formula>$H2458="CÉLULA CONSTRUTIVA"</formula>
    </cfRule>
    <cfRule type="expression" dxfId="9951" priority="63150">
      <formula>$H2458="SUBETAPA"</formula>
    </cfRule>
  </conditionalFormatting>
  <conditionalFormatting sqref="G2460:H2460 J2460:M2460">
    <cfRule type="expression" dxfId="9950" priority="63178">
      <formula>$H2460="CÉLULA CONSTRUTIVA"</formula>
    </cfRule>
    <cfRule type="expression" dxfId="9949" priority="63179">
      <formula>$H2460="SUBETAPA"</formula>
    </cfRule>
  </conditionalFormatting>
  <conditionalFormatting sqref="G2477:H2477 M2477 J2477:K2477 O2477">
    <cfRule type="expression" dxfId="9948" priority="63082">
      <formula>$H2477="CÉLULA CONSTRUTIVA"</formula>
    </cfRule>
  </conditionalFormatting>
  <conditionalFormatting sqref="G2481:H2482 J2481:M2482">
    <cfRule type="expression" dxfId="9947" priority="63382">
      <formula>$H2481="ETAPA"</formula>
    </cfRule>
  </conditionalFormatting>
  <conditionalFormatting sqref="G2482:H2482 J2482:M2482">
    <cfRule type="expression" dxfId="9946" priority="63388">
      <formula>$H2482="CÉLULA CONSTRUTIVA"</formula>
    </cfRule>
    <cfRule type="expression" dxfId="9945" priority="63389">
      <formula>$H2482="SUBETAPA"</formula>
    </cfRule>
  </conditionalFormatting>
  <conditionalFormatting sqref="G2484:H2484 J2484:M2484">
    <cfRule type="expression" dxfId="9944" priority="63418">
      <formula>$H2484="SUBETAPA"</formula>
    </cfRule>
  </conditionalFormatting>
  <conditionalFormatting sqref="G2484:H2484 O2499:O2500 J2484:M2484">
    <cfRule type="expression" dxfId="9943" priority="63417">
      <formula>$H2484="CÉLULA CONSTRUTIVA"</formula>
    </cfRule>
  </conditionalFormatting>
  <conditionalFormatting sqref="G2506:H2506 M2506 J2506:K2506 O2506">
    <cfRule type="expression" dxfId="9942" priority="63321">
      <formula>$H2506="CÉLULA CONSTRUTIVA"</formula>
    </cfRule>
  </conditionalFormatting>
  <conditionalFormatting sqref="G2511:H2511 J2511:M2511">
    <cfRule type="expression" dxfId="9941" priority="63656">
      <formula>$H2511="CÉLULA CONSTRUTIVA"</formula>
    </cfRule>
    <cfRule type="expression" dxfId="9940" priority="63657">
      <formula>$H2511="SUBETAPA"</formula>
    </cfRule>
  </conditionalFormatting>
  <conditionalFormatting sqref="G2518:H2518 G2525:H2526 J2527:K2528">
    <cfRule type="expression" dxfId="9939" priority="63641">
      <formula>$H2518="ETAPA"</formula>
    </cfRule>
  </conditionalFormatting>
  <conditionalFormatting sqref="G2533:H2533 J2533:M2533">
    <cfRule type="expression" dxfId="9938" priority="63895">
      <formula>$H2533="CÉLULA CONSTRUTIVA"</formula>
    </cfRule>
    <cfRule type="expression" dxfId="9937" priority="63896">
      <formula>$H2533="SUBETAPA"</formula>
    </cfRule>
  </conditionalFormatting>
  <conditionalFormatting sqref="G2538:H2538 G2543:H2544">
    <cfRule type="expression" dxfId="9936" priority="63880">
      <formula>$H2538="ETAPA"</formula>
    </cfRule>
  </conditionalFormatting>
  <conditionalFormatting sqref="G2549:H2549 J2549:M2549">
    <cfRule type="expression" dxfId="9935" priority="64134">
      <formula>$H2549="CÉLULA CONSTRUTIVA"</formula>
    </cfRule>
    <cfRule type="expression" dxfId="9934" priority="64135">
      <formula>$H2549="SUBETAPA"</formula>
    </cfRule>
  </conditionalFormatting>
  <conditionalFormatting sqref="G2554:H2554 G2559:H2560">
    <cfRule type="expression" dxfId="9933" priority="64119">
      <formula>$H2554="ETAPA"</formula>
    </cfRule>
  </conditionalFormatting>
  <conditionalFormatting sqref="G2565:H2565 J2565:M2565">
    <cfRule type="expression" dxfId="9932" priority="64373">
      <formula>$H2565="CÉLULA CONSTRUTIVA"</formula>
    </cfRule>
    <cfRule type="expression" dxfId="9931" priority="64374">
      <formula>$H2565="SUBETAPA"</formula>
    </cfRule>
  </conditionalFormatting>
  <conditionalFormatting sqref="G2570:H2570 G2575:H2576">
    <cfRule type="expression" dxfId="9930" priority="64358">
      <formula>$H2570="ETAPA"</formula>
    </cfRule>
  </conditionalFormatting>
  <conditionalFormatting sqref="G2581:H2581 J2581:M2581">
    <cfRule type="expression" dxfId="9929" priority="64612">
      <formula>$H2581="CÉLULA CONSTRUTIVA"</formula>
    </cfRule>
    <cfRule type="expression" dxfId="9928" priority="64613">
      <formula>$H2581="SUBETAPA"</formula>
    </cfRule>
  </conditionalFormatting>
  <conditionalFormatting sqref="G2586:H2586 G2591:H2592">
    <cfRule type="expression" dxfId="9927" priority="64597">
      <formula>$H2586="ETAPA"</formula>
    </cfRule>
  </conditionalFormatting>
  <conditionalFormatting sqref="G2597:H2597 J2597:M2597">
    <cfRule type="expression" dxfId="9926" priority="64851">
      <formula>$H2597="CÉLULA CONSTRUTIVA"</formula>
    </cfRule>
    <cfRule type="expression" dxfId="9925" priority="64852">
      <formula>$H2597="SUBETAPA"</formula>
    </cfRule>
  </conditionalFormatting>
  <conditionalFormatting sqref="G2602:H2602 G2607:H2608">
    <cfRule type="expression" dxfId="9924"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9923" priority="116283">
      <formula>$H399="ETAPA"</formula>
    </cfRule>
  </conditionalFormatting>
  <conditionalFormatting sqref="G2613:H2613 J2613:M2613">
    <cfRule type="expression" dxfId="9922" priority="65090">
      <formula>$H2613="CÉLULA CONSTRUTIVA"</formula>
    </cfRule>
    <cfRule type="expression" dxfId="9921" priority="65091">
      <formula>$H2613="SUBETAPA"</formula>
    </cfRule>
  </conditionalFormatting>
  <conditionalFormatting sqref="G2618:H2618 G2622:H2623">
    <cfRule type="expression" dxfId="9920" priority="65075">
      <formula>$H2618="ETAPA"</formula>
    </cfRule>
  </conditionalFormatting>
  <conditionalFormatting sqref="G2635:H2635 J2635:L2635">
    <cfRule type="expression" dxfId="9919" priority="1942">
      <formula>$H2635="ETAPA"</formula>
    </cfRule>
    <cfRule type="expression" dxfId="9918" priority="1953">
      <formula>$H2635="SUBETAPA"</formula>
    </cfRule>
  </conditionalFormatting>
  <conditionalFormatting sqref="G2758:H2758 J2758:M2758">
    <cfRule type="expression" dxfId="9917" priority="1401">
      <formula>$H2758="SUBETAPA"</formula>
    </cfRule>
    <cfRule type="expression" dxfId="9916" priority="1402">
      <formula>$H2758="CÉLULA CONSTRUTIVA"</formula>
    </cfRule>
  </conditionalFormatting>
  <conditionalFormatting sqref="G2758:H2758">
    <cfRule type="expression" dxfId="9915" priority="1398">
      <formula>$H2758="ETAPA"</formula>
    </cfRule>
  </conditionalFormatting>
  <conditionalFormatting sqref="G2763:H2763 J2763:L2763">
    <cfRule type="expression" dxfId="9914" priority="1399">
      <formula>$H2763="CÉLULA CONSTRUTIVA"</formula>
    </cfRule>
  </conditionalFormatting>
  <conditionalFormatting sqref="G2763:H2763">
    <cfRule type="expression" dxfId="9913" priority="1396">
      <formula>$H2763="ETAPA"</formula>
    </cfRule>
  </conditionalFormatting>
  <conditionalFormatting sqref="G2764:H2764 J2764:M2764">
    <cfRule type="expression" dxfId="9912" priority="1443">
      <formula>$H2764="SUBETAPA"</formula>
    </cfRule>
    <cfRule type="expression" dxfId="9911" priority="1444">
      <formula>$H2764="CÉLULA CONSTRUTIVA"</formula>
    </cfRule>
  </conditionalFormatting>
  <conditionalFormatting sqref="G2764:H2764">
    <cfRule type="expression" dxfId="9910" priority="1440">
      <formula>$H2764="ETAPA"</formula>
    </cfRule>
  </conditionalFormatting>
  <conditionalFormatting sqref="G2769:H2769 J2769:L2769">
    <cfRule type="expression" dxfId="9909" priority="1441">
      <formula>$H2769="CÉLULA CONSTRUTIVA"</formula>
    </cfRule>
  </conditionalFormatting>
  <conditionalFormatting sqref="G2769:H2769">
    <cfRule type="expression" dxfId="9908" priority="1438">
      <formula>$H2769="ETAPA"</formula>
    </cfRule>
  </conditionalFormatting>
  <conditionalFormatting sqref="G2770:H2770 J2770:M2770">
    <cfRule type="expression" dxfId="9907" priority="1485">
      <formula>$H2770="SUBETAPA"</formula>
    </cfRule>
    <cfRule type="expression" dxfId="9906" priority="1486">
      <formula>$H2770="CÉLULA CONSTRUTIVA"</formula>
    </cfRule>
  </conditionalFormatting>
  <conditionalFormatting sqref="G2770:H2770">
    <cfRule type="expression" dxfId="9905" priority="1482">
      <formula>$H2770="ETAPA"</formula>
    </cfRule>
  </conditionalFormatting>
  <conditionalFormatting sqref="G2775:H2775 J2775:L2775">
    <cfRule type="expression" dxfId="9904" priority="1483">
      <formula>$H2775="CÉLULA CONSTRUTIVA"</formula>
    </cfRule>
  </conditionalFormatting>
  <conditionalFormatting sqref="G2775:H2775">
    <cfRule type="expression" dxfId="9903" priority="1480">
      <formula>$H2775="ETAPA"</formula>
    </cfRule>
  </conditionalFormatting>
  <conditionalFormatting sqref="G2776:H2776 J2776:M2776">
    <cfRule type="expression" dxfId="9902" priority="1527">
      <formula>$H2776="SUBETAPA"</formula>
    </cfRule>
    <cfRule type="expression" dxfId="9901" priority="1528">
      <formula>$H2776="CÉLULA CONSTRUTIVA"</formula>
    </cfRule>
  </conditionalFormatting>
  <conditionalFormatting sqref="G2776:H2776">
    <cfRule type="expression" dxfId="9900" priority="1524">
      <formula>$H2776="ETAPA"</formula>
    </cfRule>
  </conditionalFormatting>
  <conditionalFormatting sqref="G2782:H2782 G2784:H2784">
    <cfRule type="expression" dxfId="9899" priority="1522">
      <formula>$H2782="ETAPA"</formula>
    </cfRule>
  </conditionalFormatting>
  <conditionalFormatting sqref="G2782:H2782 H2783 O2783 G2784:H2784 J2784:L2784 J2783:K2783 J2782:L2782">
    <cfRule type="expression" dxfId="9898" priority="1489">
      <formula>$H2782="SUBETAPA"</formula>
    </cfRule>
  </conditionalFormatting>
  <conditionalFormatting sqref="G2782:H2782 J2782:L2782">
    <cfRule type="expression" dxfId="9897" priority="1526">
      <formula>$H2782="CÉLULA CONSTRUTIVA"</formula>
    </cfRule>
  </conditionalFormatting>
  <conditionalFormatting sqref="G2784:H2784 J2784:L2784">
    <cfRule type="expression" dxfId="9896" priority="1525">
      <formula>$H2784="CÉLULA CONSTRUTIVA"</formula>
    </cfRule>
  </conditionalFormatting>
  <conditionalFormatting sqref="G2785:H2785 J2785:M2785">
    <cfRule type="expression" dxfId="9895" priority="1569">
      <formula>$H2785="SUBETAPA"</formula>
    </cfRule>
    <cfRule type="expression" dxfId="9894" priority="1570">
      <formula>$H2785="CÉLULA CONSTRUTIVA"</formula>
    </cfRule>
  </conditionalFormatting>
  <conditionalFormatting sqref="G2785:H2785">
    <cfRule type="expression" dxfId="9893" priority="1566">
      <formula>$H2785="ETAPA"</formula>
    </cfRule>
  </conditionalFormatting>
  <conditionalFormatting sqref="G2791:H2791 G2793:H2793">
    <cfRule type="expression" dxfId="9892" priority="1564">
      <formula>$H2791="ETAPA"</formula>
    </cfRule>
  </conditionalFormatting>
  <conditionalFormatting sqref="G2791:H2791 H2792 O2792 G2793:H2793 J2793:L2793 J2792:K2792 J2791:L2791">
    <cfRule type="expression" dxfId="9891" priority="1531">
      <formula>$H2791="SUBETAPA"</formula>
    </cfRule>
  </conditionalFormatting>
  <conditionalFormatting sqref="G2791:H2791 J2791:L2791">
    <cfRule type="expression" dxfId="9890" priority="1568">
      <formula>$H2791="CÉLULA CONSTRUTIVA"</formula>
    </cfRule>
  </conditionalFormatting>
  <conditionalFormatting sqref="G2793:H2793 J2793:L2793">
    <cfRule type="expression" dxfId="9889" priority="1567">
      <formula>$H2793="CÉLULA CONSTRUTIVA"</formula>
    </cfRule>
  </conditionalFormatting>
  <conditionalFormatting sqref="G2794:H2794 J2794:M2794">
    <cfRule type="expression" dxfId="9888" priority="1611">
      <formula>$H2794="SUBETAPA"</formula>
    </cfRule>
    <cfRule type="expression" dxfId="9887" priority="1612">
      <formula>$H2794="CÉLULA CONSTRUTIVA"</formula>
    </cfRule>
  </conditionalFormatting>
  <conditionalFormatting sqref="G2794:H2794">
    <cfRule type="expression" dxfId="9886" priority="1608">
      <formula>$H2794="ETAPA"</formula>
    </cfRule>
  </conditionalFormatting>
  <conditionalFormatting sqref="G2800:H2800 G2802:H2802">
    <cfRule type="expression" dxfId="9885" priority="1606">
      <formula>$H2800="ETAPA"</formula>
    </cfRule>
  </conditionalFormatting>
  <conditionalFormatting sqref="G2800:H2800 H2801 O2801 G2802:H2802 J2801:K2802 J2800:L2800">
    <cfRule type="expression" dxfId="9884" priority="1573">
      <formula>$H2800="SUBETAPA"</formula>
    </cfRule>
  </conditionalFormatting>
  <conditionalFormatting sqref="G2800:H2800 J2800:L2800">
    <cfRule type="expression" dxfId="9883" priority="1610">
      <formula>$H2800="CÉLULA CONSTRUTIVA"</formula>
    </cfRule>
  </conditionalFormatting>
  <conditionalFormatting sqref="G2802:H2802 J2802:K2802">
    <cfRule type="expression" dxfId="9882" priority="1609">
      <formula>$H2802="CÉLULA CONSTRUTIVA"</formula>
    </cfRule>
  </conditionalFormatting>
  <conditionalFormatting sqref="G2803:H2803 J2803:M2803">
    <cfRule type="expression" dxfId="9881" priority="1653">
      <formula>$H2803="SUBETAPA"</formula>
    </cfRule>
    <cfRule type="expression" dxfId="9880" priority="1654">
      <formula>$H2803="CÉLULA CONSTRUTIVA"</formula>
    </cfRule>
  </conditionalFormatting>
  <conditionalFormatting sqref="G2803:H2803">
    <cfRule type="expression" dxfId="9879" priority="1650">
      <formula>$H2803="ETAPA"</formula>
    </cfRule>
  </conditionalFormatting>
  <conditionalFormatting sqref="G2809:H2809 G2811:H2811">
    <cfRule type="expression" dxfId="9878" priority="1648">
      <formula>$H2809="ETAPA"</formula>
    </cfRule>
  </conditionalFormatting>
  <conditionalFormatting sqref="G2809:H2809 H2810 O2810 G2811:H2811 J2810:K2811 J2809:L2809">
    <cfRule type="expression" dxfId="9877" priority="1615">
      <formula>$H2809="SUBETAPA"</formula>
    </cfRule>
  </conditionalFormatting>
  <conditionalFormatting sqref="G2809:H2809 J2809:L2809">
    <cfRule type="expression" dxfId="9876" priority="1652">
      <formula>$H2809="CÉLULA CONSTRUTIVA"</formula>
    </cfRule>
  </conditionalFormatting>
  <conditionalFormatting sqref="G2811:H2811 J2811:K2811">
    <cfRule type="expression" dxfId="9875" priority="1651">
      <formula>$H2811="CÉLULA CONSTRUTIVA"</formula>
    </cfRule>
  </conditionalFormatting>
  <conditionalFormatting sqref="G2812:H2812 J2812:M2812">
    <cfRule type="expression" dxfId="9874" priority="1695">
      <formula>$H2812="SUBETAPA"</formula>
    </cfRule>
    <cfRule type="expression" dxfId="9873" priority="1696">
      <formula>$H2812="CÉLULA CONSTRUTIVA"</formula>
    </cfRule>
  </conditionalFormatting>
  <conditionalFormatting sqref="G2812:H2812">
    <cfRule type="expression" dxfId="9872" priority="1692">
      <formula>$H2812="ETAPA"</formula>
    </cfRule>
  </conditionalFormatting>
  <conditionalFormatting sqref="G2818:H2818 J2818:K2818">
    <cfRule type="expression" dxfId="9871" priority="1693">
      <formula>$H2818="CÉLULA CONSTRUTIVA"</formula>
    </cfRule>
  </conditionalFormatting>
  <conditionalFormatting sqref="G2818:H2818">
    <cfRule type="expression" dxfId="9870" priority="1690">
      <formula>$H2818="ETAPA"</formula>
    </cfRule>
  </conditionalFormatting>
  <conditionalFormatting sqref="G2828:H2828 J2828:L2828">
    <cfRule type="expression" dxfId="9869" priority="447">
      <formula>$H2828="SUBETAPA"</formula>
    </cfRule>
    <cfRule type="expression" dxfId="9868" priority="448">
      <formula>$H2828="CÉLULA CONSTRUTIVA"</formula>
    </cfRule>
    <cfRule type="expression" dxfId="9867" priority="449">
      <formula>$H2828="ETAPA"</formula>
    </cfRule>
  </conditionalFormatting>
  <conditionalFormatting sqref="G2837:H2837 J2837:L2837">
    <cfRule type="expression" dxfId="9866" priority="512">
      <formula>$H2837="SUBETAPA"</formula>
    </cfRule>
    <cfRule type="expression" dxfId="9865" priority="513">
      <formula>$H2837="CÉLULA CONSTRUTIVA"</formula>
    </cfRule>
    <cfRule type="expression" dxfId="9864" priority="514">
      <formula>$H2837="ETAPA"</formula>
    </cfRule>
  </conditionalFormatting>
  <conditionalFormatting sqref="G2846:H2846 J2846:L2846">
    <cfRule type="expression" dxfId="9863" priority="577">
      <formula>$H2846="SUBETAPA"</formula>
    </cfRule>
    <cfRule type="expression" dxfId="9862" priority="578">
      <formula>$H2846="CÉLULA CONSTRUTIVA"</formula>
    </cfRule>
    <cfRule type="expression" dxfId="9861" priority="579">
      <formula>$H2846="ETAPA"</formula>
    </cfRule>
  </conditionalFormatting>
  <conditionalFormatting sqref="G2855:H2855 J2855:L2855">
    <cfRule type="expression" dxfId="9860" priority="642">
      <formula>$H2855="SUBETAPA"</formula>
    </cfRule>
    <cfRule type="expression" dxfId="9859" priority="643">
      <formula>$H2855="CÉLULA CONSTRUTIVA"</formula>
    </cfRule>
    <cfRule type="expression" dxfId="9858" priority="644">
      <formula>$H2855="ETAPA"</formula>
    </cfRule>
  </conditionalFormatting>
  <conditionalFormatting sqref="G2864:H2864 J2864:L2864">
    <cfRule type="expression" dxfId="9857" priority="707">
      <formula>$H2864="SUBETAPA"</formula>
    </cfRule>
    <cfRule type="expression" dxfId="9856" priority="708">
      <formula>$H2864="CÉLULA CONSTRUTIVA"</formula>
    </cfRule>
    <cfRule type="expression" dxfId="9855" priority="709">
      <formula>$H2864="ETAPA"</formula>
    </cfRule>
  </conditionalFormatting>
  <conditionalFormatting sqref="G2873:H2873 J2873:L2873">
    <cfRule type="expression" dxfId="9854" priority="772">
      <formula>$H2873="SUBETAPA"</formula>
    </cfRule>
    <cfRule type="expression" dxfId="9853" priority="773">
      <formula>$H2873="CÉLULA CONSTRUTIVA"</formula>
    </cfRule>
    <cfRule type="expression" dxfId="9852" priority="774">
      <formula>$H2873="ETAPA"</formula>
    </cfRule>
  </conditionalFormatting>
  <conditionalFormatting sqref="G2884:H2884 J2884:L2884">
    <cfRule type="expression" dxfId="9851" priority="837">
      <formula>$H2884="SUBETAPA"</formula>
    </cfRule>
    <cfRule type="expression" dxfId="9850" priority="838">
      <formula>$H2884="CÉLULA CONSTRUTIVA"</formula>
    </cfRule>
    <cfRule type="expression" dxfId="9849" priority="839">
      <formula>$H2884="ETAPA"</formula>
    </cfRule>
  </conditionalFormatting>
  <conditionalFormatting sqref="G2895:H2895 J2895:L2895">
    <cfRule type="expression" dxfId="9848" priority="902">
      <formula>$H2895="SUBETAPA"</formula>
    </cfRule>
    <cfRule type="expression" dxfId="9847" priority="903">
      <formula>$H2895="CÉLULA CONSTRUTIVA"</formula>
    </cfRule>
    <cfRule type="expression" dxfId="9846" priority="904">
      <formula>$H2895="ETAPA"</formula>
    </cfRule>
  </conditionalFormatting>
  <conditionalFormatting sqref="G2904:H2904 J2904:L2904">
    <cfRule type="expression" dxfId="9845" priority="967">
      <formula>$H2904="SUBETAPA"</formula>
    </cfRule>
    <cfRule type="expression" dxfId="9844" priority="968">
      <formula>$H2904="CÉLULA CONSTRUTIVA"</formula>
    </cfRule>
    <cfRule type="expression" dxfId="9843" priority="969">
      <formula>$H2904="ETAPA"</formula>
    </cfRule>
  </conditionalFormatting>
  <conditionalFormatting sqref="G2913:H2913 J2913:L2913">
    <cfRule type="expression" dxfId="9842" priority="1032">
      <formula>$H2913="SUBETAPA"</formula>
    </cfRule>
    <cfRule type="expression" dxfId="9841" priority="1033">
      <formula>$H2913="CÉLULA CONSTRUTIVA"</formula>
    </cfRule>
    <cfRule type="expression" dxfId="9840" priority="1034">
      <formula>$H2913="ETAPA"</formula>
    </cfRule>
  </conditionalFormatting>
  <conditionalFormatting sqref="G2922:H2922 J2922:L2922">
    <cfRule type="expression" dxfId="9839" priority="1097">
      <formula>$H2922="SUBETAPA"</formula>
    </cfRule>
    <cfRule type="expression" dxfId="9838" priority="1098">
      <formula>$H2922="CÉLULA CONSTRUTIVA"</formula>
    </cfRule>
    <cfRule type="expression" dxfId="9837" priority="1099">
      <formula>$H2922="ETAPA"</formula>
    </cfRule>
  </conditionalFormatting>
  <conditionalFormatting sqref="G2931:H2931 J2931:L2931">
    <cfRule type="expression" dxfId="9836" priority="1162">
      <formula>$H2931="SUBETAPA"</formula>
    </cfRule>
    <cfRule type="expression" dxfId="9835" priority="1163">
      <formula>$H2931="CÉLULA CONSTRUTIVA"</formula>
    </cfRule>
    <cfRule type="expression" dxfId="9834" priority="1164">
      <formula>$H2931="ETAPA"</formula>
    </cfRule>
  </conditionalFormatting>
  <conditionalFormatting sqref="G2942:H2942 J2942:L2942">
    <cfRule type="expression" dxfId="9833" priority="1227">
      <formula>$H2942="SUBETAPA"</formula>
    </cfRule>
    <cfRule type="expression" dxfId="9832" priority="1228">
      <formula>$H2942="CÉLULA CONSTRUTIVA"</formula>
    </cfRule>
    <cfRule type="expression" dxfId="9831" priority="1229">
      <formula>$H2942="ETAPA"</formula>
    </cfRule>
  </conditionalFormatting>
  <conditionalFormatting sqref="G2952:H2952 J2952:L2952">
    <cfRule type="expression" dxfId="9830" priority="1292">
      <formula>$H2952="SUBETAPA"</formula>
    </cfRule>
    <cfRule type="expression" dxfId="9829" priority="1293">
      <formula>$H2952="CÉLULA CONSTRUTIVA"</formula>
    </cfRule>
    <cfRule type="expression" dxfId="9828"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9827" priority="83635">
      <formula>$H2954="ETAPA"</formula>
    </cfRule>
  </conditionalFormatting>
  <conditionalFormatting sqref="G3056:H3056 J3056:L3056">
    <cfRule type="expression" dxfId="9826" priority="1">
      <formula>$H3056="ETAPA"</formula>
    </cfRule>
    <cfRule type="expression" dxfId="9825" priority="2">
      <formula>$H3056="SUBETAPA"</formula>
    </cfRule>
    <cfRule type="expression" dxfId="9824" priority="3">
      <formula>$H3056="CÉLULA CONSTRUTIVA"</formula>
    </cfRule>
  </conditionalFormatting>
  <conditionalFormatting sqref="G3057:H3057 J3057:L3057">
    <cfRule type="expression" dxfId="9823" priority="4206">
      <formula>$H3057="ETAPA"</formula>
    </cfRule>
    <cfRule type="expression" dxfId="9822" priority="4207">
      <formula>$H3057="SUBETAPA"</formula>
    </cfRule>
    <cfRule type="expression" dxfId="9821" priority="4208">
      <formula>$H3057="CÉLULA CONSTRUTIVA"</formula>
    </cfRule>
  </conditionalFormatting>
  <conditionalFormatting sqref="G3058:H3058 J3058:L3058 G3060:H3062 K3060:L3061 L3062 G3064:H3065 J3065:L3065 K3064:L3064 K3061:K3063">
    <cfRule type="expression" dxfId="9820" priority="61273">
      <formula>$H3058="SUBETAPA"</formula>
    </cfRule>
    <cfRule type="expression" dxfId="9819" priority="61274">
      <formula>$H3058="CÉLULA CONSTRUTIVA"</formula>
    </cfRule>
  </conditionalFormatting>
  <conditionalFormatting sqref="G3076:H3076 J3076:K3076">
    <cfRule type="expression" dxfId="9818" priority="61039">
      <formula>$H3076="SUBETAPA"</formula>
    </cfRule>
    <cfRule type="expression" dxfId="9817" priority="61040">
      <formula>$H3076="CÉLULA CONSTRUTIVA"</formula>
    </cfRule>
  </conditionalFormatting>
  <conditionalFormatting sqref="G3077:H3077 J3077:K3077 J3078">
    <cfRule type="expression" dxfId="9816" priority="61037">
      <formula>$H3077="SUBETAPA"</formula>
    </cfRule>
    <cfRule type="expression" dxfId="9815" priority="61038">
      <formula>$H3077="CÉLULA CONSTRUTIVA"</formula>
    </cfRule>
  </conditionalFormatting>
  <conditionalFormatting sqref="G3090:H3090">
    <cfRule type="expression" dxfId="9814" priority="60180">
      <formula>$H3090="SUBETAPA"</formula>
    </cfRule>
    <cfRule type="expression" dxfId="9813" priority="60181">
      <formula>$H3090="CÉLULA CONSTRUTIVA"</formula>
    </cfRule>
  </conditionalFormatting>
  <conditionalFormatting sqref="G3098:H3098 J3098:K3098">
    <cfRule type="expression" dxfId="9812" priority="61285">
      <formula>$H3098="SUBETAPA"</formula>
    </cfRule>
    <cfRule type="expression" dxfId="9811" priority="61286">
      <formula>$H3098="CÉLULA CONSTRUTIVA"</formula>
    </cfRule>
  </conditionalFormatting>
  <conditionalFormatting sqref="G3099:H3099 J3099:K3099">
    <cfRule type="expression" dxfId="9810" priority="61283">
      <formula>$H3099="SUBETAPA"</formula>
    </cfRule>
    <cfRule type="expression" dxfId="9809" priority="61284">
      <formula>$H3099="CÉLULA CONSTRUTIVA"</formula>
    </cfRule>
  </conditionalFormatting>
  <conditionalFormatting sqref="G3106:H3106 J3106:L3106">
    <cfRule type="expression" dxfId="9808" priority="61765">
      <formula>$H3106="SUBETAPA"</formula>
    </cfRule>
    <cfRule type="expression" dxfId="9807" priority="61766">
      <formula>$H3106="CÉLULA CONSTRUTIVA"</formula>
    </cfRule>
  </conditionalFormatting>
  <conditionalFormatting sqref="G3111:H3111">
    <cfRule type="expression" dxfId="9806" priority="60150">
      <formula>$H3111="SUBETAPA"</formula>
    </cfRule>
    <cfRule type="expression" dxfId="9805" priority="60151">
      <formula>$H3111="CÉLULA CONSTRUTIVA"</formula>
    </cfRule>
  </conditionalFormatting>
  <conditionalFormatting sqref="G3120:H3120 J3120:K3120">
    <cfRule type="expression" dxfId="9804" priority="61531">
      <formula>$H3120="SUBETAPA"</formula>
    </cfRule>
    <cfRule type="expression" dxfId="9803" priority="61532">
      <formula>$H3120="CÉLULA CONSTRUTIVA"</formula>
    </cfRule>
  </conditionalFormatting>
  <conditionalFormatting sqref="G3121:H3121 J3121:K3121">
    <cfRule type="expression" dxfId="9802" priority="61529">
      <formula>$H3121="SUBETAPA"</formula>
    </cfRule>
    <cfRule type="expression" dxfId="9801" priority="61530">
      <formula>$H3121="CÉLULA CONSTRUTIVA"</formula>
    </cfRule>
  </conditionalFormatting>
  <conditionalFormatting sqref="G3129:H3129 J3129:L3129">
    <cfRule type="expression" dxfId="9800" priority="85984">
      <formula>$H3129="SUBETAPA"</formula>
    </cfRule>
    <cfRule type="expression" dxfId="9799" priority="85985">
      <formula>$H3129="CÉLULA CONSTRUTIVA"</formula>
    </cfRule>
  </conditionalFormatting>
  <conditionalFormatting sqref="G3134:H3134">
    <cfRule type="expression" dxfId="9798" priority="60120">
      <formula>$H3134="SUBETAPA"</formula>
    </cfRule>
    <cfRule type="expression" dxfId="9797" priority="60121">
      <formula>$H3134="CÉLULA CONSTRUTIVA"</formula>
    </cfRule>
  </conditionalFormatting>
  <conditionalFormatting sqref="G3143:H3143 J3143:K3143">
    <cfRule type="expression" dxfId="9796" priority="61777">
      <formula>$H3143="SUBETAPA"</formula>
    </cfRule>
    <cfRule type="expression" dxfId="9795" priority="61778">
      <formula>$H3143="CÉLULA CONSTRUTIVA"</formula>
    </cfRule>
  </conditionalFormatting>
  <conditionalFormatting sqref="G3144:H3144 J3144:K3144">
    <cfRule type="expression" dxfId="9794" priority="61775">
      <formula>$H3144="SUBETAPA"</formula>
    </cfRule>
    <cfRule type="expression" dxfId="9793"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9792" priority="83633">
      <formula>$H2954="SUBETAPA"</formula>
    </cfRule>
    <cfRule type="expression" dxfId="9791" priority="83634">
      <formula>$H2954="CÉLULA CONSTRUTIVA"</formula>
    </cfRule>
  </conditionalFormatting>
  <conditionalFormatting sqref="G157:I157 N157">
    <cfRule type="expression" dxfId="9790" priority="49699">
      <formula>$H157="SUBETAPA"</formula>
    </cfRule>
  </conditionalFormatting>
  <conditionalFormatting sqref="G157:I157">
    <cfRule type="expression" dxfId="9789" priority="49701">
      <formula>$H157="ETAPA"</formula>
    </cfRule>
  </conditionalFormatting>
  <conditionalFormatting sqref="G167:I167 N167">
    <cfRule type="expression" dxfId="9788" priority="49613">
      <formula>$H167="SUBETAPA"</formula>
    </cfRule>
  </conditionalFormatting>
  <conditionalFormatting sqref="G167:I167">
    <cfRule type="expression" dxfId="9787" priority="49615">
      <formula>$H167="ETAPA"</formula>
    </cfRule>
  </conditionalFormatting>
  <conditionalFormatting sqref="G303:I303 K303 N303:N304 G304:K304">
    <cfRule type="expression" dxfId="9786" priority="48692">
      <formula>$H303="ETAPA"</formula>
    </cfRule>
  </conditionalFormatting>
  <conditionalFormatting sqref="G303:I303 K303:M303 N303:N304 G304:K304">
    <cfRule type="expression" dxfId="9785" priority="48691">
      <formula>$H303="SUBETAPA"</formula>
    </cfRule>
  </conditionalFormatting>
  <conditionalFormatting sqref="G317:I317 K317:L317 N317">
    <cfRule type="expression" dxfId="9784" priority="48385">
      <formula>$H317="SUBETAPA"</formula>
    </cfRule>
    <cfRule type="expression" dxfId="9783" priority="48386">
      <formula>$H317="ETAPA"</formula>
    </cfRule>
  </conditionalFormatting>
  <conditionalFormatting sqref="G317:I317 N317 K317:L317">
    <cfRule type="expression" dxfId="9782" priority="48384">
      <formula>$H317="CÉLULA CONSTRUTIVA"</formula>
    </cfRule>
  </conditionalFormatting>
  <conditionalFormatting sqref="G321:I321 K321:L321 N321">
    <cfRule type="expression" dxfId="9781" priority="48299">
      <formula>$H321="SUBETAPA"</formula>
    </cfRule>
    <cfRule type="expression" dxfId="9780" priority="48300">
      <formula>$H321="ETAPA"</formula>
    </cfRule>
  </conditionalFormatting>
  <conditionalFormatting sqref="G321:I321 N321 K321:L321">
    <cfRule type="expression" dxfId="9779" priority="48298">
      <formula>$H321="CÉLULA CONSTRUTIVA"</formula>
    </cfRule>
  </conditionalFormatting>
  <conditionalFormatting sqref="G325:I325 K325:L325 N325">
    <cfRule type="expression" dxfId="9778" priority="48213">
      <formula>$H325="SUBETAPA"</formula>
    </cfRule>
    <cfRule type="expression" dxfId="9777" priority="48214">
      <formula>$H325="ETAPA"</formula>
    </cfRule>
  </conditionalFormatting>
  <conditionalFormatting sqref="G325:I325 N325 K325:L325">
    <cfRule type="expression" dxfId="9776" priority="48212">
      <formula>$H325="CÉLULA CONSTRUTIVA"</formula>
    </cfRule>
  </conditionalFormatting>
  <conditionalFormatting sqref="G331:I331 K331:L331 N331">
    <cfRule type="expression" dxfId="9775" priority="48130">
      <formula>$H331="SUBETAPA"</formula>
    </cfRule>
    <cfRule type="expression" dxfId="9774" priority="48131">
      <formula>$H331="ETAPA"</formula>
    </cfRule>
  </conditionalFormatting>
  <conditionalFormatting sqref="G331:I331 N331 K331:L331">
    <cfRule type="expression" dxfId="9773" priority="48129">
      <formula>$H331="CÉLULA CONSTRUTIVA"</formula>
    </cfRule>
  </conditionalFormatting>
  <conditionalFormatting sqref="G335:I335 K335:L335 N335">
    <cfRule type="expression" dxfId="9772" priority="48048">
      <formula>$H335="SUBETAPA"</formula>
    </cfRule>
    <cfRule type="expression" dxfId="9771" priority="48049">
      <formula>$H335="ETAPA"</formula>
    </cfRule>
  </conditionalFormatting>
  <conditionalFormatting sqref="G335:I335 N335 K335:L335">
    <cfRule type="expression" dxfId="9770" priority="48047">
      <formula>$H335="CÉLULA CONSTRUTIVA"</formula>
    </cfRule>
  </conditionalFormatting>
  <conditionalFormatting sqref="G339:I339 K339:L339 N339">
    <cfRule type="expression" dxfId="9769" priority="47966">
      <formula>$H339="SUBETAPA"</formula>
    </cfRule>
    <cfRule type="expression" dxfId="9768" priority="47967">
      <formula>$H339="ETAPA"</formula>
    </cfRule>
  </conditionalFormatting>
  <conditionalFormatting sqref="G339:I339 N339 K339:L339">
    <cfRule type="expression" dxfId="9767" priority="47965">
      <formula>$H339="CÉLULA CONSTRUTIVA"</formula>
    </cfRule>
  </conditionalFormatting>
  <conditionalFormatting sqref="G343:I343 K343:L343 N343">
    <cfRule type="expression" dxfId="9766" priority="47882">
      <formula>$H343="SUBETAPA"</formula>
    </cfRule>
    <cfRule type="expression" dxfId="9765" priority="47883">
      <formula>$H343="ETAPA"</formula>
    </cfRule>
  </conditionalFormatting>
  <conditionalFormatting sqref="G343:I343 N343 K343:L343">
    <cfRule type="expression" dxfId="9764" priority="47881">
      <formula>$H343="CÉLULA CONSTRUTIVA"</formula>
    </cfRule>
  </conditionalFormatting>
  <conditionalFormatting sqref="G387:I390 O388:O390">
    <cfRule type="expression" dxfId="9763" priority="99312">
      <formula>$H387="CÉLULA CONSTRUTIVA"</formula>
    </cfRule>
  </conditionalFormatting>
  <conditionalFormatting sqref="G404:I407 O405:O407">
    <cfRule type="expression" dxfId="9762" priority="99407">
      <formula>$H404="CÉLULA CONSTRUTIVA"</formula>
    </cfRule>
  </conditionalFormatting>
  <conditionalFormatting sqref="G421:I424 O422:O424">
    <cfRule type="expression" dxfId="9761" priority="99502">
      <formula>$H421="CÉLULA CONSTRUTIVA"</formula>
    </cfRule>
  </conditionalFormatting>
  <conditionalFormatting sqref="G437:I440 O438:O440">
    <cfRule type="expression" dxfId="9760" priority="99597">
      <formula>$H437="CÉLULA CONSTRUTIVA"</formula>
    </cfRule>
  </conditionalFormatting>
  <conditionalFormatting sqref="G453:I456 O454:O456">
    <cfRule type="expression" dxfId="9759" priority="99692">
      <formula>$H453="CÉLULA CONSTRUTIVA"</formula>
    </cfRule>
  </conditionalFormatting>
  <conditionalFormatting sqref="G470:I473 O471:O473">
    <cfRule type="expression" dxfId="9758" priority="99787">
      <formula>$H470="CÉLULA CONSTRUTIVA"</formula>
    </cfRule>
  </conditionalFormatting>
  <conditionalFormatting sqref="G487:I490 O488:O490">
    <cfRule type="expression" dxfId="9757" priority="99882">
      <formula>$H487="CÉLULA CONSTRUTIVA"</formula>
    </cfRule>
  </conditionalFormatting>
  <conditionalFormatting sqref="G504:I508 O505:O508">
    <cfRule type="expression" dxfId="9756" priority="99977">
      <formula>$H504="CÉLULA CONSTRUTIVA"</formula>
    </cfRule>
  </conditionalFormatting>
  <conditionalFormatting sqref="G522:I525 O523:O525">
    <cfRule type="expression" dxfId="9755" priority="100072">
      <formula>$H522="CÉLULA CONSTRUTIVA"</formula>
    </cfRule>
  </conditionalFormatting>
  <conditionalFormatting sqref="G526:I526 O526">
    <cfRule type="expression" dxfId="9754" priority="59767">
      <formula>$H526="CÉLULA CONSTRUTIVA"</formula>
    </cfRule>
  </conditionalFormatting>
  <conditionalFormatting sqref="G540:I543 O541:O543">
    <cfRule type="expression" dxfId="9753" priority="100167">
      <formula>$H540="CÉLULA CONSTRUTIVA"</formula>
    </cfRule>
  </conditionalFormatting>
  <conditionalFormatting sqref="G544:I544 O544">
    <cfRule type="expression" dxfId="9752" priority="59749">
      <formula>$H544="CÉLULA CONSTRUTIVA"</formula>
    </cfRule>
  </conditionalFormatting>
  <conditionalFormatting sqref="G558:I561 O559:O561">
    <cfRule type="expression" dxfId="9751" priority="100262">
      <formula>$H558="CÉLULA CONSTRUTIVA"</formula>
    </cfRule>
  </conditionalFormatting>
  <conditionalFormatting sqref="G562:I562 O562">
    <cfRule type="expression" dxfId="9750" priority="59731">
      <formula>$H562="CÉLULA CONSTRUTIVA"</formula>
    </cfRule>
  </conditionalFormatting>
  <conditionalFormatting sqref="G576:I579 O577:O579">
    <cfRule type="expression" dxfId="9749" priority="100357">
      <formula>$H576="CÉLULA CONSTRUTIVA"</formula>
    </cfRule>
  </conditionalFormatting>
  <conditionalFormatting sqref="G593:I596 O594:O596">
    <cfRule type="expression" dxfId="9748" priority="100452">
      <formula>$H593="CÉLULA CONSTRUTIVA"</formula>
    </cfRule>
  </conditionalFormatting>
  <conditionalFormatting sqref="G597:I597 O597">
    <cfRule type="expression" dxfId="9747" priority="59695">
      <formula>$H597="CÉLULA CONSTRUTIVA"</formula>
    </cfRule>
  </conditionalFormatting>
  <conditionalFormatting sqref="G610:I613 O611:O613">
    <cfRule type="expression" dxfId="9746" priority="100547">
      <formula>$H610="CÉLULA CONSTRUTIVA"</formula>
    </cfRule>
  </conditionalFormatting>
  <conditionalFormatting sqref="G65:J65 G934:G942 G925:G931 G916:G922 G905:G913 G894:G902 G885:G891 G876:G882 G867:G873 G858:G864 G849:G855 G840:G846 G831:G837 G822:G828 G811:G819">
    <cfRule type="expression" dxfId="9745" priority="50920">
      <formula>$H65="ETAPA"</formula>
    </cfRule>
    <cfRule type="expression" dxfId="9744" priority="50921">
      <formula>$H65="CÉLULA CONSTRUTIVA"</formula>
    </cfRule>
  </conditionalFormatting>
  <conditionalFormatting sqref="G145:J147 N145:N147">
    <cfRule type="expression" dxfId="9743" priority="50886">
      <formula>$H145="SUBETAPA"</formula>
    </cfRule>
  </conditionalFormatting>
  <conditionalFormatting sqref="G145:J147">
    <cfRule type="expression" dxfId="9742" priority="50888">
      <formula>$H145="ETAPA"</formula>
    </cfRule>
  </conditionalFormatting>
  <conditionalFormatting sqref="G150:J153 K150:K156 G148:K149 N148:N153 L148:M148">
    <cfRule type="expression" dxfId="9741" priority="49758">
      <formula>$H148="CÉLULA CONSTRUTIVA"</formula>
    </cfRule>
  </conditionalFormatting>
  <conditionalFormatting sqref="G154:J156 N154:N156">
    <cfRule type="expression" dxfId="9740" priority="49732">
      <formula>$H154="SUBETAPA"</formula>
    </cfRule>
  </conditionalFormatting>
  <conditionalFormatting sqref="G154:J156">
    <cfRule type="expression" dxfId="9739" priority="49734">
      <formula>$H154="ETAPA"</formula>
    </cfRule>
  </conditionalFormatting>
  <conditionalFormatting sqref="G160:J163 K160:K166 G158:K159 N158:N163 L158:M158">
    <cfRule type="expression" dxfId="9738" priority="49672">
      <formula>$H158="CÉLULA CONSTRUTIVA"</formula>
    </cfRule>
  </conditionalFormatting>
  <conditionalFormatting sqref="G164:J166 N164:N166">
    <cfRule type="expression" dxfId="9737" priority="49646">
      <formula>$H164="SUBETAPA"</formula>
    </cfRule>
  </conditionalFormatting>
  <conditionalFormatting sqref="G164:J166">
    <cfRule type="expression" dxfId="9736" priority="49648">
      <formula>$H164="ETAPA"</formula>
    </cfRule>
  </conditionalFormatting>
  <conditionalFormatting sqref="G170:J173 K170:K176 G168:K169 N168:N173 L168:M168">
    <cfRule type="expression" dxfId="9735" priority="49586">
      <formula>$H168="CÉLULA CONSTRUTIVA"</formula>
    </cfRule>
  </conditionalFormatting>
  <conditionalFormatting sqref="G174:J176 N174:N176">
    <cfRule type="expression" dxfId="9734" priority="49560">
      <formula>$H174="SUBETAPA"</formula>
    </cfRule>
  </conditionalFormatting>
  <conditionalFormatting sqref="G174:J176">
    <cfRule type="expression" dxfId="9733" priority="49562">
      <formula>$H174="ETAPA"</formula>
    </cfRule>
  </conditionalFormatting>
  <conditionalFormatting sqref="G179:J182 L177:M177">
    <cfRule type="expression" dxfId="9732" priority="49503">
      <formula>$H177="CÉLULA CONSTRUTIVA"</formula>
    </cfRule>
  </conditionalFormatting>
  <conditionalFormatting sqref="G179:J182">
    <cfRule type="expression" dxfId="9731" priority="49506">
      <formula>$H179="ETAPA"</formula>
    </cfRule>
  </conditionalFormatting>
  <conditionalFormatting sqref="G185:J185 N185">
    <cfRule type="expression" dxfId="9730" priority="3304">
      <formula>$H185="SUBETAPA"</formula>
    </cfRule>
  </conditionalFormatting>
  <conditionalFormatting sqref="G185:J185">
    <cfRule type="expression" dxfId="9729" priority="3306">
      <formula>$H185="ETAPA"</formula>
    </cfRule>
  </conditionalFormatting>
  <conditionalFormatting sqref="G188:J191 L186:M186">
    <cfRule type="expression" dxfId="9728" priority="49485">
      <formula>$H186="CÉLULA CONSTRUTIVA"</formula>
    </cfRule>
  </conditionalFormatting>
  <conditionalFormatting sqref="G188:J191">
    <cfRule type="expression" dxfId="9727" priority="49488">
      <formula>$H188="ETAPA"</formula>
    </cfRule>
  </conditionalFormatting>
  <conditionalFormatting sqref="G194:J194 N194">
    <cfRule type="expression" dxfId="9726" priority="3270">
      <formula>$H194="SUBETAPA"</formula>
    </cfRule>
  </conditionalFormatting>
  <conditionalFormatting sqref="G194:J194">
    <cfRule type="expression" dxfId="9725" priority="3272">
      <formula>$H194="ETAPA"</formula>
    </cfRule>
  </conditionalFormatting>
  <conditionalFormatting sqref="G197:J200 L195:M195">
    <cfRule type="expression" dxfId="9724" priority="49467">
      <formula>$H195="CÉLULA CONSTRUTIVA"</formula>
    </cfRule>
  </conditionalFormatting>
  <conditionalFormatting sqref="G197:J200">
    <cfRule type="expression" dxfId="9723" priority="49470">
      <formula>$H197="ETAPA"</formula>
    </cfRule>
  </conditionalFormatting>
  <conditionalFormatting sqref="G203:J203 N203">
    <cfRule type="expression" dxfId="9722" priority="3236">
      <formula>$H203="SUBETAPA"</formula>
    </cfRule>
  </conditionalFormatting>
  <conditionalFormatting sqref="G203:J203">
    <cfRule type="expression" dxfId="9721" priority="3238">
      <formula>$H203="ETAPA"</formula>
    </cfRule>
  </conditionalFormatting>
  <conditionalFormatting sqref="G206:J209 L204">
    <cfRule type="expression" dxfId="9720" priority="46321">
      <formula>$H204="SUBETAPA"</formula>
    </cfRule>
  </conditionalFormatting>
  <conditionalFormatting sqref="G206:J209 L204:M204">
    <cfRule type="expression" dxfId="9719" priority="46320">
      <formula>$H204="CÉLULA CONSTRUTIVA"</formula>
    </cfRule>
  </conditionalFormatting>
  <conditionalFormatting sqref="G206:J209">
    <cfRule type="expression" dxfId="9718" priority="46323">
      <formula>$H206="ETAPA"</formula>
    </cfRule>
  </conditionalFormatting>
  <conditionalFormatting sqref="G212:J212 N212">
    <cfRule type="expression" dxfId="9717" priority="3202">
      <formula>$H212="SUBETAPA"</formula>
    </cfRule>
  </conditionalFormatting>
  <conditionalFormatting sqref="G212:J212">
    <cfRule type="expression" dxfId="9716" priority="3204">
      <formula>$H212="ETAPA"</formula>
    </cfRule>
  </conditionalFormatting>
  <conditionalFormatting sqref="G215:J218 L213:M213">
    <cfRule type="expression" dxfId="9715" priority="49449">
      <formula>$H213="CÉLULA CONSTRUTIVA"</formula>
    </cfRule>
  </conditionalFormatting>
  <conditionalFormatting sqref="G215:J218">
    <cfRule type="expression" dxfId="9714" priority="49452">
      <formula>$H215="ETAPA"</formula>
    </cfRule>
  </conditionalFormatting>
  <conditionalFormatting sqref="G221:J221 N221">
    <cfRule type="expression" dxfId="9713" priority="3168">
      <formula>$H221="SUBETAPA"</formula>
    </cfRule>
  </conditionalFormatting>
  <conditionalFormatting sqref="G221:J221">
    <cfRule type="expression" dxfId="9712" priority="3170">
      <formula>$H221="ETAPA"</formula>
    </cfRule>
  </conditionalFormatting>
  <conditionalFormatting sqref="G224:J227 K224:K230 G222:K223 N222:N227 L222:M222">
    <cfRule type="expression" dxfId="9711" priority="49428">
      <formula>$H222="CÉLULA CONSTRUTIVA"</formula>
    </cfRule>
  </conditionalFormatting>
  <conditionalFormatting sqref="G228:J230 N228:N230">
    <cfRule type="expression" dxfId="9710" priority="49402">
      <formula>$H228="SUBETAPA"</formula>
    </cfRule>
  </conditionalFormatting>
  <conditionalFormatting sqref="G228:J230">
    <cfRule type="expression" dxfId="9709" priority="49404">
      <formula>$H228="ETAPA"</formula>
    </cfRule>
  </conditionalFormatting>
  <conditionalFormatting sqref="G233:J236 K233:K239 G231:K232 N231:N236 L231:M231">
    <cfRule type="expression" dxfId="9708" priority="49378">
      <formula>$H231="CÉLULA CONSTRUTIVA"</formula>
    </cfRule>
  </conditionalFormatting>
  <conditionalFormatting sqref="G237:J239 N237:N239">
    <cfRule type="expression" dxfId="9707" priority="49352">
      <formula>$H237="SUBETAPA"</formula>
    </cfRule>
  </conditionalFormatting>
  <conditionalFormatting sqref="G237:J239">
    <cfRule type="expression" dxfId="9706" priority="49354">
      <formula>$H237="ETAPA"</formula>
    </cfRule>
  </conditionalFormatting>
  <conditionalFormatting sqref="G242:J245 K242:K248 G240:K241 N240:N245 L240:M240">
    <cfRule type="expression" dxfId="9705" priority="49328">
      <formula>$H240="CÉLULA CONSTRUTIVA"</formula>
    </cfRule>
  </conditionalFormatting>
  <conditionalFormatting sqref="G246:J248 N246:N248">
    <cfRule type="expression" dxfId="9704" priority="49302">
      <formula>$H246="SUBETAPA"</formula>
    </cfRule>
  </conditionalFormatting>
  <conditionalFormatting sqref="G246:J248">
    <cfRule type="expression" dxfId="9703" priority="49304">
      <formula>$H246="ETAPA"</formula>
    </cfRule>
  </conditionalFormatting>
  <conditionalFormatting sqref="G251:J254 K251:K257 G249:K250 N249:N254 L249:M249">
    <cfRule type="expression" dxfId="9702" priority="49278">
      <formula>$H249="CÉLULA CONSTRUTIVA"</formula>
    </cfRule>
  </conditionalFormatting>
  <conditionalFormatting sqref="G255:J257 N255:N257">
    <cfRule type="expression" dxfId="9701" priority="49252">
      <formula>$H255="SUBETAPA"</formula>
    </cfRule>
  </conditionalFormatting>
  <conditionalFormatting sqref="G255:J257">
    <cfRule type="expression" dxfId="9700" priority="49254">
      <formula>$H255="ETAPA"</formula>
    </cfRule>
  </conditionalFormatting>
  <conditionalFormatting sqref="G260:J263 K260:K266 G258:K259 N258:N263 L258:M258">
    <cfRule type="expression" dxfId="9699" priority="49228">
      <formula>$H258="CÉLULA CONSTRUTIVA"</formula>
    </cfRule>
  </conditionalFormatting>
  <conditionalFormatting sqref="G264:J266 N264:N266">
    <cfRule type="expression" dxfId="9698" priority="49202">
      <formula>$H264="SUBETAPA"</formula>
    </cfRule>
  </conditionalFormatting>
  <conditionalFormatting sqref="G264:J266">
    <cfRule type="expression" dxfId="9697" priority="49204">
      <formula>$H264="ETAPA"</formula>
    </cfRule>
  </conditionalFormatting>
  <conditionalFormatting sqref="G269:J272 G267:K268 N267:N272 L267:M267">
    <cfRule type="expression" dxfId="9696" priority="49178">
      <formula>$H267="CÉLULA CONSTRUTIVA"</formula>
    </cfRule>
  </conditionalFormatting>
  <conditionalFormatting sqref="G349:J349 N349:N350 G350:I350">
    <cfRule type="expression" dxfId="9695" priority="47755">
      <formula>$H349="CÉLULA CONSTRUTIVA"</formula>
    </cfRule>
    <cfRule type="expression" dxfId="9694" priority="47756">
      <formula>$H349="SUBETAPA"</formula>
    </cfRule>
    <cfRule type="expression" dxfId="9693" priority="47757">
      <formula>$H349="ETAPA"</formula>
    </cfRule>
  </conditionalFormatting>
  <conditionalFormatting sqref="G351:J351 N351:N352 G352:I352">
    <cfRule type="expression" dxfId="9692" priority="47712">
      <formula>$H351="CÉLULA CONSTRUTIVA"</formula>
    </cfRule>
    <cfRule type="expression" dxfId="9691" priority="47713">
      <formula>$H351="SUBETAPA"</formula>
    </cfRule>
    <cfRule type="expression" dxfId="9690" priority="47714">
      <formula>$H351="ETAPA"</formula>
    </cfRule>
  </conditionalFormatting>
  <conditionalFormatting sqref="G353:J353 N353:N354 G354:I354">
    <cfRule type="expression" dxfId="9689" priority="47669">
      <formula>$H353="CÉLULA CONSTRUTIVA"</formula>
    </cfRule>
    <cfRule type="expression" dxfId="9688" priority="47670">
      <formula>$H353="SUBETAPA"</formula>
    </cfRule>
    <cfRule type="expression" dxfId="9687" priority="47671">
      <formula>$H353="ETAPA"</formula>
    </cfRule>
  </conditionalFormatting>
  <conditionalFormatting sqref="G355:J355 N355:N356 G356:I356">
    <cfRule type="expression" dxfId="9686" priority="47626">
      <formula>$H355="CÉLULA CONSTRUTIVA"</formula>
    </cfRule>
    <cfRule type="expression" dxfId="9685" priority="47627">
      <formula>$H355="SUBETAPA"</formula>
    </cfRule>
    <cfRule type="expression" dxfId="9684" priority="47628">
      <formula>$H355="ETAPA"</formula>
    </cfRule>
  </conditionalFormatting>
  <conditionalFormatting sqref="G357:J357 N357:N358 G358:I358">
    <cfRule type="expression" dxfId="9683" priority="47583">
      <formula>$H357="CÉLULA CONSTRUTIVA"</formula>
    </cfRule>
    <cfRule type="expression" dxfId="9682" priority="47584">
      <formula>$H357="SUBETAPA"</formula>
    </cfRule>
    <cfRule type="expression" dxfId="9681" priority="47585">
      <formula>$H357="ETAPA"</formula>
    </cfRule>
  </conditionalFormatting>
  <conditionalFormatting sqref="G359:J359 N359:N360 G360:I360">
    <cfRule type="expression" dxfId="9680" priority="46187">
      <formula>$H359="CÉLULA CONSTRUTIVA"</formula>
    </cfRule>
    <cfRule type="expression" dxfId="9679" priority="46188">
      <formula>$H359="SUBETAPA"</formula>
    </cfRule>
    <cfRule type="expression" dxfId="9678" priority="46189">
      <formula>$H359="ETAPA"</formula>
    </cfRule>
  </conditionalFormatting>
  <conditionalFormatting sqref="G361:J361 N361:N362 G362:I362">
    <cfRule type="expression" dxfId="9677" priority="47540">
      <formula>$H361="CÉLULA CONSTRUTIVA"</formula>
    </cfRule>
    <cfRule type="expression" dxfId="9676" priority="47541">
      <formula>$H361="SUBETAPA"</formula>
    </cfRule>
    <cfRule type="expression" dxfId="9675" priority="47542">
      <formula>$H361="ETAPA"</formula>
    </cfRule>
  </conditionalFormatting>
  <conditionalFormatting sqref="G363:J363 N363:N364 G364:I364">
    <cfRule type="expression" dxfId="9674" priority="47497">
      <formula>$H363="CÉLULA CONSTRUTIVA"</formula>
    </cfRule>
    <cfRule type="expression" dxfId="9673" priority="47498">
      <formula>$H363="SUBETAPA"</formula>
    </cfRule>
    <cfRule type="expression" dxfId="9672" priority="47499">
      <formula>$H363="ETAPA"</formula>
    </cfRule>
  </conditionalFormatting>
  <conditionalFormatting sqref="G365:J365 N365:N366 G366:I366">
    <cfRule type="expression" dxfId="9671" priority="47454">
      <formula>$H365="CÉLULA CONSTRUTIVA"</formula>
    </cfRule>
    <cfRule type="expression" dxfId="9670" priority="47455">
      <formula>$H365="SUBETAPA"</formula>
    </cfRule>
    <cfRule type="expression" dxfId="9669" priority="47456">
      <formula>$H365="ETAPA"</formula>
    </cfRule>
  </conditionalFormatting>
  <conditionalFormatting sqref="G367:J367 N367:N368 G368:I368">
    <cfRule type="expression" dxfId="9668" priority="47411">
      <formula>$H367="CÉLULA CONSTRUTIVA"</formula>
    </cfRule>
    <cfRule type="expression" dxfId="9667" priority="47412">
      <formula>$H367="SUBETAPA"</formula>
    </cfRule>
    <cfRule type="expression" dxfId="9666" priority="47413">
      <formula>$H367="ETAPA"</formula>
    </cfRule>
  </conditionalFormatting>
  <conditionalFormatting sqref="G369:J369 N369:N370 G370:I370">
    <cfRule type="expression" dxfId="9665" priority="47368">
      <formula>$H369="CÉLULA CONSTRUTIVA"</formula>
    </cfRule>
    <cfRule type="expression" dxfId="9664" priority="47369">
      <formula>$H369="SUBETAPA"</formula>
    </cfRule>
    <cfRule type="expression" dxfId="9663" priority="47370">
      <formula>$H369="ETAPA"</formula>
    </cfRule>
  </conditionalFormatting>
  <conditionalFormatting sqref="G371:J371 N371:N372 G372:I372">
    <cfRule type="expression" dxfId="9662" priority="47325">
      <formula>$H371="CÉLULA CONSTRUTIVA"</formula>
    </cfRule>
    <cfRule type="expression" dxfId="9661" priority="47326">
      <formula>$H371="SUBETAPA"</formula>
    </cfRule>
    <cfRule type="expression" dxfId="9660" priority="47327">
      <formula>$H371="ETAPA"</formula>
    </cfRule>
  </conditionalFormatting>
  <conditionalFormatting sqref="G373:J373 N373:N374 G374:I374">
    <cfRule type="expression" dxfId="9659" priority="47282">
      <formula>$H373="CÉLULA CONSTRUTIVA"</formula>
    </cfRule>
    <cfRule type="expression" dxfId="9658" priority="47283">
      <formula>$H373="SUBETAPA"</formula>
    </cfRule>
    <cfRule type="expression" dxfId="9657" priority="47284">
      <formula>$H373="ETAPA"</formula>
    </cfRule>
  </conditionalFormatting>
  <conditionalFormatting sqref="G375:J375 N375:N376 G376:I376">
    <cfRule type="expression" dxfId="9656" priority="47239">
      <formula>$H375="CÉLULA CONSTRUTIVA"</formula>
    </cfRule>
    <cfRule type="expression" dxfId="9655" priority="47240">
      <formula>$H375="SUBETAPA"</formula>
    </cfRule>
    <cfRule type="expression" dxfId="9654" priority="47241">
      <formula>$H375="ETAPA"</formula>
    </cfRule>
  </conditionalFormatting>
  <conditionalFormatting sqref="G377:J377 N377:N378 G378:I378">
    <cfRule type="expression" dxfId="9653" priority="47196">
      <formula>$H377="CÉLULA CONSTRUTIVA"</formula>
    </cfRule>
    <cfRule type="expression" dxfId="9652" priority="47197">
      <formula>$H377="SUBETAPA"</formula>
    </cfRule>
    <cfRule type="expression" dxfId="9651" priority="47198">
      <formula>$H377="ETAPA"</formula>
    </cfRule>
  </conditionalFormatting>
  <conditionalFormatting sqref="G808:J808">
    <cfRule type="expression" dxfId="9650" priority="86867">
      <formula>$H808="ETAPA"</formula>
    </cfRule>
    <cfRule type="expression" dxfId="9649" priority="86868">
      <formula>$H808="CÉLULA CONSTRUTIVA"</formula>
    </cfRule>
  </conditionalFormatting>
  <conditionalFormatting sqref="G28:K28 H29:I30">
    <cfRule type="expression" dxfId="9648" priority="50759">
      <formula>$H28="ETAPA"</formula>
    </cfRule>
  </conditionalFormatting>
  <conditionalFormatting sqref="G31:K31 H32:K32">
    <cfRule type="expression" dxfId="9647" priority="50638">
      <formula>$H31="ETAPA"</formula>
    </cfRule>
  </conditionalFormatting>
  <conditionalFormatting sqref="G31:K31 N32:O32 H32:I32 K32">
    <cfRule type="expression" dxfId="9646" priority="50758">
      <formula>$H31="CÉLULA CONSTRUTIVA"</formula>
    </cfRule>
  </conditionalFormatting>
  <conditionalFormatting sqref="G34:K34">
    <cfRule type="expression" dxfId="9645" priority="50622">
      <formula>$H34="ETAPA"</formula>
    </cfRule>
  </conditionalFormatting>
  <conditionalFormatting sqref="G39:K39 H40:I40 K40">
    <cfRule type="expression" dxfId="9644" priority="50563">
      <formula>$H39="ETAPA"</formula>
    </cfRule>
  </conditionalFormatting>
  <conditionalFormatting sqref="G39:K39 N40:O40 H40:I40 K40">
    <cfRule type="expression" dxfId="9643" priority="50621">
      <formula>$H39="CÉLULA CONSTRUTIVA"</formula>
    </cfRule>
  </conditionalFormatting>
  <conditionalFormatting sqref="G44:K44">
    <cfRule type="expression" dxfId="9642" priority="50549">
      <formula>$H44="ETAPA"</formula>
    </cfRule>
  </conditionalFormatting>
  <conditionalFormatting sqref="G49:K49 H50:K50">
    <cfRule type="expression" dxfId="9641" priority="50460">
      <formula>$H49="ETAPA"</formula>
    </cfRule>
  </conditionalFormatting>
  <conditionalFormatting sqref="G49:K49 N50:O50 H50:I50 K50">
    <cfRule type="expression" dxfId="9640" priority="50548">
      <formula>$H49="CÉLULA CONSTRUTIVA"</formula>
    </cfRule>
  </conditionalFormatting>
  <conditionalFormatting sqref="G52:K52">
    <cfRule type="expression" dxfId="9639" priority="50415">
      <formula>$H52="CÉLULA CONSTRUTIVA"</formula>
    </cfRule>
  </conditionalFormatting>
  <conditionalFormatting sqref="G56:K56">
    <cfRule type="expression" dxfId="9638" priority="50360">
      <formula>$H56="CÉLULA CONSTRUTIVA"</formula>
    </cfRule>
  </conditionalFormatting>
  <conditionalFormatting sqref="G62:K62 N62">
    <cfRule type="expression" dxfId="9637" priority="50925">
      <formula>$H62="CÉLULA CONSTRUTIVA"</formula>
    </cfRule>
  </conditionalFormatting>
  <conditionalFormatting sqref="G83:K83 G85:K87 G91:K92 G90:I90 K90 G89:K89 G88:I88 K88">
    <cfRule type="expression" dxfId="9636" priority="50342">
      <formula>$H83="SUBETAPA"</formula>
    </cfRule>
  </conditionalFormatting>
  <conditionalFormatting sqref="G83:K83 G85:K87 M94:O94 N85:N93 M95:N95 L80:L83 G80:G82 N80:N83 O80 G91:K92 G90:I90 K90 G89:K89 G88:I88 K88">
    <cfRule type="expression" dxfId="9635" priority="50312">
      <formula>$H80="CÉLULA CONSTRUTIVA"</formula>
    </cfRule>
  </conditionalFormatting>
  <conditionalFormatting sqref="G84:K84 N84">
    <cfRule type="expression" dxfId="9634" priority="50294">
      <formula>$H84="CÉLULA CONSTRUTIVA"</formula>
    </cfRule>
  </conditionalFormatting>
  <conditionalFormatting sqref="G84:K84">
    <cfRule type="expression" dxfId="9633" priority="50308">
      <formula>$H84="SUBETAPA"</formula>
    </cfRule>
  </conditionalFormatting>
  <conditionalFormatting sqref="G97:K98">
    <cfRule type="expression" dxfId="9632" priority="50180">
      <formula>$H97="SUBETAPA"</formula>
    </cfRule>
  </conditionalFormatting>
  <conditionalFormatting sqref="G104:K104">
    <cfRule type="expression" dxfId="9631" priority="50133">
      <formula>$H104="SUBETAPA"</formula>
    </cfRule>
  </conditionalFormatting>
  <conditionalFormatting sqref="G106:K106">
    <cfRule type="expression" dxfId="9630" priority="50115">
      <formula>$H106="SUBETAPA"</formula>
    </cfRule>
  </conditionalFormatting>
  <conditionalFormatting sqref="G108:K108">
    <cfRule type="expression" dxfId="9629" priority="50097">
      <formula>$H108="SUBETAPA"</formula>
    </cfRule>
  </conditionalFormatting>
  <conditionalFormatting sqref="G110:K110">
    <cfRule type="expression" dxfId="9628" priority="50079">
      <formula>$H110="SUBETAPA"</formula>
    </cfRule>
  </conditionalFormatting>
  <conditionalFormatting sqref="G112:K112">
    <cfRule type="expression" dxfId="9627" priority="50061">
      <formula>$H112="SUBETAPA"</formula>
    </cfRule>
  </conditionalFormatting>
  <conditionalFormatting sqref="G114:K114">
    <cfRule type="expression" dxfId="9626" priority="46363">
      <formula>$H114="SUBETAPA"</formula>
    </cfRule>
  </conditionalFormatting>
  <conditionalFormatting sqref="G115:K116">
    <cfRule type="expression" dxfId="9625" priority="50043">
      <formula>$H115="SUBETAPA"</formula>
    </cfRule>
  </conditionalFormatting>
  <conditionalFormatting sqref="G118:K118">
    <cfRule type="expression" dxfId="9624" priority="50025">
      <formula>$H118="SUBETAPA"</formula>
    </cfRule>
  </conditionalFormatting>
  <conditionalFormatting sqref="G120:K120">
    <cfRule type="expression" dxfId="9623" priority="50007">
      <formula>$H120="SUBETAPA"</formula>
    </cfRule>
  </conditionalFormatting>
  <conditionalFormatting sqref="G122:K122">
    <cfRule type="expression" dxfId="9622" priority="49989">
      <formula>$H122="SUBETAPA"</formula>
    </cfRule>
  </conditionalFormatting>
  <conditionalFormatting sqref="G125:K125">
    <cfRule type="expression" dxfId="9621" priority="49952">
      <formula>$H125="SUBETAPA"</formula>
    </cfRule>
  </conditionalFormatting>
  <conditionalFormatting sqref="G128:K128">
    <cfRule type="expression" dxfId="9620" priority="49915">
      <formula>$H128="SUBETAPA"</formula>
    </cfRule>
  </conditionalFormatting>
  <conditionalFormatting sqref="G131:K131">
    <cfRule type="expression" dxfId="9619" priority="49878">
      <formula>$H131="SUBETAPA"</formula>
    </cfRule>
  </conditionalFormatting>
  <conditionalFormatting sqref="G133:K133">
    <cfRule type="expression" dxfId="9618" priority="49860">
      <formula>$H133="SUBETAPA"</formula>
    </cfRule>
  </conditionalFormatting>
  <conditionalFormatting sqref="G136:K136">
    <cfRule type="expression" dxfId="9617" priority="49823">
      <formula>$H136="SUBETAPA"</formula>
    </cfRule>
  </conditionalFormatting>
  <conditionalFormatting sqref="G149:K149 G150:J153 K150:K156">
    <cfRule type="expression" dxfId="9616" priority="49761">
      <formula>$H149="ETAPA"</formula>
    </cfRule>
  </conditionalFormatting>
  <conditionalFormatting sqref="G159:K159 G160:J163 K160:K166">
    <cfRule type="expression" dxfId="9615" priority="49675">
      <formula>$H159="ETAPA"</formula>
    </cfRule>
  </conditionalFormatting>
  <conditionalFormatting sqref="G169:K169 G170:J173 K170:K176">
    <cfRule type="expression" dxfId="9614" priority="49589">
      <formula>$H169="ETAPA"</formula>
    </cfRule>
  </conditionalFormatting>
  <conditionalFormatting sqref="G178:K178 N178">
    <cfRule type="expression" dxfId="9613" priority="3317">
      <formula>$H178="CÉLULA CONSTRUTIVA"</formula>
    </cfRule>
    <cfRule type="expression" dxfId="9612" priority="3318">
      <formula>$H178="SUBETAPA"</formula>
    </cfRule>
  </conditionalFormatting>
  <conditionalFormatting sqref="G178:K178">
    <cfRule type="expression" dxfId="9611" priority="3320">
      <formula>$H178="ETAPA"</formula>
    </cfRule>
  </conditionalFormatting>
  <conditionalFormatting sqref="G187:K187 N187">
    <cfRule type="expression" dxfId="9610" priority="3283">
      <formula>$H187="CÉLULA CONSTRUTIVA"</formula>
    </cfRule>
    <cfRule type="expression" dxfId="9609" priority="3284">
      <formula>$H187="SUBETAPA"</formula>
    </cfRule>
  </conditionalFormatting>
  <conditionalFormatting sqref="G187:K187">
    <cfRule type="expression" dxfId="9608" priority="3286">
      <formula>$H187="ETAPA"</formula>
    </cfRule>
  </conditionalFormatting>
  <conditionalFormatting sqref="G196:K196 N196">
    <cfRule type="expression" dxfId="9607" priority="3249">
      <formula>$H196="CÉLULA CONSTRUTIVA"</formula>
    </cfRule>
    <cfRule type="expression" dxfId="9606" priority="3250">
      <formula>$H196="SUBETAPA"</formula>
    </cfRule>
  </conditionalFormatting>
  <conditionalFormatting sqref="G196:K196">
    <cfRule type="expression" dxfId="9605" priority="3252">
      <formula>$H196="ETAPA"</formula>
    </cfRule>
  </conditionalFormatting>
  <conditionalFormatting sqref="G205:K205 N205">
    <cfRule type="expression" dxfId="9604" priority="3215">
      <formula>$H205="CÉLULA CONSTRUTIVA"</formula>
    </cfRule>
    <cfRule type="expression" dxfId="9603" priority="3216">
      <formula>$H205="SUBETAPA"</formula>
    </cfRule>
  </conditionalFormatting>
  <conditionalFormatting sqref="G205:K205">
    <cfRule type="expression" dxfId="9602" priority="3218">
      <formula>$H205="ETAPA"</formula>
    </cfRule>
  </conditionalFormatting>
  <conditionalFormatting sqref="G214:K214 N214">
    <cfRule type="expression" dxfId="9601" priority="3181">
      <formula>$H214="CÉLULA CONSTRUTIVA"</formula>
    </cfRule>
    <cfRule type="expression" dxfId="9600" priority="3182">
      <formula>$H214="SUBETAPA"</formula>
    </cfRule>
  </conditionalFormatting>
  <conditionalFormatting sqref="G214:K214">
    <cfRule type="expression" dxfId="9599" priority="3184">
      <formula>$H214="ETAPA"</formula>
    </cfRule>
  </conditionalFormatting>
  <conditionalFormatting sqref="G223:K223 G224:J227 K224:K230">
    <cfRule type="expression" dxfId="9598" priority="49431">
      <formula>$H223="ETAPA"</formula>
    </cfRule>
  </conditionalFormatting>
  <conditionalFormatting sqref="G232:K232 G233:J236 K233:K239">
    <cfRule type="expression" dxfId="9597" priority="49381">
      <formula>$H232="ETAPA"</formula>
    </cfRule>
  </conditionalFormatting>
  <conditionalFormatting sqref="G241:K241 G242:J245 K242:K248">
    <cfRule type="expression" dxfId="9596" priority="49331">
      <formula>$H241="ETAPA"</formula>
    </cfRule>
  </conditionalFormatting>
  <conditionalFormatting sqref="G250:K250 G251:J254 K251:K257">
    <cfRule type="expression" dxfId="9595" priority="49281">
      <formula>$H250="ETAPA"</formula>
    </cfRule>
  </conditionalFormatting>
  <conditionalFormatting sqref="G259:K259 G260:J263 K260:K266">
    <cfRule type="expression" dxfId="9594" priority="49231">
      <formula>$H259="ETAPA"</formula>
    </cfRule>
  </conditionalFormatting>
  <conditionalFormatting sqref="G268:K268 G269:J272">
    <cfRule type="expression" dxfId="9593" priority="49181">
      <formula>$H268="ETAPA"</formula>
    </cfRule>
  </conditionalFormatting>
  <conditionalFormatting sqref="G274:K275 L274:M274">
    <cfRule type="expression" dxfId="9592" priority="49143">
      <formula>$H274="CÉLULA CONSTRUTIVA"</formula>
    </cfRule>
  </conditionalFormatting>
  <conditionalFormatting sqref="G275:K275">
    <cfRule type="expression" dxfId="9591" priority="49146">
      <formula>$H275="ETAPA"</formula>
    </cfRule>
  </conditionalFormatting>
  <conditionalFormatting sqref="G280:K280 N280">
    <cfRule type="expression" dxfId="9590" priority="49125">
      <formula>$H280="SUBETAPA"</formula>
    </cfRule>
    <cfRule type="expression" dxfId="9589" priority="49126">
      <formula>$H280="ETAPA"</formula>
    </cfRule>
  </conditionalFormatting>
  <conditionalFormatting sqref="G283:K284 N283:N284">
    <cfRule type="expression" dxfId="9588" priority="49104">
      <formula>$H283="CÉLULA CONSTRUTIVA"</formula>
    </cfRule>
    <cfRule type="expression" dxfId="9587" priority="49105">
      <formula>$H283="SUBETAPA"</formula>
    </cfRule>
    <cfRule type="expression" dxfId="9586" priority="49106">
      <formula>$H283="ETAPA"</formula>
    </cfRule>
  </conditionalFormatting>
  <conditionalFormatting sqref="G285:K286 N285:N286">
    <cfRule type="expression" dxfId="9585" priority="49058">
      <formula>$H285="CÉLULA CONSTRUTIVA"</formula>
    </cfRule>
    <cfRule type="expression" dxfId="9584" priority="49059">
      <formula>$H285="SUBETAPA"</formula>
    </cfRule>
    <cfRule type="expression" dxfId="9583" priority="49060">
      <formula>$H285="ETAPA"</formula>
    </cfRule>
  </conditionalFormatting>
  <conditionalFormatting sqref="G287:K288 N287:N288">
    <cfRule type="expression" dxfId="9582" priority="49012">
      <formula>$H287="CÉLULA CONSTRUTIVA"</formula>
    </cfRule>
    <cfRule type="expression" dxfId="9581" priority="49013">
      <formula>$H287="SUBETAPA"</formula>
    </cfRule>
    <cfRule type="expression" dxfId="9580" priority="49014">
      <formula>$H287="ETAPA"</formula>
    </cfRule>
  </conditionalFormatting>
  <conditionalFormatting sqref="G289:K290 N289:N290">
    <cfRule type="expression" dxfId="9579" priority="48966">
      <formula>$H289="CÉLULA CONSTRUTIVA"</formula>
    </cfRule>
    <cfRule type="expression" dxfId="9578" priority="48967">
      <formula>$H289="SUBETAPA"</formula>
    </cfRule>
    <cfRule type="expression" dxfId="9577" priority="48968">
      <formula>$H289="ETAPA"</formula>
    </cfRule>
  </conditionalFormatting>
  <conditionalFormatting sqref="G291:K292 N291:N292">
    <cfRule type="expression" dxfId="9576" priority="48920">
      <formula>$H291="CÉLULA CONSTRUTIVA"</formula>
    </cfRule>
    <cfRule type="expression" dxfId="9575" priority="48921">
      <formula>$H291="SUBETAPA"</formula>
    </cfRule>
    <cfRule type="expression" dxfId="9574" priority="48922">
      <formula>$H291="ETAPA"</formula>
    </cfRule>
  </conditionalFormatting>
  <conditionalFormatting sqref="G293:K294 N293:N294">
    <cfRule type="expression" dxfId="9573" priority="48874">
      <formula>$H293="CÉLULA CONSTRUTIVA"</formula>
    </cfRule>
    <cfRule type="expression" dxfId="9572" priority="48875">
      <formula>$H293="SUBETAPA"</formula>
    </cfRule>
    <cfRule type="expression" dxfId="9571" priority="48876">
      <formula>$H293="ETAPA"</formula>
    </cfRule>
  </conditionalFormatting>
  <conditionalFormatting sqref="G295:K296 N295:N296">
    <cfRule type="expression" dxfId="9570" priority="46285">
      <formula>$H295="CÉLULA CONSTRUTIVA"</formula>
    </cfRule>
    <cfRule type="expression" dxfId="9569" priority="46286">
      <formula>$H295="SUBETAPA"</formula>
    </cfRule>
    <cfRule type="expression" dxfId="9568" priority="46287">
      <formula>$H295="ETAPA"</formula>
    </cfRule>
  </conditionalFormatting>
  <conditionalFormatting sqref="G297:K298 N297:N298">
    <cfRule type="expression" dxfId="9567" priority="48828">
      <formula>$H297="CÉLULA CONSTRUTIVA"</formula>
    </cfRule>
    <cfRule type="expression" dxfId="9566" priority="48829">
      <formula>$H297="SUBETAPA"</formula>
    </cfRule>
    <cfRule type="expression" dxfId="9565" priority="48830">
      <formula>$H297="ETAPA"</formula>
    </cfRule>
  </conditionalFormatting>
  <conditionalFormatting sqref="G299:K300 N299:N300">
    <cfRule type="expression" dxfId="9564" priority="48782">
      <formula>$H299="CÉLULA CONSTRUTIVA"</formula>
    </cfRule>
    <cfRule type="expression" dxfId="9563" priority="48783">
      <formula>$H299="SUBETAPA"</formula>
    </cfRule>
    <cfRule type="expression" dxfId="9562" priority="48784">
      <formula>$H299="ETAPA"</formula>
    </cfRule>
  </conditionalFormatting>
  <conditionalFormatting sqref="G301:K302 N301:N302">
    <cfRule type="expression" dxfId="9561" priority="48736">
      <formula>$H301="CÉLULA CONSTRUTIVA"</formula>
    </cfRule>
    <cfRule type="expression" dxfId="9560" priority="48737">
      <formula>$H301="SUBETAPA"</formula>
    </cfRule>
    <cfRule type="expression" dxfId="9559" priority="48738">
      <formula>$H301="ETAPA"</formula>
    </cfRule>
  </conditionalFormatting>
  <conditionalFormatting sqref="G304:K304 N303:N304 G303:I303 K303">
    <cfRule type="expression" dxfId="9558" priority="48690">
      <formula>$H303="CÉLULA CONSTRUTIVA"</formula>
    </cfRule>
  </conditionalFormatting>
  <conditionalFormatting sqref="G305:K306 N305:N306">
    <cfRule type="expression" dxfId="9557" priority="48644">
      <formula>$H305="CÉLULA CONSTRUTIVA"</formula>
    </cfRule>
    <cfRule type="expression" dxfId="9556" priority="48645">
      <formula>$H305="SUBETAPA"</formula>
    </cfRule>
    <cfRule type="expression" dxfId="9555" priority="48646">
      <formula>$H305="ETAPA"</formula>
    </cfRule>
  </conditionalFormatting>
  <conditionalFormatting sqref="G307:K307 N307:N308 G308:I308 K308">
    <cfRule type="expression" dxfId="9554" priority="48598">
      <formula>$H307="CÉLULA CONSTRUTIVA"</formula>
    </cfRule>
    <cfRule type="expression" dxfId="9553" priority="48600">
      <formula>$H307="ETAPA"</formula>
    </cfRule>
  </conditionalFormatting>
  <conditionalFormatting sqref="G309:K310 N309:N310">
    <cfRule type="expression" dxfId="9552" priority="48552">
      <formula>$H309="CÉLULA CONSTRUTIVA"</formula>
    </cfRule>
    <cfRule type="expression" dxfId="9551" priority="48553">
      <formula>$H309="SUBETAPA"</formula>
    </cfRule>
    <cfRule type="expression" dxfId="9550" priority="48554">
      <formula>$H309="ETAPA"</formula>
    </cfRule>
  </conditionalFormatting>
  <conditionalFormatting sqref="G311:K312 N311:N312">
    <cfRule type="expression" dxfId="9549" priority="48506">
      <formula>$H311="CÉLULA CONSTRUTIVA"</formula>
    </cfRule>
    <cfRule type="expression" dxfId="9548" priority="48507">
      <formula>$H311="SUBETAPA"</formula>
    </cfRule>
    <cfRule type="expression" dxfId="9547" priority="48508">
      <formula>$H311="ETAPA"</formula>
    </cfRule>
  </conditionalFormatting>
  <conditionalFormatting sqref="G347:K347">
    <cfRule type="expression" dxfId="9546" priority="47801">
      <formula>$H347="CÉLULA CONSTRUTIVA"</formula>
    </cfRule>
    <cfRule type="expression" dxfId="9545" priority="47803">
      <formula>$H347="ETAPA"</formula>
    </cfRule>
  </conditionalFormatting>
  <conditionalFormatting sqref="G384:K384 M384 O384">
    <cfRule type="expression" dxfId="9544" priority="99291">
      <formula>$H384="SUBETAPA"</formula>
    </cfRule>
  </conditionalFormatting>
  <conditionalFormatting sqref="G589:K589 M589 O589">
    <cfRule type="expression" dxfId="9543" priority="100433">
      <formula>$H589="SUBETAPA"</formula>
    </cfRule>
  </conditionalFormatting>
  <conditionalFormatting sqref="G608:K608 M608 O608">
    <cfRule type="expression" dxfId="9542" priority="100528">
      <formula>$H608="SUBETAPA"</formula>
    </cfRule>
  </conditionalFormatting>
  <conditionalFormatting sqref="G608:K609 M608:M609 O608:O609">
    <cfRule type="expression" dxfId="9541" priority="100529">
      <formula>$H608="ETAPA"</formula>
    </cfRule>
  </conditionalFormatting>
  <conditionalFormatting sqref="G809:K809 H811:K811 G810:J810 H816:K816 H817:J817">
    <cfRule type="expression" dxfId="9540" priority="56838">
      <formula>$H809="ETAPA"</formula>
    </cfRule>
    <cfRule type="expression" dxfId="9539" priority="56839">
      <formula>$H809="CÉLULA CONSTRUTIVA"</formula>
    </cfRule>
  </conditionalFormatting>
  <conditionalFormatting sqref="G820:K820 H822:K822 G821:J821">
    <cfRule type="expression" dxfId="9538" priority="56947">
      <formula>$H820="ETAPA"</formula>
    </cfRule>
    <cfRule type="expression" dxfId="9537" priority="56948">
      <formula>$H820="CÉLULA CONSTRUTIVA"</formula>
    </cfRule>
  </conditionalFormatting>
  <conditionalFormatting sqref="G829:K829 G830:J830 H831:K831">
    <cfRule type="expression" dxfId="9536" priority="57056">
      <formula>$H829="ETAPA"</formula>
    </cfRule>
  </conditionalFormatting>
  <conditionalFormatting sqref="G829:K829 H831:K831 G830:J830">
    <cfRule type="expression" dxfId="9535" priority="57057">
      <formula>$H829="CÉLULA CONSTRUTIVA"</formula>
    </cfRule>
  </conditionalFormatting>
  <conditionalFormatting sqref="G838:K838 G839:J839 H840:K840">
    <cfRule type="expression" dxfId="9534" priority="57165">
      <formula>$H838="ETAPA"</formula>
    </cfRule>
  </conditionalFormatting>
  <conditionalFormatting sqref="G838:K838 H840:K840 G839:J839">
    <cfRule type="expression" dxfId="9533" priority="57166">
      <formula>$H838="CÉLULA CONSTRUTIVA"</formula>
    </cfRule>
  </conditionalFormatting>
  <conditionalFormatting sqref="G847:K847 G848:J848 H849:K849">
    <cfRule type="expression" dxfId="9532" priority="57274">
      <formula>$H847="ETAPA"</formula>
    </cfRule>
  </conditionalFormatting>
  <conditionalFormatting sqref="G847:K847 H849:K849 G848:J848">
    <cfRule type="expression" dxfId="9531" priority="57275">
      <formula>$H847="CÉLULA CONSTRUTIVA"</formula>
    </cfRule>
  </conditionalFormatting>
  <conditionalFormatting sqref="G856:K856 G857:J857 H858:K858">
    <cfRule type="expression" dxfId="9530" priority="57383">
      <formula>$H856="ETAPA"</formula>
    </cfRule>
  </conditionalFormatting>
  <conditionalFormatting sqref="G856:K856 H858:K858 G857:J857">
    <cfRule type="expression" dxfId="9529" priority="57384">
      <formula>$H856="CÉLULA CONSTRUTIVA"</formula>
    </cfRule>
  </conditionalFormatting>
  <conditionalFormatting sqref="G865:K865 G866:J866 H867:K867">
    <cfRule type="expression" dxfId="9528" priority="57492">
      <formula>$H865="ETAPA"</formula>
    </cfRule>
  </conditionalFormatting>
  <conditionalFormatting sqref="G865:K865 H867:K867 G866:J866">
    <cfRule type="expression" dxfId="9527" priority="57493">
      <formula>$H865="CÉLULA CONSTRUTIVA"</formula>
    </cfRule>
  </conditionalFormatting>
  <conditionalFormatting sqref="G874:K874 G875:J875 H876:K876">
    <cfRule type="expression" dxfId="9526" priority="57601">
      <formula>$H874="ETAPA"</formula>
    </cfRule>
  </conditionalFormatting>
  <conditionalFormatting sqref="G874:K874 H876:K876 G875:J875">
    <cfRule type="expression" dxfId="9525" priority="57602">
      <formula>$H874="CÉLULA CONSTRUTIVA"</formula>
    </cfRule>
  </conditionalFormatting>
  <conditionalFormatting sqref="G883:K883 G884:J884 H885:K885">
    <cfRule type="expression" dxfId="9524" priority="57710">
      <formula>$H883="ETAPA"</formula>
    </cfRule>
  </conditionalFormatting>
  <conditionalFormatting sqref="G883:K883 H885:K885 G884:J884">
    <cfRule type="expression" dxfId="9523" priority="57711">
      <formula>$H883="CÉLULA CONSTRUTIVA"</formula>
    </cfRule>
  </conditionalFormatting>
  <conditionalFormatting sqref="G892:K892 G893:J893 H894:K894 H899:K899 H900:J900">
    <cfRule type="expression" dxfId="9522" priority="57819">
      <formula>$H892="ETAPA"</formula>
    </cfRule>
  </conditionalFormatting>
  <conditionalFormatting sqref="G892:K892 H894:K894 G893:J893 H899:K899 H900:J900">
    <cfRule type="expression" dxfId="9521" priority="57820">
      <formula>$H892="CÉLULA CONSTRUTIVA"</formula>
    </cfRule>
  </conditionalFormatting>
  <conditionalFormatting sqref="G903:K903 G904:J904 H905:K905 H910:K910 H911:J911">
    <cfRule type="expression" dxfId="9520" priority="57928">
      <formula>$H903="ETAPA"</formula>
    </cfRule>
  </conditionalFormatting>
  <conditionalFormatting sqref="G903:K903 H905:K905 G904:J904 H910:K910 H911:J911">
    <cfRule type="expression" dxfId="9519" priority="57929">
      <formula>$H903="CÉLULA CONSTRUTIVA"</formula>
    </cfRule>
  </conditionalFormatting>
  <conditionalFormatting sqref="G914:K914 G915:J915 H916:K916">
    <cfRule type="expression" dxfId="9518" priority="58037">
      <formula>$H914="ETAPA"</formula>
    </cfRule>
  </conditionalFormatting>
  <conditionalFormatting sqref="G914:K914 H916:K916 G915:J915">
    <cfRule type="expression" dxfId="9517" priority="58038">
      <formula>$H914="CÉLULA CONSTRUTIVA"</formula>
    </cfRule>
  </conditionalFormatting>
  <conditionalFormatting sqref="G923:K923 G924:J924 H925:K925">
    <cfRule type="expression" dxfId="9516" priority="58146">
      <formula>$H923="ETAPA"</formula>
    </cfRule>
  </conditionalFormatting>
  <conditionalFormatting sqref="G923:K923 H925:K925 G924:J924">
    <cfRule type="expression" dxfId="9515" priority="58147">
      <formula>$H923="CÉLULA CONSTRUTIVA"</formula>
    </cfRule>
  </conditionalFormatting>
  <conditionalFormatting sqref="G932:K932 G933:J933 H934:K934 H939:K939 H940:J940">
    <cfRule type="expression" dxfId="9514" priority="58255">
      <formula>$H932="ETAPA"</formula>
    </cfRule>
  </conditionalFormatting>
  <conditionalFormatting sqref="G932:K932 H934:K934 G933:J933 H939:K939 H940:J940">
    <cfRule type="expression" dxfId="9513"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9512" priority="86953">
      <formula>$H619="CÉLULA CONSTRUTIVA"</formula>
    </cfRule>
  </conditionalFormatting>
  <conditionalFormatting sqref="G1239:K1241">
    <cfRule type="expression" dxfId="9511" priority="86998">
      <formula>$H1239="ETAPA"</formula>
    </cfRule>
  </conditionalFormatting>
  <conditionalFormatting sqref="G21:L22 N21:N22">
    <cfRule type="expression" dxfId="9510" priority="46654">
      <formula>$H21="CÉLULA CONSTRUTIVA"</formula>
    </cfRule>
  </conditionalFormatting>
  <conditionalFormatting sqref="G21:L22">
    <cfRule type="expression" dxfId="9509" priority="46657">
      <formula>$H21="ETAPA"</formula>
    </cfRule>
  </conditionalFormatting>
  <conditionalFormatting sqref="G22:L22 N21:N22">
    <cfRule type="expression" dxfId="9508" priority="46655">
      <formula>$H21="SUBETAPA"</formula>
    </cfRule>
  </conditionalFormatting>
  <conditionalFormatting sqref="G24:L24 N24">
    <cfRule type="expression" dxfId="9507" priority="50702">
      <formula>$H24="CÉLULA CONSTRUTIVA"</formula>
    </cfRule>
  </conditionalFormatting>
  <conditionalFormatting sqref="G24:L24">
    <cfRule type="expression" dxfId="9506" priority="50705">
      <formula>$H24="ETAPA"</formula>
    </cfRule>
  </conditionalFormatting>
  <conditionalFormatting sqref="G25:L25 N25">
    <cfRule type="expression" dxfId="9505" priority="50741">
      <formula>$H25="ETAPA"</formula>
    </cfRule>
  </conditionalFormatting>
  <conditionalFormatting sqref="G31:L31 H32:I32 K32:L32 L29:L30 H29:I30">
    <cfRule type="expression" dxfId="9504" priority="50762">
      <formula>$H29="SUBETAPA"</formula>
    </cfRule>
  </conditionalFormatting>
  <conditionalFormatting sqref="G33:L33 N33 K35:K36 O36 K38 O38">
    <cfRule type="expression" dxfId="9503" priority="50595">
      <formula>$H33="ETAPA"</formula>
    </cfRule>
  </conditionalFormatting>
  <conditionalFormatting sqref="G34:L34 M34:M36">
    <cfRule type="expression" dxfId="9502" priority="50634">
      <formula>$H34="SUBETAPA"</formula>
    </cfRule>
  </conditionalFormatting>
  <conditionalFormatting sqref="G39:L39 H40:I40 K40:L40 L35:L36 H35:I36">
    <cfRule type="expression" dxfId="9501" priority="50625">
      <formula>$H35="SUBETAPA"</formula>
    </cfRule>
  </conditionalFormatting>
  <conditionalFormatting sqref="G41:L41 N41">
    <cfRule type="expression" dxfId="9500" priority="50530">
      <formula>$H41="ETAPA"</formula>
    </cfRule>
  </conditionalFormatting>
  <conditionalFormatting sqref="G44:L44 M44:M45">
    <cfRule type="expression" dxfId="9499" priority="50560">
      <formula>$H44="SUBETAPA"</formula>
    </cfRule>
  </conditionalFormatting>
  <conditionalFormatting sqref="G52:L52 O3127">
    <cfRule type="expression" dxfId="9498" priority="50408">
      <formula>$H52="ETAPA"</formula>
    </cfRule>
    <cfRule type="expression" dxfId="9497" priority="50416">
      <formula>$H52="SUBETAPA"</formula>
    </cfRule>
  </conditionalFormatting>
  <conditionalFormatting sqref="G56:L56">
    <cfRule type="expression" dxfId="9496" priority="50353">
      <formula>$H56="ETAPA"</formula>
    </cfRule>
    <cfRule type="expression" dxfId="9495" priority="50361">
      <formula>$H56="SUBETAPA"</formula>
    </cfRule>
  </conditionalFormatting>
  <conditionalFormatting sqref="G58:L58 N58">
    <cfRule type="expression" dxfId="9494" priority="50686">
      <formula>$H58="CÉLULA CONSTRUTIVA"</formula>
    </cfRule>
  </conditionalFormatting>
  <conditionalFormatting sqref="G58:L58">
    <cfRule type="expression" dxfId="9493" priority="50689">
      <formula>$H58="ETAPA"</formula>
    </cfRule>
  </conditionalFormatting>
  <conditionalFormatting sqref="G104:L104">
    <cfRule type="expression" dxfId="9492" priority="50124">
      <formula>$H104="CÉLULA CONSTRUTIVA"</formula>
    </cfRule>
  </conditionalFormatting>
  <conditionalFormatting sqref="G106:L106">
    <cfRule type="expression" dxfId="9491" priority="50106">
      <formula>$H106="CÉLULA CONSTRUTIVA"</formula>
    </cfRule>
  </conditionalFormatting>
  <conditionalFormatting sqref="G108:L108">
    <cfRule type="expression" dxfId="9490" priority="50088">
      <formula>$H108="CÉLULA CONSTRUTIVA"</formula>
    </cfRule>
  </conditionalFormatting>
  <conditionalFormatting sqref="G110:L110">
    <cfRule type="expression" dxfId="9489" priority="50070">
      <formula>$H110="CÉLULA CONSTRUTIVA"</formula>
    </cfRule>
  </conditionalFormatting>
  <conditionalFormatting sqref="G112:L112">
    <cfRule type="expression" dxfId="9488" priority="50052">
      <formula>$H112="CÉLULA CONSTRUTIVA"</formula>
    </cfRule>
  </conditionalFormatting>
  <conditionalFormatting sqref="G114:L114">
    <cfRule type="expression" dxfId="9487" priority="46353">
      <formula>$H114="CÉLULA CONSTRUTIVA"</formula>
    </cfRule>
  </conditionalFormatting>
  <conditionalFormatting sqref="G116:L116">
    <cfRule type="expression" dxfId="9486" priority="50034">
      <formula>$H116="CÉLULA CONSTRUTIVA"</formula>
    </cfRule>
  </conditionalFormatting>
  <conditionalFormatting sqref="G118:L118">
    <cfRule type="expression" dxfId="9485" priority="50016">
      <formula>$H118="CÉLULA CONSTRUTIVA"</formula>
    </cfRule>
  </conditionalFormatting>
  <conditionalFormatting sqref="G120:L120">
    <cfRule type="expression" dxfId="9484" priority="49998">
      <formula>$H120="CÉLULA CONSTRUTIVA"</formula>
    </cfRule>
  </conditionalFormatting>
  <conditionalFormatting sqref="G131:L131">
    <cfRule type="expression" dxfId="9483" priority="49869">
      <formula>$H131="CÉLULA CONSTRUTIVA"</formula>
    </cfRule>
  </conditionalFormatting>
  <conditionalFormatting sqref="G139:L139 N139">
    <cfRule type="expression" dxfId="9482" priority="49779">
      <formula>$H139="SUBETAPA"</formula>
    </cfRule>
  </conditionalFormatting>
  <conditionalFormatting sqref="G313:L313 N313">
    <cfRule type="expression" dxfId="9481" priority="48436">
      <formula>$H313="SUBETAPA"</formula>
    </cfRule>
    <cfRule type="expression" dxfId="9480" priority="48437">
      <formula>$H313="ETAPA"</formula>
    </cfRule>
  </conditionalFormatting>
  <conditionalFormatting sqref="G315:L315 N315 L349 J348:M348 L351 K350:L350 L353 K352:L352 L355 K354:L354 L357 K356:L356 K358:L358 J1492 J1467 J1460 J1453">
    <cfRule type="expression" dxfId="9479" priority="48411">
      <formula>$H315="CÉLULA CONSTRUTIVA"</formula>
    </cfRule>
    <cfRule type="expression" dxfId="9478" priority="48412">
      <formula>$H315="SUBETAPA"</formula>
    </cfRule>
    <cfRule type="expression" dxfId="9477" priority="48413">
      <formula>$H315="ETAPA"</formula>
    </cfRule>
  </conditionalFormatting>
  <conditionalFormatting sqref="G319:L319 N319">
    <cfRule type="expression" dxfId="9476" priority="48325">
      <formula>$H319="CÉLULA CONSTRUTIVA"</formula>
    </cfRule>
    <cfRule type="expression" dxfId="9475" priority="48326">
      <formula>$H319="SUBETAPA"</formula>
    </cfRule>
    <cfRule type="expression" dxfId="9474" priority="48327">
      <formula>$H319="ETAPA"</formula>
    </cfRule>
  </conditionalFormatting>
  <conditionalFormatting sqref="G323:L323 N323">
    <cfRule type="expression" dxfId="9473" priority="48239">
      <formula>$H323="CÉLULA CONSTRUTIVA"</formula>
    </cfRule>
    <cfRule type="expression" dxfId="9472" priority="48240">
      <formula>$H323="SUBETAPA"</formula>
    </cfRule>
    <cfRule type="expression" dxfId="9471" priority="48241">
      <formula>$H323="ETAPA"</formula>
    </cfRule>
  </conditionalFormatting>
  <conditionalFormatting sqref="G327:L327 N327">
    <cfRule type="expression" dxfId="9470" priority="48155">
      <formula>$H327="CÉLULA CONSTRUTIVA"</formula>
    </cfRule>
    <cfRule type="expression" dxfId="9469" priority="48156">
      <formula>$H327="SUBETAPA"</formula>
    </cfRule>
    <cfRule type="expression" dxfId="9468" priority="48157">
      <formula>$H327="ETAPA"</formula>
    </cfRule>
  </conditionalFormatting>
  <conditionalFormatting sqref="G328:L328 N328">
    <cfRule type="expression" dxfId="9467" priority="46249">
      <formula>$H328="CÉLULA CONSTRUTIVA"</formula>
    </cfRule>
    <cfRule type="expression" dxfId="9466" priority="46250">
      <formula>$H328="SUBETAPA"</formula>
    </cfRule>
    <cfRule type="expression" dxfId="9465" priority="46251">
      <formula>$H328="ETAPA"</formula>
    </cfRule>
  </conditionalFormatting>
  <conditionalFormatting sqref="G329:L329 N329">
    <cfRule type="expression" dxfId="9464" priority="46228">
      <formula>$H329="CÉLULA CONSTRUTIVA"</formula>
    </cfRule>
    <cfRule type="expression" dxfId="9463" priority="46229">
      <formula>$H329="SUBETAPA"</formula>
    </cfRule>
    <cfRule type="expression" dxfId="9462" priority="46230">
      <formula>$H329="ETAPA"</formula>
    </cfRule>
  </conditionalFormatting>
  <conditionalFormatting sqref="G333:L333 N333">
    <cfRule type="expression" dxfId="9461" priority="48074">
      <formula>$H333="CÉLULA CONSTRUTIVA"</formula>
    </cfRule>
    <cfRule type="expression" dxfId="9460" priority="48075">
      <formula>$H333="SUBETAPA"</formula>
    </cfRule>
    <cfRule type="expression" dxfId="9459" priority="48076">
      <formula>$H333="ETAPA"</formula>
    </cfRule>
  </conditionalFormatting>
  <conditionalFormatting sqref="G337:L337 N337">
    <cfRule type="expression" dxfId="9458" priority="47992">
      <formula>$H337="CÉLULA CONSTRUTIVA"</formula>
    </cfRule>
    <cfRule type="expression" dxfId="9457" priority="47993">
      <formula>$H337="SUBETAPA"</formula>
    </cfRule>
    <cfRule type="expression" dxfId="9456" priority="47994">
      <formula>$H337="ETAPA"</formula>
    </cfRule>
  </conditionalFormatting>
  <conditionalFormatting sqref="G341:L341 N341">
    <cfRule type="expression" dxfId="9455" priority="47908">
      <formula>$H341="CÉLULA CONSTRUTIVA"</formula>
    </cfRule>
    <cfRule type="expression" dxfId="9454" priority="47909">
      <formula>$H341="SUBETAPA"</formula>
    </cfRule>
    <cfRule type="expression" dxfId="9453" priority="47910">
      <formula>$H341="ETAPA"</formula>
    </cfRule>
  </conditionalFormatting>
  <conditionalFormatting sqref="G345:L345 N345">
    <cfRule type="expression" dxfId="9452" priority="47839">
      <formula>$H345="CÉLULA CONSTRUTIVA"</formula>
    </cfRule>
    <cfRule type="expression" dxfId="9451" priority="47840">
      <formula>$H345="SUBETAPA"</formula>
    </cfRule>
    <cfRule type="expression" dxfId="9450" priority="47841">
      <formula>$H345="ETAPA"</formula>
    </cfRule>
  </conditionalFormatting>
  <conditionalFormatting sqref="G346:L346 N346">
    <cfRule type="expression" dxfId="9449" priority="48466">
      <formula>$H346="ETAPA"</formula>
    </cfRule>
  </conditionalFormatting>
  <conditionalFormatting sqref="G391:L391">
    <cfRule type="expression" dxfId="9448" priority="99279">
      <formula>$H391="SUBETAPA"</formula>
    </cfRule>
    <cfRule type="expression" dxfId="9447" priority="99280">
      <formula>$H391="CÉLULA CONSTRUTIVA"</formula>
    </cfRule>
  </conditionalFormatting>
  <conditionalFormatting sqref="G408:L408">
    <cfRule type="expression" dxfId="9446" priority="99374">
      <formula>$H408="SUBETAPA"</formula>
    </cfRule>
    <cfRule type="expression" dxfId="9445" priority="99375">
      <formula>$H408="CÉLULA CONSTRUTIVA"</formula>
    </cfRule>
  </conditionalFormatting>
  <conditionalFormatting sqref="G425:L425">
    <cfRule type="expression" dxfId="9444" priority="99469">
      <formula>$H425="SUBETAPA"</formula>
    </cfRule>
    <cfRule type="expression" dxfId="9443" priority="99470">
      <formula>$H425="CÉLULA CONSTRUTIVA"</formula>
    </cfRule>
  </conditionalFormatting>
  <conditionalFormatting sqref="G441:L441">
    <cfRule type="expression" dxfId="9442" priority="99564">
      <formula>$H441="SUBETAPA"</formula>
    </cfRule>
    <cfRule type="expression" dxfId="9441" priority="99565">
      <formula>$H441="CÉLULA CONSTRUTIVA"</formula>
    </cfRule>
  </conditionalFormatting>
  <conditionalFormatting sqref="G457:L457">
    <cfRule type="expression" dxfId="9440" priority="99659">
      <formula>$H457="SUBETAPA"</formula>
    </cfRule>
    <cfRule type="expression" dxfId="9439" priority="99660">
      <formula>$H457="CÉLULA CONSTRUTIVA"</formula>
    </cfRule>
  </conditionalFormatting>
  <conditionalFormatting sqref="G474:L474">
    <cfRule type="expression" dxfId="9438" priority="99754">
      <formula>$H474="SUBETAPA"</formula>
    </cfRule>
    <cfRule type="expression" dxfId="9437" priority="99755">
      <formula>$H474="CÉLULA CONSTRUTIVA"</formula>
    </cfRule>
  </conditionalFormatting>
  <conditionalFormatting sqref="G491:L491">
    <cfRule type="expression" dxfId="9436" priority="99849">
      <formula>$H491="SUBETAPA"</formula>
    </cfRule>
    <cfRule type="expression" dxfId="9435" priority="99850">
      <formula>$H491="CÉLULA CONSTRUTIVA"</formula>
    </cfRule>
  </conditionalFormatting>
  <conditionalFormatting sqref="G509:L509">
    <cfRule type="expression" dxfId="9434" priority="99944">
      <formula>$H509="SUBETAPA"</formula>
    </cfRule>
    <cfRule type="expression" dxfId="9433" priority="99945">
      <formula>$H509="CÉLULA CONSTRUTIVA"</formula>
    </cfRule>
  </conditionalFormatting>
  <conditionalFormatting sqref="G527:L527 K528">
    <cfRule type="expression" dxfId="9432" priority="100039">
      <formula>$H527="SUBETAPA"</formula>
    </cfRule>
    <cfRule type="expression" dxfId="9431" priority="100040">
      <formula>$H527="CÉLULA CONSTRUTIVA"</formula>
    </cfRule>
  </conditionalFormatting>
  <conditionalFormatting sqref="G545:L545 K546">
    <cfRule type="expression" dxfId="9430" priority="100134">
      <formula>$H545="SUBETAPA"</formula>
    </cfRule>
    <cfRule type="expression" dxfId="9429" priority="100135">
      <formula>$H545="CÉLULA CONSTRUTIVA"</formula>
    </cfRule>
  </conditionalFormatting>
  <conditionalFormatting sqref="G563:L563 K564">
    <cfRule type="expression" dxfId="9428" priority="100229">
      <formula>$H563="SUBETAPA"</formula>
    </cfRule>
    <cfRule type="expression" dxfId="9427" priority="100230">
      <formula>$H563="CÉLULA CONSTRUTIVA"</formula>
    </cfRule>
  </conditionalFormatting>
  <conditionalFormatting sqref="G580:L580 K581">
    <cfRule type="expression" dxfId="9426" priority="100324">
      <formula>$H580="SUBETAPA"</formula>
    </cfRule>
    <cfRule type="expression" dxfId="9425" priority="100325">
      <formula>$H580="CÉLULA CONSTRUTIVA"</formula>
    </cfRule>
  </conditionalFormatting>
  <conditionalFormatting sqref="G598:L598 K599">
    <cfRule type="expression" dxfId="9424" priority="100419">
      <formula>$H598="SUBETAPA"</formula>
    </cfRule>
    <cfRule type="expression" dxfId="9423" priority="100420">
      <formula>$H598="CÉLULA CONSTRUTIVA"</formula>
    </cfRule>
  </conditionalFormatting>
  <conditionalFormatting sqref="G614:L614">
    <cfRule type="expression" dxfId="9422" priority="100477">
      <formula>$H614="ETAPA"</formula>
    </cfRule>
    <cfRule type="expression" dxfId="9421" priority="100514">
      <formula>$H614="SUBETAPA"</formula>
    </cfRule>
    <cfRule type="expression" dxfId="9420" priority="100515">
      <formula>$H614="CÉLULA CONSTRUTIVA"</formula>
    </cfRule>
  </conditionalFormatting>
  <conditionalFormatting sqref="G619:L621 G622:M622 G623:G638 K624:M624 H626:M626 H628:M628 H630:M630 H632:M632 H633:L634 H635:M635 K637:M637 O637 H629:L629 H631:L631">
    <cfRule type="expression" dxfId="9419" priority="59102">
      <formula>$H619="ETAPA"</formula>
    </cfRule>
  </conditionalFormatting>
  <conditionalFormatting sqref="G21:M21">
    <cfRule type="expression" dxfId="9418" priority="46672">
      <formula>$H21="SUBETAPA"</formula>
    </cfRule>
  </conditionalFormatting>
  <conditionalFormatting sqref="G122:M122">
    <cfRule type="expression" dxfId="9417" priority="49979">
      <formula>$H122="ETAPA"</formula>
    </cfRule>
  </conditionalFormatting>
  <conditionalFormatting sqref="G125:M125">
    <cfRule type="expression" dxfId="9416" priority="49942">
      <formula>$H125="ETAPA"</formula>
    </cfRule>
  </conditionalFormatting>
  <conditionalFormatting sqref="G128:M128">
    <cfRule type="expression" dxfId="9415" priority="49905">
      <formula>$H128="ETAPA"</formula>
    </cfRule>
  </conditionalFormatting>
  <conditionalFormatting sqref="G133:M133">
    <cfRule type="expression" dxfId="9414" priority="49850">
      <formula>$H133="ETAPA"</formula>
    </cfRule>
  </conditionalFormatting>
  <conditionalFormatting sqref="G136:M136">
    <cfRule type="expression" dxfId="9413" priority="49813">
      <formula>$H136="ETAPA"</formula>
    </cfRule>
  </conditionalFormatting>
  <conditionalFormatting sqref="G148:M148 N148:N153">
    <cfRule type="expression" dxfId="9412" priority="49760">
      <formula>$H148="ETAPA"</formula>
    </cfRule>
  </conditionalFormatting>
  <conditionalFormatting sqref="G158:M158 N158:N163">
    <cfRule type="expression" dxfId="9411" priority="49674">
      <formula>$H158="ETAPA"</formula>
    </cfRule>
  </conditionalFormatting>
  <conditionalFormatting sqref="G168:M168 N168:N173">
    <cfRule type="expression" dxfId="9410" priority="49588">
      <formula>$H168="ETAPA"</formula>
    </cfRule>
  </conditionalFormatting>
  <conditionalFormatting sqref="G222:M222 N222:N227">
    <cfRule type="expression" dxfId="9409" priority="49430">
      <formula>$H222="ETAPA"</formula>
    </cfRule>
  </conditionalFormatting>
  <conditionalFormatting sqref="G231:M231 N231:N236">
    <cfRule type="expression" dxfId="9408" priority="49380">
      <formula>$H231="ETAPA"</formula>
    </cfRule>
  </conditionalFormatting>
  <conditionalFormatting sqref="G240:M240 N240:N245">
    <cfRule type="expression" dxfId="9407" priority="49330">
      <formula>$H240="ETAPA"</formula>
    </cfRule>
  </conditionalFormatting>
  <conditionalFormatting sqref="G249:M249 N249:N254">
    <cfRule type="expression" dxfId="9406" priority="49280">
      <formula>$H249="ETAPA"</formula>
    </cfRule>
  </conditionalFormatting>
  <conditionalFormatting sqref="G258:M258 N258:N263">
    <cfRule type="expression" dxfId="9405" priority="49230">
      <formula>$H258="ETAPA"</formula>
    </cfRule>
  </conditionalFormatting>
  <conditionalFormatting sqref="G267:M267 N267:N272">
    <cfRule type="expression" dxfId="9404" priority="49180">
      <formula>$H267="ETAPA"</formula>
    </cfRule>
  </conditionalFormatting>
  <conditionalFormatting sqref="G307:M307 N307:N308 G308:I308 K308">
    <cfRule type="expression" dxfId="9403" priority="48599">
      <formula>$H307="SUBETAPA"</formula>
    </cfRule>
  </conditionalFormatting>
  <conditionalFormatting sqref="G347:M347">
    <cfRule type="expression" dxfId="9402" priority="47802">
      <formula>$H347="SUBETAPA"</formula>
    </cfRule>
  </conditionalFormatting>
  <conditionalFormatting sqref="G385:M385 O385">
    <cfRule type="expression" dxfId="9401" priority="99299">
      <formula>$H385="CÉLULA CONSTRUTIVA"</formula>
    </cfRule>
  </conditionalFormatting>
  <conditionalFormatting sqref="G386:M386 K396:L397 O396:O397 O386 G395:I398 K398">
    <cfRule type="expression" dxfId="9400" priority="99243">
      <formula>$H386="SUBETAPA"</formula>
    </cfRule>
  </conditionalFormatting>
  <conditionalFormatting sqref="G386:M386 O386 G391:L391 O396:O397">
    <cfRule type="expression" dxfId="9399" priority="99242">
      <formula>$H386="ETAPA"</formula>
    </cfRule>
  </conditionalFormatting>
  <conditionalFormatting sqref="G402:M402 O402">
    <cfRule type="expression" dxfId="9398" priority="99394">
      <formula>$H402="CÉLULA CONSTRUTIVA"</formula>
    </cfRule>
  </conditionalFormatting>
  <conditionalFormatting sqref="G403:M403 O403 G408:L408 O413:O415">
    <cfRule type="expression" dxfId="9397" priority="99337">
      <formula>$H403="ETAPA"</formula>
    </cfRule>
  </conditionalFormatting>
  <conditionalFormatting sqref="G403:M403 O403 K413:L414 O413:O415 G412:I415">
    <cfRule type="expression" dxfId="9396" priority="99338">
      <formula>$H403="SUBETAPA"</formula>
    </cfRule>
  </conditionalFormatting>
  <conditionalFormatting sqref="G419:M419 O419">
    <cfRule type="expression" dxfId="9395" priority="99489">
      <formula>$H419="CÉLULA CONSTRUTIVA"</formula>
    </cfRule>
  </conditionalFormatting>
  <conditionalFormatting sqref="G420:M420 K429:L430 O429:O430 G428:I430 O420">
    <cfRule type="expression" dxfId="9394" priority="99433">
      <formula>$H420="SUBETAPA"</formula>
    </cfRule>
  </conditionalFormatting>
  <conditionalFormatting sqref="G420:M420 O420 G425:L425 O429:O430">
    <cfRule type="expression" dxfId="9393" priority="99432">
      <formula>$H420="ETAPA"</formula>
    </cfRule>
  </conditionalFormatting>
  <conditionalFormatting sqref="G435:M435 O435">
    <cfRule type="expression" dxfId="9392" priority="99584">
      <formula>$H435="CÉLULA CONSTRUTIVA"</formula>
    </cfRule>
  </conditionalFormatting>
  <conditionalFormatting sqref="G436:M436 K445:L446 O445:O446 G444:I446 O436">
    <cfRule type="expression" dxfId="9391" priority="99528">
      <formula>$H436="SUBETAPA"</formula>
    </cfRule>
  </conditionalFormatting>
  <conditionalFormatting sqref="G436:M436 O436 G441:L441 O445:O446">
    <cfRule type="expression" dxfId="9390" priority="99527">
      <formula>$H436="ETAPA"</formula>
    </cfRule>
  </conditionalFormatting>
  <conditionalFormatting sqref="G451:M451 O451">
    <cfRule type="expression" dxfId="9389" priority="99679">
      <formula>$H451="CÉLULA CONSTRUTIVA"</formula>
    </cfRule>
  </conditionalFormatting>
  <conditionalFormatting sqref="G452:M452 K462:L463 O462:O463 G461:I463 O452">
    <cfRule type="expression" dxfId="9388" priority="99623">
      <formula>$H452="SUBETAPA"</formula>
    </cfRule>
  </conditionalFormatting>
  <conditionalFormatting sqref="G452:M452 O452 G457:L457 O462:O463">
    <cfRule type="expression" dxfId="9387" priority="99622">
      <formula>$H452="ETAPA"</formula>
    </cfRule>
  </conditionalFormatting>
  <conditionalFormatting sqref="G468:M468 O468">
    <cfRule type="expression" dxfId="9386" priority="99774">
      <formula>$H468="CÉLULA CONSTRUTIVA"</formula>
    </cfRule>
  </conditionalFormatting>
  <conditionalFormatting sqref="G469:M469 K479:L480 O479:O480 G478:I480 O469">
    <cfRule type="expression" dxfId="9385" priority="99718">
      <formula>$H469="SUBETAPA"</formula>
    </cfRule>
  </conditionalFormatting>
  <conditionalFormatting sqref="G469:M469 O469 G474:L474 O479:O480">
    <cfRule type="expression" dxfId="9384" priority="99717">
      <formula>$H469="ETAPA"</formula>
    </cfRule>
  </conditionalFormatting>
  <conditionalFormatting sqref="G485:M485 O485">
    <cfRule type="expression" dxfId="9383" priority="99869">
      <formula>$H485="CÉLULA CONSTRUTIVA"</formula>
    </cfRule>
  </conditionalFormatting>
  <conditionalFormatting sqref="G486:M486 K496:L497 O496:O497 G495:I497 O486">
    <cfRule type="expression" dxfId="9382" priority="99813">
      <formula>$H486="SUBETAPA"</formula>
    </cfRule>
  </conditionalFormatting>
  <conditionalFormatting sqref="G486:M486 O486 G491:L491 O496:O497">
    <cfRule type="expression" dxfId="9381" priority="99812">
      <formula>$H486="ETAPA"</formula>
    </cfRule>
  </conditionalFormatting>
  <conditionalFormatting sqref="G502:M502 O502">
    <cfRule type="expression" dxfId="9380" priority="99964">
      <formula>$H502="CÉLULA CONSTRUTIVA"</formula>
    </cfRule>
  </conditionalFormatting>
  <conditionalFormatting sqref="G503:M503 K514:L515 O514:O515 G513:I515 O503">
    <cfRule type="expression" dxfId="9379" priority="99908">
      <formula>$H503="SUBETAPA"</formula>
    </cfRule>
  </conditionalFormatting>
  <conditionalFormatting sqref="G503:M503 O503 G509:L509 O514:O515">
    <cfRule type="expression" dxfId="9378" priority="99907">
      <formula>$H503="ETAPA"</formula>
    </cfRule>
  </conditionalFormatting>
  <conditionalFormatting sqref="G520:M520 O520">
    <cfRule type="expression" dxfId="9377" priority="100059">
      <formula>$H520="CÉLULA CONSTRUTIVA"</formula>
    </cfRule>
  </conditionalFormatting>
  <conditionalFormatting sqref="G521:M521 K532:L533 O532:O533 G531:I533 O521">
    <cfRule type="expression" dxfId="9376" priority="100003">
      <formula>$H521="SUBETAPA"</formula>
    </cfRule>
  </conditionalFormatting>
  <conditionalFormatting sqref="G521:M521 O521 G527:L527 O532:O533">
    <cfRule type="expression" dxfId="9375" priority="100002">
      <formula>$H521="ETAPA"</formula>
    </cfRule>
  </conditionalFormatting>
  <conditionalFormatting sqref="G538:M538 O538">
    <cfRule type="expression" dxfId="9374" priority="100154">
      <formula>$H538="CÉLULA CONSTRUTIVA"</formula>
    </cfRule>
  </conditionalFormatting>
  <conditionalFormatting sqref="G539:M539 K550:L551 O550:O551 G549:I551 O539">
    <cfRule type="expression" dxfId="9373" priority="100098">
      <formula>$H539="SUBETAPA"</formula>
    </cfRule>
  </conditionalFormatting>
  <conditionalFormatting sqref="G539:M539 O539 G545:L545 O550:O551">
    <cfRule type="expression" dxfId="9372" priority="100097">
      <formula>$H539="ETAPA"</formula>
    </cfRule>
  </conditionalFormatting>
  <conditionalFormatting sqref="G556:M556 O556">
    <cfRule type="expression" dxfId="9371" priority="100249">
      <formula>$H556="CÉLULA CONSTRUTIVA"</formula>
    </cfRule>
  </conditionalFormatting>
  <conditionalFormatting sqref="G557:M557 K568:L569 O568:O569 G567:I569 O557">
    <cfRule type="expression" dxfId="9370" priority="100193">
      <formula>$H557="SUBETAPA"</formula>
    </cfRule>
  </conditionalFormatting>
  <conditionalFormatting sqref="G557:M557 O557 G563:L563 O568:O569">
    <cfRule type="expression" dxfId="9369" priority="100192">
      <formula>$H557="ETAPA"</formula>
    </cfRule>
  </conditionalFormatting>
  <conditionalFormatting sqref="G574:M574 O574">
    <cfRule type="expression" dxfId="9368" priority="100344">
      <formula>$H574="CÉLULA CONSTRUTIVA"</formula>
    </cfRule>
  </conditionalFormatting>
  <conditionalFormatting sqref="G575:M575 K584:L585 O584:O585 G583:I585 O575">
    <cfRule type="expression" dxfId="9367" priority="100288">
      <formula>$H575="SUBETAPA"</formula>
    </cfRule>
  </conditionalFormatting>
  <conditionalFormatting sqref="G575:M575 O575 G580:L580 O584:O585">
    <cfRule type="expression" dxfId="9366" priority="100287">
      <formula>$H575="ETAPA"</formula>
    </cfRule>
  </conditionalFormatting>
  <conditionalFormatting sqref="G591:M591 O591">
    <cfRule type="expression" dxfId="9365" priority="100439">
      <formula>$H591="CÉLULA CONSTRUTIVA"</formula>
    </cfRule>
  </conditionalFormatting>
  <conditionalFormatting sqref="G592:M592 K603:L604 O603:O604 G602:I604 O592">
    <cfRule type="expression" dxfId="9364" priority="100383">
      <formula>$H592="SUBETAPA"</formula>
    </cfRule>
  </conditionalFormatting>
  <conditionalFormatting sqref="G592:M592 O592 G598:L598 O603:O604">
    <cfRule type="expression" dxfId="9363"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9362" priority="116224">
      <formula>$H379="ETAPA"</formula>
    </cfRule>
  </conditionalFormatting>
  <conditionalFormatting sqref="G619:M619 M1154:M1155 M1157:M1162 M1189:M1194 M1196:M1201 M1203:M1208 M1210:M1215 M1217:M1222 M1229:M1234">
    <cfRule type="expression" dxfId="9361" priority="86992">
      <formula>$H619="SUBETAPA"</formula>
    </cfRule>
  </conditionalFormatting>
  <conditionalFormatting sqref="G2902:M2903">
    <cfRule type="expression" dxfId="9360" priority="957">
      <formula>$H2902="ETAPA"</formula>
    </cfRule>
  </conditionalFormatting>
  <conditionalFormatting sqref="G2911:M2912">
    <cfRule type="expression" dxfId="9359" priority="1022">
      <formula>$H2911="ETAPA"</formula>
    </cfRule>
  </conditionalFormatting>
  <conditionalFormatting sqref="G2920:M2921">
    <cfRule type="expression" dxfId="9358" priority="1087">
      <formula>$H2920="ETAPA"</formula>
    </cfRule>
  </conditionalFormatting>
  <conditionalFormatting sqref="G2929:M2930">
    <cfRule type="expression" dxfId="9357" priority="1152">
      <formula>$H2929="ETAPA"</formula>
    </cfRule>
  </conditionalFormatting>
  <conditionalFormatting sqref="G2938:M2939">
    <cfRule type="expression" dxfId="9356" priority="1217">
      <formula>$H2938="ETAPA"</formula>
    </cfRule>
  </conditionalFormatting>
  <conditionalFormatting sqref="G25:N25">
    <cfRule type="expression" dxfId="9355" priority="50739">
      <formula>$H25="CÉLULA CONSTRUTIVA"</formula>
    </cfRule>
    <cfRule type="expression" dxfId="9354" priority="50740">
      <formula>$H25="SUBETAPA"</formula>
    </cfRule>
  </conditionalFormatting>
  <conditionalFormatting sqref="G33:N33 K35:K36 O36 K38 N38:O38 N34:N36">
    <cfRule type="expression" dxfId="9353" priority="50594">
      <formula>$H33="SUBETAPA"</formula>
    </cfRule>
  </conditionalFormatting>
  <conditionalFormatting sqref="G41:N41">
    <cfRule type="expression" dxfId="9352" priority="50529">
      <formula>$H41="SUBETAPA"</formula>
    </cfRule>
  </conditionalFormatting>
  <conditionalFormatting sqref="G51:N51 N54:O54">
    <cfRule type="expression" dxfId="9351" priority="50448">
      <formula>$H51="ETAPA"</formula>
    </cfRule>
  </conditionalFormatting>
  <conditionalFormatting sqref="G51:N51">
    <cfRule type="expression" dxfId="9350" priority="50450">
      <formula>$H51="SUBETAPA"</formula>
    </cfRule>
  </conditionalFormatting>
  <conditionalFormatting sqref="G55:N55 N57:O57">
    <cfRule type="expression" dxfId="9349" priority="50393">
      <formula>$H55="ETAPA"</formula>
    </cfRule>
  </conditionalFormatting>
  <conditionalFormatting sqref="G55:N55">
    <cfRule type="expression" dxfId="9348" priority="50395">
      <formula>$H55="SUBETAPA"</formula>
    </cfRule>
  </conditionalFormatting>
  <conditionalFormatting sqref="G58:N58">
    <cfRule type="expression" dxfId="9347" priority="50693">
      <formula>$H58="SUBETAPA"</formula>
    </cfRule>
  </conditionalFormatting>
  <conditionalFormatting sqref="G97:N99">
    <cfRule type="expression" dxfId="9346" priority="50165">
      <formula>$H97="ETAPA"</formula>
    </cfRule>
  </conditionalFormatting>
  <conditionalFormatting sqref="G104:N104">
    <cfRule type="expression" dxfId="9345" priority="50126">
      <formula>$H104="ETAPA"</formula>
    </cfRule>
  </conditionalFormatting>
  <conditionalFormatting sqref="G106:N106">
    <cfRule type="expression" dxfId="9344" priority="50108">
      <formula>$H106="ETAPA"</formula>
    </cfRule>
  </conditionalFormatting>
  <conditionalFormatting sqref="G108:N108">
    <cfRule type="expression" dxfId="9343" priority="50090">
      <formula>$H108="ETAPA"</formula>
    </cfRule>
  </conditionalFormatting>
  <conditionalFormatting sqref="G110:N110">
    <cfRule type="expression" dxfId="9342" priority="50072">
      <formula>$H110="ETAPA"</formula>
    </cfRule>
  </conditionalFormatting>
  <conditionalFormatting sqref="G112:N112">
    <cfRule type="expression" dxfId="9341" priority="50054">
      <formula>$H112="ETAPA"</formula>
    </cfRule>
  </conditionalFormatting>
  <conditionalFormatting sqref="G114:N114">
    <cfRule type="expression" dxfId="9340" priority="46355">
      <formula>$H114="ETAPA"</formula>
    </cfRule>
  </conditionalFormatting>
  <conditionalFormatting sqref="G116:N116">
    <cfRule type="expression" dxfId="9339" priority="50036">
      <formula>$H116="ETAPA"</formula>
    </cfRule>
  </conditionalFormatting>
  <conditionalFormatting sqref="G118:N118">
    <cfRule type="expression" dxfId="9338" priority="50018">
      <formula>$H118="ETAPA"</formula>
    </cfRule>
  </conditionalFormatting>
  <conditionalFormatting sqref="G120:N120">
    <cfRule type="expression" dxfId="9337" priority="50000">
      <formula>$H120="ETAPA"</formula>
    </cfRule>
  </conditionalFormatting>
  <conditionalFormatting sqref="G131:N131">
    <cfRule type="expression" dxfId="9336" priority="49871">
      <formula>$H131="ETAPA"</formula>
    </cfRule>
  </conditionalFormatting>
  <conditionalFormatting sqref="G139:N139">
    <cfRule type="expression" dxfId="9335" priority="49780">
      <formula>$H139="ETAPA"</formula>
    </cfRule>
  </conditionalFormatting>
  <conditionalFormatting sqref="G177:N177">
    <cfRule type="expression" dxfId="9334" priority="49505">
      <formula>$H177="ETAPA"</formula>
    </cfRule>
  </conditionalFormatting>
  <conditionalFormatting sqref="G186:N186">
    <cfRule type="expression" dxfId="9333" priority="49487">
      <formula>$H186="ETAPA"</formula>
    </cfRule>
  </conditionalFormatting>
  <conditionalFormatting sqref="G195:N195">
    <cfRule type="expression" dxfId="9332" priority="49469">
      <formula>$H195="ETAPA"</formula>
    </cfRule>
  </conditionalFormatting>
  <conditionalFormatting sqref="G204:N204">
    <cfRule type="expression" dxfId="9331" priority="46322">
      <formula>$H204="ETAPA"</formula>
    </cfRule>
  </conditionalFormatting>
  <conditionalFormatting sqref="G213:N213">
    <cfRule type="expression" dxfId="9330" priority="49451">
      <formula>$H213="ETAPA"</formula>
    </cfRule>
  </conditionalFormatting>
  <conditionalFormatting sqref="G274:N274">
    <cfRule type="expression" dxfId="9329" priority="49145">
      <formula>$H274="ETAPA"</formula>
    </cfRule>
  </conditionalFormatting>
  <conditionalFormatting sqref="G346:N346">
    <cfRule type="expression" dxfId="9328" priority="48465">
      <formula>$H346="SUBETAPA"</formula>
    </cfRule>
  </conditionalFormatting>
  <conditionalFormatting sqref="G115:O115">
    <cfRule type="expression" dxfId="9327" priority="46371">
      <formula>$H115="ETAPA"</formula>
    </cfRule>
  </conditionalFormatting>
  <conditionalFormatting sqref="H26:H27">
    <cfRule type="expression" dxfId="9326" priority="50667">
      <formula>$H26="CÉLULA CONSTRUTIVA"</formula>
    </cfRule>
    <cfRule type="expression" dxfId="9325" priority="50668">
      <formula>$H26="ETAPA"</formula>
    </cfRule>
    <cfRule type="expression" dxfId="9324" priority="50669">
      <formula>$H26="SUBETAPA"</formula>
    </cfRule>
  </conditionalFormatting>
  <conditionalFormatting sqref="H42:H43">
    <cfRule type="expression" dxfId="9323" priority="50489">
      <formula>$H42="CÉLULA CONSTRUTIVA"</formula>
    </cfRule>
    <cfRule type="expression" dxfId="9322" priority="50490">
      <formula>$H42="ETAPA"</formula>
    </cfRule>
    <cfRule type="expression" dxfId="9321" priority="50491">
      <formula>$H42="SUBETAPA"</formula>
    </cfRule>
  </conditionalFormatting>
  <conditionalFormatting sqref="H80:H83 H85:H92">
    <cfRule type="expression" dxfId="9320" priority="50317">
      <formula>$H80="ETAPA"</formula>
    </cfRule>
    <cfRule type="expression" dxfId="9319" priority="50325">
      <formula>$H80="SUBETAPA"</formula>
    </cfRule>
  </conditionalFormatting>
  <conditionalFormatting sqref="H84">
    <cfRule type="expression" dxfId="9318" priority="50297">
      <formula>$H84="CÉLULA CONSTRUTIVA"</formula>
    </cfRule>
    <cfRule type="expression" dxfId="9317" priority="50298">
      <formula>$H84="ETAPA"</formula>
    </cfRule>
    <cfRule type="expression" dxfId="9316" priority="50302">
      <formula>$H84="SUBETAPA"</formula>
    </cfRule>
  </conditionalFormatting>
  <conditionalFormatting sqref="H85:H92 H80:H83">
    <cfRule type="expression" dxfId="9315" priority="50316">
      <formula>$H80="CÉLULA CONSTRUTIVA"</formula>
    </cfRule>
  </conditionalFormatting>
  <conditionalFormatting sqref="H1154:H1159 H1187:H1191 H1194:H1198 H1201:H1205 H1208:H1212 H1215:H1219 H1227:H1231">
    <cfRule type="expression" dxfId="9314" priority="86958">
      <formula>$H1154="ETAPA"</formula>
    </cfRule>
  </conditionalFormatting>
  <conditionalFormatting sqref="H1160:H1161">
    <cfRule type="expression" dxfId="9313" priority="55567">
      <formula>$H1160="CÉLULA CONSTRUTIVA"</formula>
    </cfRule>
    <cfRule type="expression" dxfId="9312" priority="55568">
      <formula>$H1160="ETAPA"</formula>
    </cfRule>
    <cfRule type="expression" dxfId="9311" priority="55569">
      <formula>$H1160="SUBETAPA"</formula>
    </cfRule>
  </conditionalFormatting>
  <conditionalFormatting sqref="H1165:H1166">
    <cfRule type="expression" dxfId="9310" priority="55661">
      <formula>$H1165="CÉLULA CONSTRUTIVA"</formula>
    </cfRule>
    <cfRule type="expression" dxfId="9309" priority="55662">
      <formula>$H1165="ETAPA"</formula>
    </cfRule>
    <cfRule type="expression" dxfId="9308" priority="55663">
      <formula>$H1165="SUBETAPA"</formula>
    </cfRule>
  </conditionalFormatting>
  <conditionalFormatting sqref="H1170:H1171">
    <cfRule type="expression" dxfId="9307" priority="55755">
      <formula>$H1170="CÉLULA CONSTRUTIVA"</formula>
    </cfRule>
    <cfRule type="expression" dxfId="9306" priority="55756">
      <formula>$H1170="ETAPA"</formula>
    </cfRule>
    <cfRule type="expression" dxfId="9305" priority="55757">
      <formula>$H1170="SUBETAPA"</formula>
    </cfRule>
  </conditionalFormatting>
  <conditionalFormatting sqref="H1175:H1176">
    <cfRule type="expression" dxfId="9304" priority="55849">
      <formula>$H1175="CÉLULA CONSTRUTIVA"</formula>
    </cfRule>
    <cfRule type="expression" dxfId="9303" priority="55850">
      <formula>$H1175="ETAPA"</formula>
    </cfRule>
    <cfRule type="expression" dxfId="9302" priority="55851">
      <formula>$H1175="SUBETAPA"</formula>
    </cfRule>
  </conditionalFormatting>
  <conditionalFormatting sqref="H1180:H1181">
    <cfRule type="expression" dxfId="9301" priority="55943">
      <formula>$H1180="CÉLULA CONSTRUTIVA"</formula>
    </cfRule>
    <cfRule type="expression" dxfId="9300" priority="55944">
      <formula>$H1180="ETAPA"</formula>
    </cfRule>
    <cfRule type="expression" dxfId="9299" priority="55945">
      <formula>$H1180="SUBETAPA"</formula>
    </cfRule>
  </conditionalFormatting>
  <conditionalFormatting sqref="H1185:H1186">
    <cfRule type="expression" dxfId="9298" priority="56037">
      <formula>$H1185="CÉLULA CONSTRUTIVA"</formula>
    </cfRule>
    <cfRule type="expression" dxfId="9297" priority="56038">
      <formula>$H1185="ETAPA"</formula>
    </cfRule>
    <cfRule type="expression" dxfId="9296" priority="56039">
      <formula>$H1185="SUBETAPA"</formula>
    </cfRule>
  </conditionalFormatting>
  <conditionalFormatting sqref="H1192:H1193">
    <cfRule type="expression" dxfId="9295" priority="56131">
      <formula>$H1192="CÉLULA CONSTRUTIVA"</formula>
    </cfRule>
    <cfRule type="expression" dxfId="9294" priority="56132">
      <formula>$H1192="ETAPA"</formula>
    </cfRule>
    <cfRule type="expression" dxfId="9293" priority="56133">
      <formula>$H1192="SUBETAPA"</formula>
    </cfRule>
  </conditionalFormatting>
  <conditionalFormatting sqref="H1199:H1200">
    <cfRule type="expression" dxfId="9292" priority="56225">
      <formula>$H1199="CÉLULA CONSTRUTIVA"</formula>
    </cfRule>
    <cfRule type="expression" dxfId="9291" priority="56226">
      <formula>$H1199="ETAPA"</formula>
    </cfRule>
    <cfRule type="expression" dxfId="9290" priority="56227">
      <formula>$H1199="SUBETAPA"</formula>
    </cfRule>
  </conditionalFormatting>
  <conditionalFormatting sqref="H1206:H1207">
    <cfRule type="expression" dxfId="9289" priority="56319">
      <formula>$H1206="CÉLULA CONSTRUTIVA"</formula>
    </cfRule>
    <cfRule type="expression" dxfId="9288" priority="56320">
      <formula>$H1206="ETAPA"</formula>
    </cfRule>
    <cfRule type="expression" dxfId="9287" priority="56321">
      <formula>$H1206="SUBETAPA"</formula>
    </cfRule>
  </conditionalFormatting>
  <conditionalFormatting sqref="H1213:H1214">
    <cfRule type="expression" dxfId="9286" priority="56413">
      <formula>$H1213="CÉLULA CONSTRUTIVA"</formula>
    </cfRule>
    <cfRule type="expression" dxfId="9285" priority="56414">
      <formula>$H1213="ETAPA"</formula>
    </cfRule>
    <cfRule type="expression" dxfId="9284" priority="56415">
      <formula>$H1213="SUBETAPA"</formula>
    </cfRule>
  </conditionalFormatting>
  <conditionalFormatting sqref="H1220:H1221">
    <cfRule type="expression" dxfId="9283" priority="56507">
      <formula>$H1220="CÉLULA CONSTRUTIVA"</formula>
    </cfRule>
    <cfRule type="expression" dxfId="9282" priority="56508">
      <formula>$H1220="ETAPA"</formula>
    </cfRule>
    <cfRule type="expression" dxfId="9281" priority="56509">
      <formula>$H1220="SUBETAPA"</formula>
    </cfRule>
  </conditionalFormatting>
  <conditionalFormatting sqref="H1225:H1226">
    <cfRule type="expression" dxfId="9280" priority="56601">
      <formula>$H1225="CÉLULA CONSTRUTIVA"</formula>
    </cfRule>
    <cfRule type="expression" dxfId="9279" priority="56602">
      <formula>$H1225="ETAPA"</formula>
    </cfRule>
    <cfRule type="expression" dxfId="9278" priority="56603">
      <formula>$H1225="SUBETAPA"</formula>
    </cfRule>
  </conditionalFormatting>
  <conditionalFormatting sqref="H1227:H1231 H1215:H1219 H1208:H1212 H1201:H1205 H1194:H1198 H1187:H1191 H1154:H1159">
    <cfRule type="expression" dxfId="9277" priority="86957">
      <formula>$H1154="CÉLULA CONSTRUTIVA"</formula>
    </cfRule>
    <cfRule type="expression" dxfId="9276" priority="86972">
      <formula>$H1154="SUBETAPA"</formula>
    </cfRule>
  </conditionalFormatting>
  <conditionalFormatting sqref="H1232:H1233">
    <cfRule type="expression" dxfId="9275" priority="56695">
      <formula>$H1232="CÉLULA CONSTRUTIVA"</formula>
    </cfRule>
    <cfRule type="expression" dxfId="9274" priority="56696">
      <formula>$H1232="ETAPA"</formula>
    </cfRule>
    <cfRule type="expression" dxfId="9273" priority="56697">
      <formula>$H1232="SUBETAPA"</formula>
    </cfRule>
  </conditionalFormatting>
  <conditionalFormatting sqref="H1237:H1238">
    <cfRule type="expression" dxfId="9272" priority="56789">
      <formula>$H1237="CÉLULA CONSTRUTIVA"</formula>
    </cfRule>
    <cfRule type="expression" dxfId="9271" priority="56790">
      <formula>$H1237="ETAPA"</formula>
    </cfRule>
    <cfRule type="expression" dxfId="9270" priority="56791">
      <formula>$H1237="SUBETAPA"</formula>
    </cfRule>
  </conditionalFormatting>
  <conditionalFormatting sqref="H1239:H1241">
    <cfRule type="expression" dxfId="9269" priority="102692">
      <formula>$H1239="CÉLULA CONSTRUTIVA"</formula>
    </cfRule>
    <cfRule type="expression" dxfId="9268" priority="102693">
      <formula>$H1239="ETAPA"</formula>
    </cfRule>
    <cfRule type="expression" dxfId="9267" priority="102694">
      <formula>$H1239="SUBETAPA"</formula>
    </cfRule>
  </conditionalFormatting>
  <conditionalFormatting sqref="H1244">
    <cfRule type="expression" dxfId="9266" priority="86750">
      <formula>$H1244="CÉLULA CONSTRUTIVA"</formula>
    </cfRule>
    <cfRule type="expression" dxfId="9265" priority="86751">
      <formula>$H1244="ETAPA"</formula>
    </cfRule>
    <cfRule type="expression" dxfId="9264" priority="86752">
      <formula>$H1244="SUBETAPA"</formula>
    </cfRule>
  </conditionalFormatting>
  <conditionalFormatting sqref="H1251">
    <cfRule type="expression" dxfId="9263" priority="86737">
      <formula>$H1251="CÉLULA CONSTRUTIVA"</formula>
    </cfRule>
    <cfRule type="expression" dxfId="9262" priority="86738">
      <formula>$H1251="ETAPA"</formula>
    </cfRule>
    <cfRule type="expression" dxfId="9261" priority="86739">
      <formula>$H1251="SUBETAPA"</formula>
    </cfRule>
  </conditionalFormatting>
  <conditionalFormatting sqref="H1253:H1368 H1386:H1388 H1393:H1395 H1400:H1402 H1405:H1407 H1410:H1412 H1415:H1417">
    <cfRule type="expression" dxfId="9260" priority="86701">
      <formula>$H1253="ETAPA"</formula>
    </cfRule>
  </conditionalFormatting>
  <conditionalFormatting sqref="H1369">
    <cfRule type="expression" dxfId="9259" priority="53743">
      <formula>$H1369="CÉLULA CONSTRUTIVA"</formula>
    </cfRule>
    <cfRule type="expression" dxfId="9258" priority="53744">
      <formula>$H1369="ETAPA"</formula>
    </cfRule>
    <cfRule type="expression" dxfId="9257" priority="53745">
      <formula>$H1369="SUBETAPA"</formula>
    </cfRule>
  </conditionalFormatting>
  <conditionalFormatting sqref="H1370 J1370:L1370">
    <cfRule type="expression" dxfId="9256" priority="53766">
      <formula>$H1370="ETAPA"</formula>
    </cfRule>
    <cfRule type="expression" dxfId="9255" priority="53862">
      <formula>$H1370="CÉLULA CONSTRUTIVA"</formula>
    </cfRule>
    <cfRule type="expression" dxfId="9254" priority="53863">
      <formula>$H1370="SUBETAPA"</formula>
    </cfRule>
  </conditionalFormatting>
  <conditionalFormatting sqref="H1372">
    <cfRule type="expression" dxfId="9253" priority="53867">
      <formula>$H1372="CÉLULA CONSTRUTIVA"</formula>
    </cfRule>
    <cfRule type="expression" dxfId="9252" priority="53868">
      <formula>$H1372="ETAPA"</formula>
    </cfRule>
    <cfRule type="expression" dxfId="9251" priority="53869">
      <formula>$H1372="SUBETAPA"</formula>
    </cfRule>
  </conditionalFormatting>
  <conditionalFormatting sqref="H1373 J1373:L1373">
    <cfRule type="expression" dxfId="9250" priority="53890">
      <formula>$H1373="ETAPA"</formula>
    </cfRule>
    <cfRule type="expression" dxfId="9249" priority="53986">
      <formula>$H1373="CÉLULA CONSTRUTIVA"</formula>
    </cfRule>
    <cfRule type="expression" dxfId="9248" priority="53987">
      <formula>$H1373="SUBETAPA"</formula>
    </cfRule>
  </conditionalFormatting>
  <conditionalFormatting sqref="H1375">
    <cfRule type="expression" dxfId="9247" priority="53991">
      <formula>$H1375="CÉLULA CONSTRUTIVA"</formula>
    </cfRule>
    <cfRule type="expression" dxfId="9246" priority="53992">
      <formula>$H1375="ETAPA"</formula>
    </cfRule>
    <cfRule type="expression" dxfId="9245" priority="53993">
      <formula>$H1375="SUBETAPA"</formula>
    </cfRule>
  </conditionalFormatting>
  <conditionalFormatting sqref="H1376 J1376:L1376">
    <cfRule type="expression" dxfId="9244" priority="54110">
      <formula>$H1376="CÉLULA CONSTRUTIVA"</formula>
    </cfRule>
    <cfRule type="expression" dxfId="9243" priority="54111">
      <formula>$H1376="SUBETAPA"</formula>
    </cfRule>
  </conditionalFormatting>
  <conditionalFormatting sqref="H1378">
    <cfRule type="expression" dxfId="9242" priority="54115">
      <formula>$H1378="CÉLULA CONSTRUTIVA"</formula>
    </cfRule>
    <cfRule type="expression" dxfId="9241" priority="54116">
      <formula>$H1378="ETAPA"</formula>
    </cfRule>
    <cfRule type="expression" dxfId="9240" priority="54117">
      <formula>$H1378="SUBETAPA"</formula>
    </cfRule>
  </conditionalFormatting>
  <conditionalFormatting sqref="H1379 J1379:L1379">
    <cfRule type="expression" dxfId="9239" priority="54234">
      <formula>$H1379="CÉLULA CONSTRUTIVA"</formula>
    </cfRule>
    <cfRule type="expression" dxfId="9238" priority="54235">
      <formula>$H1379="SUBETAPA"</formula>
    </cfRule>
  </conditionalFormatting>
  <conditionalFormatting sqref="H1381">
    <cfRule type="expression" dxfId="9237" priority="54239">
      <formula>$H1381="CÉLULA CONSTRUTIVA"</formula>
    </cfRule>
    <cfRule type="expression" dxfId="9236" priority="54240">
      <formula>$H1381="ETAPA"</formula>
    </cfRule>
    <cfRule type="expression" dxfId="9235" priority="54241">
      <formula>$H1381="SUBETAPA"</formula>
    </cfRule>
  </conditionalFormatting>
  <conditionalFormatting sqref="H1382 J1382:L1382">
    <cfRule type="expression" dxfId="9234" priority="54358">
      <formula>$H1382="CÉLULA CONSTRUTIVA"</formula>
    </cfRule>
    <cfRule type="expression" dxfId="9233" priority="54359">
      <formula>$H1382="SUBETAPA"</formula>
    </cfRule>
  </conditionalFormatting>
  <conditionalFormatting sqref="H1384">
    <cfRule type="expression" dxfId="9232" priority="54363">
      <formula>$H1384="CÉLULA CONSTRUTIVA"</formula>
    </cfRule>
    <cfRule type="expression" dxfId="9231" priority="54364">
      <formula>$H1384="ETAPA"</formula>
    </cfRule>
    <cfRule type="expression" dxfId="9230" priority="54365">
      <formula>$H1384="SUBETAPA"</formula>
    </cfRule>
  </conditionalFormatting>
  <conditionalFormatting sqref="H1385 J1385:L1385">
    <cfRule type="expression" dxfId="9229" priority="54482">
      <formula>$H1385="CÉLULA CONSTRUTIVA"</formula>
    </cfRule>
    <cfRule type="expression" dxfId="9228" priority="54483">
      <formula>$H1385="SUBETAPA"</formula>
    </cfRule>
  </conditionalFormatting>
  <conditionalFormatting sqref="H1389">
    <cfRule type="expression" dxfId="9227" priority="54487">
      <formula>$H1389="CÉLULA CONSTRUTIVA"</formula>
    </cfRule>
    <cfRule type="expression" dxfId="9226" priority="54488">
      <formula>$H1389="ETAPA"</formula>
    </cfRule>
    <cfRule type="expression" dxfId="9225" priority="54489">
      <formula>$H1389="SUBETAPA"</formula>
    </cfRule>
  </conditionalFormatting>
  <conditionalFormatting sqref="H1390 J1390:L1390">
    <cfRule type="expression" dxfId="9224" priority="54606">
      <formula>$H1390="CÉLULA CONSTRUTIVA"</formula>
    </cfRule>
    <cfRule type="expression" dxfId="9223" priority="54607">
      <formula>$H1390="SUBETAPA"</formula>
    </cfRule>
  </conditionalFormatting>
  <conditionalFormatting sqref="H1391 J1391:L1391">
    <cfRule type="expression" dxfId="9222" priority="54502">
      <formula>$H1391="ETAPA"</formula>
    </cfRule>
  </conditionalFormatting>
  <conditionalFormatting sqref="H1391 J1391:M1391">
    <cfRule type="expression" dxfId="9221" priority="54515">
      <formula>$H1391="SUBETAPA"</formula>
    </cfRule>
  </conditionalFormatting>
  <conditionalFormatting sqref="H1392 K1389:M1389 J1392:L1392 O1389">
    <cfRule type="expression" dxfId="9220" priority="54509">
      <formula>$H1389="ETAPA"</formula>
    </cfRule>
  </conditionalFormatting>
  <conditionalFormatting sqref="H1392 K1389:M1389 J1392:M1392 O1389">
    <cfRule type="expression" dxfId="9219" priority="54508">
      <formula>$H1389="SUBETAPA"</formula>
    </cfRule>
  </conditionalFormatting>
  <conditionalFormatting sqref="H1396">
    <cfRule type="expression" dxfId="9218" priority="54611">
      <formula>$H1396="CÉLULA CONSTRUTIVA"</formula>
    </cfRule>
    <cfRule type="expression" dxfId="9217" priority="54612">
      <formula>$H1396="ETAPA"</formula>
    </cfRule>
    <cfRule type="expression" dxfId="9216" priority="54613">
      <formula>$H1396="SUBETAPA"</formula>
    </cfRule>
  </conditionalFormatting>
  <conditionalFormatting sqref="H1397 J1397:L1397">
    <cfRule type="expression" dxfId="9215" priority="54730">
      <formula>$H1397="CÉLULA CONSTRUTIVA"</formula>
    </cfRule>
    <cfRule type="expression" dxfId="9214" priority="54731">
      <formula>$H1397="SUBETAPA"</formula>
    </cfRule>
  </conditionalFormatting>
  <conditionalFormatting sqref="H1398 J1398:L1398">
    <cfRule type="expression" dxfId="9213" priority="54626">
      <formula>$H1398="ETAPA"</formula>
    </cfRule>
  </conditionalFormatting>
  <conditionalFormatting sqref="H1398 J1398:M1398">
    <cfRule type="expression" dxfId="9212" priority="54639">
      <formula>$H1398="SUBETAPA"</formula>
    </cfRule>
  </conditionalFormatting>
  <conditionalFormatting sqref="H1399 K1396:M1396 J1399:L1399 O1396">
    <cfRule type="expression" dxfId="9211" priority="54633">
      <formula>$H1396="ETAPA"</formula>
    </cfRule>
  </conditionalFormatting>
  <conditionalFormatting sqref="H1399 K1396:M1396 J1399:M1399 O1396">
    <cfRule type="expression" dxfId="9210" priority="54632">
      <formula>$H1396="SUBETAPA"</formula>
    </cfRule>
  </conditionalFormatting>
  <conditionalFormatting sqref="H1403">
    <cfRule type="expression" dxfId="9209" priority="54735">
      <formula>$H1403="CÉLULA CONSTRUTIVA"</formula>
    </cfRule>
    <cfRule type="expression" dxfId="9208" priority="54736">
      <formula>$H1403="ETAPA"</formula>
    </cfRule>
    <cfRule type="expression" dxfId="9207" priority="54737">
      <formula>$H1403="SUBETAPA"</formula>
    </cfRule>
  </conditionalFormatting>
  <conditionalFormatting sqref="H1404 J1404:L1404">
    <cfRule type="expression" dxfId="9206" priority="54758">
      <formula>$H1404="ETAPA"</formula>
    </cfRule>
    <cfRule type="expression" dxfId="9205" priority="54854">
      <formula>$H1404="CÉLULA CONSTRUTIVA"</formula>
    </cfRule>
    <cfRule type="expression" dxfId="9204" priority="54855">
      <formula>$H1404="SUBETAPA"</formula>
    </cfRule>
  </conditionalFormatting>
  <conditionalFormatting sqref="H1408">
    <cfRule type="expression" dxfId="9203" priority="54859">
      <formula>$H1408="CÉLULA CONSTRUTIVA"</formula>
    </cfRule>
    <cfRule type="expression" dxfId="9202" priority="54860">
      <formula>$H1408="ETAPA"</formula>
    </cfRule>
    <cfRule type="expression" dxfId="9201" priority="54861">
      <formula>$H1408="SUBETAPA"</formula>
    </cfRule>
  </conditionalFormatting>
  <conditionalFormatting sqref="H1409 J1409:L1409">
    <cfRule type="expression" dxfId="9200" priority="54978">
      <formula>$H1409="CÉLULA CONSTRUTIVA"</formula>
    </cfRule>
    <cfRule type="expression" dxfId="9199" priority="54979">
      <formula>$H1409="SUBETAPA"</formula>
    </cfRule>
  </conditionalFormatting>
  <conditionalFormatting sqref="H1413">
    <cfRule type="expression" dxfId="9198" priority="54983">
      <formula>$H1413="CÉLULA CONSTRUTIVA"</formula>
    </cfRule>
    <cfRule type="expression" dxfId="9197" priority="54984">
      <formula>$H1413="ETAPA"</formula>
    </cfRule>
    <cfRule type="expression" dxfId="9196" priority="54985">
      <formula>$H1413="SUBETAPA"</formula>
    </cfRule>
  </conditionalFormatting>
  <conditionalFormatting sqref="H1414 J1414:L1414">
    <cfRule type="expression" dxfId="9195" priority="55006">
      <formula>$H1414="ETAPA"</formula>
    </cfRule>
    <cfRule type="expression" dxfId="9194" priority="55102">
      <formula>$H1414="CÉLULA CONSTRUTIVA"</formula>
    </cfRule>
    <cfRule type="expression" dxfId="9193" priority="55103">
      <formula>$H1414="SUBETAPA"</formula>
    </cfRule>
  </conditionalFormatting>
  <conditionalFormatting sqref="H1415:H1417 H1410:H1412 H1405:H1407 H1400:H1402 H1393:H1395 H1386:H1388 H1253:H1368">
    <cfRule type="expression" dxfId="9192" priority="86700">
      <formula>$H1253="CÉLULA CONSTRUTIVA"</formula>
    </cfRule>
    <cfRule type="expression" dxfId="9191" priority="86707">
      <formula>$H1253="SUBETAPA"</formula>
    </cfRule>
  </conditionalFormatting>
  <conditionalFormatting sqref="H1418">
    <cfRule type="expression" dxfId="9190" priority="55107">
      <formula>$H1418="CÉLULA CONSTRUTIVA"</formula>
    </cfRule>
    <cfRule type="expression" dxfId="9189" priority="55108">
      <formula>$H1418="ETAPA"</formula>
    </cfRule>
    <cfRule type="expression" dxfId="9188" priority="55109">
      <formula>$H1418="SUBETAPA"</formula>
    </cfRule>
  </conditionalFormatting>
  <conditionalFormatting sqref="H1419 J1419:L1419">
    <cfRule type="expression" dxfId="9187" priority="55130">
      <formula>$H1419="ETAPA"</formula>
    </cfRule>
    <cfRule type="expression" dxfId="9186" priority="55226">
      <formula>$H1419="CÉLULA CONSTRUTIVA"</formula>
    </cfRule>
    <cfRule type="expression" dxfId="9185" priority="55227">
      <formula>$H1419="SUBETAPA"</formula>
    </cfRule>
  </conditionalFormatting>
  <conditionalFormatting sqref="H1421">
    <cfRule type="expression" dxfId="9184" priority="55231">
      <formula>$H1421="CÉLULA CONSTRUTIVA"</formula>
    </cfRule>
    <cfRule type="expression" dxfId="9183" priority="55232">
      <formula>$H1421="ETAPA"</formula>
    </cfRule>
    <cfRule type="expression" dxfId="9182" priority="55233">
      <formula>$H1421="SUBETAPA"</formula>
    </cfRule>
  </conditionalFormatting>
  <conditionalFormatting sqref="H1422 J1422:L1422">
    <cfRule type="expression" dxfId="9181" priority="55254">
      <formula>$H1422="ETAPA"</formula>
    </cfRule>
    <cfRule type="expression" dxfId="9180" priority="55350">
      <formula>$H1422="CÉLULA CONSTRUTIVA"</formula>
    </cfRule>
    <cfRule type="expression" dxfId="9179" priority="55351">
      <formula>$H1422="SUBETAPA"</formula>
    </cfRule>
  </conditionalFormatting>
  <conditionalFormatting sqref="H1433:H1434">
    <cfRule type="expression" dxfId="9178" priority="92028">
      <formula>$H1433="SUBETAPA"</formula>
    </cfRule>
  </conditionalFormatting>
  <conditionalFormatting sqref="H1443 J1443:K1443 O1443 J1444:J1445">
    <cfRule type="expression" dxfId="9177" priority="92204">
      <formula>$H1443="ETAPA"</formula>
    </cfRule>
  </conditionalFormatting>
  <conditionalFormatting sqref="H1443 O1443 J1443:K1443 J1444:J1445">
    <cfRule type="expression" dxfId="9176" priority="92203">
      <formula>$H1443="SUBETAPA"</formula>
    </cfRule>
  </conditionalFormatting>
  <conditionalFormatting sqref="H1443:H1446 J1443:K1446">
    <cfRule type="expression" dxfId="9175" priority="92200">
      <formula>$H1443="CÉLULA CONSTRUTIVA"</formula>
    </cfRule>
  </conditionalFormatting>
  <conditionalFormatting sqref="H1445 J1445:K1445 O1445">
    <cfRule type="expression" dxfId="9174" priority="92202">
      <formula>$H1445="ETAPA"</formula>
    </cfRule>
  </conditionalFormatting>
  <conditionalFormatting sqref="H1445 O1445 J1445:K1445">
    <cfRule type="expression" dxfId="9173" priority="92201">
      <formula>$H1445="SUBETAPA"</formula>
    </cfRule>
  </conditionalFormatting>
  <conditionalFormatting sqref="H1448:H1449">
    <cfRule type="expression" dxfId="9172" priority="92687">
      <formula>$H1448="SUBETAPA"</formula>
    </cfRule>
    <cfRule type="expression" dxfId="9171" priority="92688">
      <formula>$H1448="ETAPA"</formula>
    </cfRule>
  </conditionalFormatting>
  <conditionalFormatting sqref="H1453 K1453 O1453">
    <cfRule type="expression" dxfId="9170" priority="92974">
      <formula>$H1453="ETAPA"</formula>
    </cfRule>
  </conditionalFormatting>
  <conditionalFormatting sqref="H1453 O1453 K1453">
    <cfRule type="expression" dxfId="9169" priority="92973">
      <formula>$H1453="SUBETAPA"</formula>
    </cfRule>
  </conditionalFormatting>
  <conditionalFormatting sqref="H1455:H1456">
    <cfRule type="expression" dxfId="9168" priority="93346">
      <formula>$H1455="SUBETAPA"</formula>
    </cfRule>
    <cfRule type="expression" dxfId="9167" priority="93347">
      <formula>$H1455="ETAPA"</formula>
    </cfRule>
  </conditionalFormatting>
  <conditionalFormatting sqref="H1460">
    <cfRule type="expression" dxfId="9166" priority="93632">
      <formula>$H1460="SUBETAPA"</formula>
    </cfRule>
    <cfRule type="expression" dxfId="9165" priority="93633">
      <formula>$H1460="ETAPA"</formula>
    </cfRule>
  </conditionalFormatting>
  <conditionalFormatting sqref="H1462:H1463">
    <cfRule type="expression" dxfId="9164" priority="94005">
      <formula>$H1462="SUBETAPA"</formula>
    </cfRule>
    <cfRule type="expression" dxfId="9163" priority="94006">
      <formula>$H1462="ETAPA"</formula>
    </cfRule>
  </conditionalFormatting>
  <conditionalFormatting sqref="H1467">
    <cfRule type="expression" dxfId="9162" priority="94291">
      <formula>$H1467="SUBETAPA"</formula>
    </cfRule>
    <cfRule type="expression" dxfId="9161" priority="94292">
      <formula>$H1467="ETAPA"</formula>
    </cfRule>
  </conditionalFormatting>
  <conditionalFormatting sqref="H1472:H1473">
    <cfRule type="expression" dxfId="9160" priority="94664">
      <formula>$H1472="SUBETAPA"</formula>
    </cfRule>
    <cfRule type="expression" dxfId="9159" priority="94665">
      <formula>$H1472="ETAPA"</formula>
    </cfRule>
  </conditionalFormatting>
  <conditionalFormatting sqref="H1482">
    <cfRule type="expression" dxfId="9158" priority="94839">
      <formula>$H1482="SUBETAPA"</formula>
    </cfRule>
    <cfRule type="expression" dxfId="9157" priority="94840">
      <formula>$H1482="ETAPA"</formula>
    </cfRule>
  </conditionalFormatting>
  <conditionalFormatting sqref="H1482:H1485">
    <cfRule type="expression" dxfId="9156" priority="94836">
      <formula>$H1482="CÉLULA CONSTRUTIVA"</formula>
    </cfRule>
  </conditionalFormatting>
  <conditionalFormatting sqref="H1483 H1485">
    <cfRule type="expression" dxfId="9155" priority="94950">
      <formula>$H1483="SUBETAPA"</formula>
    </cfRule>
    <cfRule type="expression" dxfId="9154" priority="94951">
      <formula>$H1483="ETAPA"</formula>
    </cfRule>
  </conditionalFormatting>
  <conditionalFormatting sqref="H1484">
    <cfRule type="expression" dxfId="9153" priority="94837">
      <formula>$H1484="SUBETAPA"</formula>
    </cfRule>
    <cfRule type="expression" dxfId="9152" priority="94838">
      <formula>$H1484="ETAPA"</formula>
    </cfRule>
  </conditionalFormatting>
  <conditionalFormatting sqref="H1487:H1488">
    <cfRule type="expression" dxfId="9151" priority="95323">
      <formula>$H1487="SUBETAPA"</formula>
    </cfRule>
    <cfRule type="expression" dxfId="9150" priority="95324">
      <formula>$H1487="ETAPA"</formula>
    </cfRule>
  </conditionalFormatting>
  <conditionalFormatting sqref="H1492:H1493">
    <cfRule type="expression" dxfId="9149" priority="95609">
      <formula>$H1492="SUBETAPA"</formula>
    </cfRule>
    <cfRule type="expression" dxfId="9148" priority="95610">
      <formula>$H1492="ETAPA"</formula>
    </cfRule>
  </conditionalFormatting>
  <conditionalFormatting sqref="H1504:H1505">
    <cfRule type="expression" dxfId="9147" priority="88052">
      <formula>$H1504="SUBETAPA"</formula>
    </cfRule>
    <cfRule type="expression" dxfId="9146" priority="88053">
      <formula>$H1504="ETAPA"</formula>
    </cfRule>
  </conditionalFormatting>
  <conditionalFormatting sqref="H1513">
    <cfRule type="expression" dxfId="9145" priority="88227">
      <formula>$H1513="SUBETAPA"</formula>
    </cfRule>
    <cfRule type="expression" dxfId="9144" priority="88228">
      <formula>$H1513="ETAPA"</formula>
    </cfRule>
  </conditionalFormatting>
  <conditionalFormatting sqref="H1513:H1518">
    <cfRule type="expression" dxfId="9143" priority="88224">
      <formula>$H1513="CÉLULA CONSTRUTIVA"</formula>
    </cfRule>
  </conditionalFormatting>
  <conditionalFormatting sqref="H1514:H1515 H1518">
    <cfRule type="expression" dxfId="9142" priority="88339">
      <formula>$H1514="ETAPA"</formula>
    </cfRule>
  </conditionalFormatting>
  <conditionalFormatting sqref="H1516:H1517">
    <cfRule type="expression" dxfId="9141" priority="88225">
      <formula>$H1516="SUBETAPA"</formula>
    </cfRule>
    <cfRule type="expression" dxfId="9140" priority="88226">
      <formula>$H1516="ETAPA"</formula>
    </cfRule>
  </conditionalFormatting>
  <conditionalFormatting sqref="H1518 H1514:H1515">
    <cfRule type="expression" dxfId="9139" priority="88338">
      <formula>$H1514="SUBETAPA"</formula>
    </cfRule>
  </conditionalFormatting>
  <conditionalFormatting sqref="H1526:H1527">
    <cfRule type="expression" dxfId="9138" priority="88711">
      <formula>$H1526="SUBETAPA"</formula>
    </cfRule>
    <cfRule type="expression" dxfId="9137" priority="88712">
      <formula>$H1526="ETAPA"</formula>
    </cfRule>
  </conditionalFormatting>
  <conditionalFormatting sqref="H1535 K1535 O1535">
    <cfRule type="expression" dxfId="9136" priority="88887">
      <formula>$H1535="ETAPA"</formula>
    </cfRule>
  </conditionalFormatting>
  <conditionalFormatting sqref="H1535 O1535 K1535">
    <cfRule type="expression" dxfId="9135" priority="88886">
      <formula>$H1535="SUBETAPA"</formula>
    </cfRule>
  </conditionalFormatting>
  <conditionalFormatting sqref="H1535:H1538 J1538:K1538 K1535:K1537">
    <cfRule type="expression" dxfId="9134" priority="88883">
      <formula>$H1535="CÉLULA CONSTRUTIVA"</formula>
    </cfRule>
  </conditionalFormatting>
  <conditionalFormatting sqref="H1536 K1536 O1536 H1538 J1538:K1538 O1538">
    <cfRule type="expression" dxfId="9133" priority="88998">
      <formula>$H1536="ETAPA"</formula>
    </cfRule>
  </conditionalFormatting>
  <conditionalFormatting sqref="H1536 O1536 H1538 O1538 J1538:K1538 K1536">
    <cfRule type="expression" dxfId="9132" priority="88997">
      <formula>$H1536="SUBETAPA"</formula>
    </cfRule>
  </conditionalFormatting>
  <conditionalFormatting sqref="H1537 K1537 O1537">
    <cfRule type="expression" dxfId="9131" priority="88885">
      <formula>$H1537="ETAPA"</formula>
    </cfRule>
  </conditionalFormatting>
  <conditionalFormatting sqref="H1537 O1537 K1537">
    <cfRule type="expression" dxfId="9130" priority="88884">
      <formula>$H1537="SUBETAPA"</formula>
    </cfRule>
  </conditionalFormatting>
  <conditionalFormatting sqref="H1544:H1545">
    <cfRule type="expression" dxfId="9129" priority="89169">
      <formula>$H1544="SUBETAPA"</formula>
    </cfRule>
  </conditionalFormatting>
  <conditionalFormatting sqref="H1550:H1551">
    <cfRule type="expression" dxfId="9128" priority="89370">
      <formula>$H1550="SUBETAPA"</formula>
    </cfRule>
    <cfRule type="expression" dxfId="9127" priority="89371">
      <formula>$H1550="ETAPA"</formula>
    </cfRule>
  </conditionalFormatting>
  <conditionalFormatting sqref="H1557 K1557 O1557">
    <cfRule type="expression" dxfId="9126" priority="89546">
      <formula>$H1557="ETAPA"</formula>
    </cfRule>
  </conditionalFormatting>
  <conditionalFormatting sqref="H1557 O1557 K1557">
    <cfRule type="expression" dxfId="9125" priority="89545">
      <formula>$H1557="SUBETAPA"</formula>
    </cfRule>
  </conditionalFormatting>
  <conditionalFormatting sqref="H1557:H1560 J1560:K1560 K1557:K1559">
    <cfRule type="expression" dxfId="9124" priority="89542">
      <formula>$H1557="CÉLULA CONSTRUTIVA"</formula>
    </cfRule>
  </conditionalFormatting>
  <conditionalFormatting sqref="H1558 K1558 O1558 H1560 J1560:K1560 O1560">
    <cfRule type="expression" dxfId="9123" priority="89657">
      <formula>$H1558="ETAPA"</formula>
    </cfRule>
  </conditionalFormatting>
  <conditionalFormatting sqref="H1558 O1558 H1560 O1560 J1560:K1560 K1558">
    <cfRule type="expression" dxfId="9122" priority="89656">
      <formula>$H1558="SUBETAPA"</formula>
    </cfRule>
  </conditionalFormatting>
  <conditionalFormatting sqref="H1559 K1559 O1559">
    <cfRule type="expression" dxfId="9121" priority="89544">
      <formula>$H1559="ETAPA"</formula>
    </cfRule>
  </conditionalFormatting>
  <conditionalFormatting sqref="H1559 O1559 K1559">
    <cfRule type="expression" dxfId="9120" priority="89543">
      <formula>$H1559="SUBETAPA"</formula>
    </cfRule>
  </conditionalFormatting>
  <conditionalFormatting sqref="H1569:H1570">
    <cfRule type="expression" dxfId="9119" priority="90029">
      <formula>$H1569="SUBETAPA"</formula>
    </cfRule>
    <cfRule type="expression" dxfId="9118" priority="90030">
      <formula>$H1569="ETAPA"</formula>
    </cfRule>
  </conditionalFormatting>
  <conditionalFormatting sqref="H1575 K1575 O1575">
    <cfRule type="expression" dxfId="9117" priority="90205">
      <formula>$H1575="ETAPA"</formula>
    </cfRule>
  </conditionalFormatting>
  <conditionalFormatting sqref="H1575 O1575 K1575">
    <cfRule type="expression" dxfId="9116" priority="90204">
      <formula>$H1575="SUBETAPA"</formula>
    </cfRule>
  </conditionalFormatting>
  <conditionalFormatting sqref="H1576 K1576 O1576">
    <cfRule type="expression" dxfId="9115" priority="90203">
      <formula>$H1576="ETAPA"</formula>
    </cfRule>
  </conditionalFormatting>
  <conditionalFormatting sqref="H1576 O1576 K1576">
    <cfRule type="expression" dxfId="9114" priority="90202">
      <formula>$H1576="SUBETAPA"</formula>
    </cfRule>
  </conditionalFormatting>
  <conditionalFormatting sqref="H1577 J1577:K1577 O1577">
    <cfRule type="expression" dxfId="9113" priority="90316">
      <formula>$H1577="ETAPA"</formula>
    </cfRule>
  </conditionalFormatting>
  <conditionalFormatting sqref="H1577 O1577 J1577:K1577">
    <cfRule type="expression" dxfId="9112" priority="90315">
      <formula>$H1577="SUBETAPA"</formula>
    </cfRule>
  </conditionalFormatting>
  <conditionalFormatting sqref="H1588:H1589">
    <cfRule type="expression" dxfId="9111" priority="90688">
      <formula>$H1588="SUBETAPA"</formula>
    </cfRule>
    <cfRule type="expression" dxfId="9110" priority="90689">
      <formula>$H1588="ETAPA"</formula>
    </cfRule>
  </conditionalFormatting>
  <conditionalFormatting sqref="H1595 K1595 O1595">
    <cfRule type="expression" dxfId="9109" priority="90864">
      <formula>$H1595="ETAPA"</formula>
    </cfRule>
  </conditionalFormatting>
  <conditionalFormatting sqref="H1595 O1595 K1595">
    <cfRule type="expression" dxfId="9108" priority="90863">
      <formula>$H1595="SUBETAPA"</formula>
    </cfRule>
  </conditionalFormatting>
  <conditionalFormatting sqref="H1595:H1598 J1598:K1598 K1595:K1597">
    <cfRule type="expression" dxfId="9107" priority="90860">
      <formula>$H1595="CÉLULA CONSTRUTIVA"</formula>
    </cfRule>
  </conditionalFormatting>
  <conditionalFormatting sqref="H1596 K1596 O1596 H1598 J1598:K1598 O1598">
    <cfRule type="expression" dxfId="9106" priority="90975">
      <formula>$H1596="ETAPA"</formula>
    </cfRule>
  </conditionalFormatting>
  <conditionalFormatting sqref="H1596 O1596 H1598 O1598 J1598:K1598 K1596">
    <cfRule type="expression" dxfId="9105" priority="90974">
      <formula>$H1596="SUBETAPA"</formula>
    </cfRule>
  </conditionalFormatting>
  <conditionalFormatting sqref="H1597 K1597 O1597">
    <cfRule type="expression" dxfId="9104" priority="90862">
      <formula>$H1597="ETAPA"</formula>
    </cfRule>
  </conditionalFormatting>
  <conditionalFormatting sqref="H1597 O1597 K1597">
    <cfRule type="expression" dxfId="9103" priority="90861">
      <formula>$H1597="SUBETAPA"</formula>
    </cfRule>
  </conditionalFormatting>
  <conditionalFormatting sqref="H1609:H1610">
    <cfRule type="expression" dxfId="9102" priority="91348">
      <formula>$H1609="SUBETAPA"</formula>
    </cfRule>
    <cfRule type="expression" dxfId="9101" priority="91349">
      <formula>$H1609="ETAPA"</formula>
    </cfRule>
  </conditionalFormatting>
  <conditionalFormatting sqref="H1616 K1616 O1616">
    <cfRule type="expression" dxfId="9100" priority="91524">
      <formula>$H1616="ETAPA"</formula>
    </cfRule>
  </conditionalFormatting>
  <conditionalFormatting sqref="H1616 O1616 K1616">
    <cfRule type="expression" dxfId="9099" priority="91523">
      <formula>$H1616="SUBETAPA"</formula>
    </cfRule>
  </conditionalFormatting>
  <conditionalFormatting sqref="H1616:H1619 J1619:K1619 K1616:K1618">
    <cfRule type="expression" dxfId="9098" priority="91520">
      <formula>$H1616="CÉLULA CONSTRUTIVA"</formula>
    </cfRule>
  </conditionalFormatting>
  <conditionalFormatting sqref="H1617 K1617 O1617 H1619 J1619:K1619 O1619">
    <cfRule type="expression" dxfId="9097" priority="91635">
      <formula>$H1617="ETAPA"</formula>
    </cfRule>
  </conditionalFormatting>
  <conditionalFormatting sqref="H1617 O1617 H1619 O1619 J1619:K1619 K1617">
    <cfRule type="expression" dxfId="9096" priority="91634">
      <formula>$H1617="SUBETAPA"</formula>
    </cfRule>
  </conditionalFormatting>
  <conditionalFormatting sqref="H1618 K1618 O1618">
    <cfRule type="expression" dxfId="9095" priority="91522">
      <formula>$H1618="ETAPA"</formula>
    </cfRule>
  </conditionalFormatting>
  <conditionalFormatting sqref="H1618 O1618 K1618">
    <cfRule type="expression" dxfId="9094" priority="91521">
      <formula>$H1618="SUBETAPA"</formula>
    </cfRule>
  </conditionalFormatting>
  <conditionalFormatting sqref="H1625:H1626">
    <cfRule type="expression" dxfId="9093" priority="95781">
      <formula>$H1625="SUBETAPA"</formula>
    </cfRule>
  </conditionalFormatting>
  <conditionalFormatting sqref="H1633:H1634">
    <cfRule type="expression" dxfId="9092" priority="95982">
      <formula>$H1633="SUBETAPA"</formula>
    </cfRule>
    <cfRule type="expression" dxfId="9091" priority="95983">
      <formula>$H1633="ETAPA"</formula>
    </cfRule>
  </conditionalFormatting>
  <conditionalFormatting sqref="H1640 K1640 O1640">
    <cfRule type="expression" dxfId="9090" priority="96158">
      <formula>$H1640="ETAPA"</formula>
    </cfRule>
  </conditionalFormatting>
  <conditionalFormatting sqref="H1640 O1640 K1640">
    <cfRule type="expression" dxfId="9089" priority="96157">
      <formula>$H1640="SUBETAPA"</formula>
    </cfRule>
  </conditionalFormatting>
  <conditionalFormatting sqref="H1640:H1643 J1643:K1643 K1640:K1642">
    <cfRule type="expression" dxfId="9088" priority="96154">
      <formula>$H1640="CÉLULA CONSTRUTIVA"</formula>
    </cfRule>
  </conditionalFormatting>
  <conditionalFormatting sqref="H1641 K1641 O1641 H1643 J1643:K1643 O1643">
    <cfRule type="expression" dxfId="9087" priority="96269">
      <formula>$H1641="ETAPA"</formula>
    </cfRule>
  </conditionalFormatting>
  <conditionalFormatting sqref="H1641 O1641 H1643 O1643 J1643:K1643 K1641">
    <cfRule type="expression" dxfId="9086" priority="96268">
      <formula>$H1641="SUBETAPA"</formula>
    </cfRule>
  </conditionalFormatting>
  <conditionalFormatting sqref="H1642 K1642 O1642">
    <cfRule type="expression" dxfId="9085" priority="96156">
      <formula>$H1642="ETAPA"</formula>
    </cfRule>
  </conditionalFormatting>
  <conditionalFormatting sqref="H1642 O1642 K1642">
    <cfRule type="expression" dxfId="9084" priority="96155">
      <formula>$H1642="SUBETAPA"</formula>
    </cfRule>
  </conditionalFormatting>
  <conditionalFormatting sqref="H1649:H1650">
    <cfRule type="expression" dxfId="9083" priority="96440">
      <formula>$H1649="SUBETAPA"</formula>
    </cfRule>
  </conditionalFormatting>
  <conditionalFormatting sqref="H1653:H1654">
    <cfRule type="expression" dxfId="9082" priority="96641">
      <formula>$H1653="SUBETAPA"</formula>
    </cfRule>
    <cfRule type="expression" dxfId="9081" priority="96642">
      <formula>$H1653="ETAPA"</formula>
    </cfRule>
  </conditionalFormatting>
  <conditionalFormatting sqref="H1658 K1658 O1658">
    <cfRule type="expression" dxfId="9080" priority="96817">
      <formula>$H1658="ETAPA"</formula>
    </cfRule>
  </conditionalFormatting>
  <conditionalFormatting sqref="H1658 O1658 K1658">
    <cfRule type="expression" dxfId="9079" priority="96816">
      <formula>$H1658="SUBETAPA"</formula>
    </cfRule>
  </conditionalFormatting>
  <conditionalFormatting sqref="H1659 K1659 O1659">
    <cfRule type="expression" dxfId="9078" priority="96928">
      <formula>$H1659="ETAPA"</formula>
    </cfRule>
  </conditionalFormatting>
  <conditionalFormatting sqref="H1659 O1659 K1659">
    <cfRule type="expression" dxfId="9077" priority="96927">
      <formula>$H1659="SUBETAPA"</formula>
    </cfRule>
  </conditionalFormatting>
  <conditionalFormatting sqref="H1660 K1660 O1660">
    <cfRule type="expression" dxfId="9076" priority="96815">
      <formula>$H1660="ETAPA"</formula>
    </cfRule>
  </conditionalFormatting>
  <conditionalFormatting sqref="H1660 O1660 K1660">
    <cfRule type="expression" dxfId="9075" priority="96814">
      <formula>$H1660="SUBETAPA"</formula>
    </cfRule>
  </conditionalFormatting>
  <conditionalFormatting sqref="H1670 K1670 O1670">
    <cfRule type="expression" dxfId="9074" priority="97476">
      <formula>$H1670="ETAPA"</formula>
    </cfRule>
  </conditionalFormatting>
  <conditionalFormatting sqref="H1670 O1670 K1670">
    <cfRule type="expression" dxfId="9073" priority="97475">
      <formula>$H1670="SUBETAPA"</formula>
    </cfRule>
  </conditionalFormatting>
  <conditionalFormatting sqref="H1671 K1671 O1671">
    <cfRule type="expression" dxfId="9072" priority="97587">
      <formula>$H1671="ETAPA"</formula>
    </cfRule>
  </conditionalFormatting>
  <conditionalFormatting sqref="H1671 O1671 K1671">
    <cfRule type="expression" dxfId="9071" priority="97586">
      <formula>$H1671="SUBETAPA"</formula>
    </cfRule>
  </conditionalFormatting>
  <conditionalFormatting sqref="H1672 K1672 O1672">
    <cfRule type="expression" dxfId="9070" priority="97474">
      <formula>$H1672="ETAPA"</formula>
    </cfRule>
  </conditionalFormatting>
  <conditionalFormatting sqref="H1672 O1672 K1672">
    <cfRule type="expression" dxfId="9069" priority="97473">
      <formula>$H1672="SUBETAPA"</formula>
    </cfRule>
  </conditionalFormatting>
  <conditionalFormatting sqref="H1674:H1675 J1674:M1675">
    <cfRule type="expression" dxfId="9068" priority="80573">
      <formula>$H1674="SUBETAPA"</formula>
    </cfRule>
    <cfRule type="expression" dxfId="9067" priority="80574">
      <formula>$H1674="CÉLULA CONSTRUTIVA"</formula>
    </cfRule>
  </conditionalFormatting>
  <conditionalFormatting sqref="H1674:H1681 O1679:O1680">
    <cfRule type="expression" dxfId="9066" priority="80393">
      <formula>$H1674="ETAPA"</formula>
    </cfRule>
  </conditionalFormatting>
  <conditionalFormatting sqref="H1676 K1676 M1676 O1676">
    <cfRule type="expression" dxfId="9065" priority="80491">
      <formula>$H1676="CÉLULA CONSTRUTIVA"</formula>
    </cfRule>
  </conditionalFormatting>
  <conditionalFormatting sqref="H1677 K1677 M1677 O1677">
    <cfRule type="expression" dxfId="9064" priority="80485">
      <formula>$H1677="CÉLULA CONSTRUTIVA"</formula>
    </cfRule>
  </conditionalFormatting>
  <conditionalFormatting sqref="H1680 K1680 O1680">
    <cfRule type="expression" dxfId="9063" priority="80394">
      <formula>$H1680="SUBETAPA"</formula>
    </cfRule>
    <cfRule type="expression" dxfId="9062" priority="80395">
      <formula>$H1680="CÉLULA CONSTRUTIVA"</formula>
    </cfRule>
  </conditionalFormatting>
  <conditionalFormatting sqref="H1683:H1684 O1684 J1684 J1683:L1683">
    <cfRule type="expression" dxfId="9061" priority="80355">
      <formula>$H1683="SUBETAPA"</formula>
    </cfRule>
  </conditionalFormatting>
  <conditionalFormatting sqref="H1689:H1690 O1689:O1690 J1689:K1690">
    <cfRule type="expression" dxfId="9060" priority="80418">
      <formula>$H1689="SUBETAPA"</formula>
    </cfRule>
  </conditionalFormatting>
  <conditionalFormatting sqref="H1693 H1686 J1686:L1686 L1693">
    <cfRule type="expression" dxfId="9059" priority="80567">
      <formula>$H1686="CÉLULA CONSTRUTIVA"</formula>
    </cfRule>
  </conditionalFormatting>
  <conditionalFormatting sqref="H1693 L1693 J1686:L1686">
    <cfRule type="expression" dxfId="9058" priority="80568">
      <formula>$H1686="SUBETAPA"</formula>
    </cfRule>
  </conditionalFormatting>
  <conditionalFormatting sqref="H1693">
    <cfRule type="expression" dxfId="9057" priority="80569">
      <formula>$H1693="ETAPA"</formula>
    </cfRule>
  </conditionalFormatting>
  <conditionalFormatting sqref="H1694:H1695 J1694:M1695">
    <cfRule type="expression" dxfId="9056" priority="80897">
      <formula>$H1694="SUBETAPA"</formula>
    </cfRule>
    <cfRule type="expression" dxfId="9055" priority="80898">
      <formula>$H1694="CÉLULA CONSTRUTIVA"</formula>
    </cfRule>
  </conditionalFormatting>
  <conditionalFormatting sqref="H1694:H1701 J1700:L1700 J1701">
    <cfRule type="expression" dxfId="9054" priority="80680">
      <formula>$H1694="ETAPA"</formula>
    </cfRule>
  </conditionalFormatting>
  <conditionalFormatting sqref="H1696 K1696 M1696 O1696">
    <cfRule type="expression" dxfId="9053" priority="80815">
      <formula>$H1696="CÉLULA CONSTRUTIVA"</formula>
    </cfRule>
  </conditionalFormatting>
  <conditionalFormatting sqref="H1697 K1697 M1697 O1697">
    <cfRule type="expression" dxfId="9052" priority="80809">
      <formula>$H1697="CÉLULA CONSTRUTIVA"</formula>
    </cfRule>
  </conditionalFormatting>
  <conditionalFormatting sqref="H1700:H1701 J1701 J1700:L1700">
    <cfRule type="expression" dxfId="9051" priority="80678">
      <formula>$H1700="CÉLULA CONSTRUTIVA"</formula>
    </cfRule>
    <cfRule type="expression" dxfId="9050" priority="80679">
      <formula>$H1700="SUBETAPA"</formula>
    </cfRule>
  </conditionalFormatting>
  <conditionalFormatting sqref="H1706:H1707 O1706:O1707 J1706:K1707">
    <cfRule type="expression" dxfId="9049" priority="80742">
      <formula>$H1706="SUBETAPA"</formula>
    </cfRule>
  </conditionalFormatting>
  <conditionalFormatting sqref="H1709 H1703 J1703:L1703 L1709">
    <cfRule type="expression" dxfId="9048" priority="80891">
      <formula>$H1703="CÉLULA CONSTRUTIVA"</formula>
    </cfRule>
  </conditionalFormatting>
  <conditionalFormatting sqref="H1709 L1709 J1703:L1703">
    <cfRule type="expression" dxfId="9047" priority="80892">
      <formula>$H1703="SUBETAPA"</formula>
    </cfRule>
  </conditionalFormatting>
  <conditionalFormatting sqref="H1709">
    <cfRule type="expression" dxfId="9046" priority="80893">
      <formula>$H1709="ETAPA"</formula>
    </cfRule>
  </conditionalFormatting>
  <conditionalFormatting sqref="H1710:H1711 J1710:M1711">
    <cfRule type="expression" dxfId="9045" priority="81221">
      <formula>$H1710="SUBETAPA"</formula>
    </cfRule>
    <cfRule type="expression" dxfId="9044" priority="81222">
      <formula>$H1710="CÉLULA CONSTRUTIVA"</formula>
    </cfRule>
  </conditionalFormatting>
  <conditionalFormatting sqref="H1710:H1717 J1716:L1716 J1717">
    <cfRule type="expression" dxfId="9043" priority="81004">
      <formula>$H1710="ETAPA"</formula>
    </cfRule>
  </conditionalFormatting>
  <conditionalFormatting sqref="H1712 K1712 M1712 O1712">
    <cfRule type="expression" dxfId="9042" priority="81139">
      <formula>$H1712="CÉLULA CONSTRUTIVA"</formula>
    </cfRule>
  </conditionalFormatting>
  <conditionalFormatting sqref="H1713 K1713 M1713 O1713">
    <cfRule type="expression" dxfId="9041" priority="81133">
      <formula>$H1713="CÉLULA CONSTRUTIVA"</formula>
    </cfRule>
  </conditionalFormatting>
  <conditionalFormatting sqref="H1716:H1717 J1717 J1716:L1716">
    <cfRule type="expression" dxfId="9040" priority="81002">
      <formula>$H1716="CÉLULA CONSTRUTIVA"</formula>
    </cfRule>
    <cfRule type="expression" dxfId="9039" priority="81003">
      <formula>$H1716="SUBETAPA"</formula>
    </cfRule>
  </conditionalFormatting>
  <conditionalFormatting sqref="H1721:H1722 O1721:O1722 J1721:K1722">
    <cfRule type="expression" dxfId="9038" priority="81066">
      <formula>$H1721="SUBETAPA"</formula>
    </cfRule>
  </conditionalFormatting>
  <conditionalFormatting sqref="H1724 H1718 J1718:L1718 L1724">
    <cfRule type="expression" dxfId="9037" priority="81215">
      <formula>$H1718="CÉLULA CONSTRUTIVA"</formula>
    </cfRule>
  </conditionalFormatting>
  <conditionalFormatting sqref="H1724 L1724 J1718:L1718">
    <cfRule type="expression" dxfId="9036" priority="81216">
      <formula>$H1718="SUBETAPA"</formula>
    </cfRule>
  </conditionalFormatting>
  <conditionalFormatting sqref="H1724">
    <cfRule type="expression" dxfId="9035" priority="81217">
      <formula>$H1724="ETAPA"</formula>
    </cfRule>
  </conditionalFormatting>
  <conditionalFormatting sqref="H1725:H1726 J1725:M1726">
    <cfRule type="expression" dxfId="9034" priority="81545">
      <formula>$H1725="SUBETAPA"</formula>
    </cfRule>
    <cfRule type="expression" dxfId="9033" priority="81546">
      <formula>$H1725="CÉLULA CONSTRUTIVA"</formula>
    </cfRule>
  </conditionalFormatting>
  <conditionalFormatting sqref="H1725:H1732 J1731:L1731 J1732">
    <cfRule type="expression" dxfId="9032" priority="81328">
      <formula>$H1725="ETAPA"</formula>
    </cfRule>
  </conditionalFormatting>
  <conditionalFormatting sqref="H1727 K1727 M1727 O1727">
    <cfRule type="expression" dxfId="9031" priority="81463">
      <formula>$H1727="CÉLULA CONSTRUTIVA"</formula>
    </cfRule>
  </conditionalFormatting>
  <conditionalFormatting sqref="H1728 K1728 M1728 O1728">
    <cfRule type="expression" dxfId="9030" priority="81457">
      <formula>$H1728="CÉLULA CONSTRUTIVA"</formula>
    </cfRule>
  </conditionalFormatting>
  <conditionalFormatting sqref="H1731:H1732 J1732 J1731:L1731">
    <cfRule type="expression" dxfId="9029" priority="81326">
      <formula>$H1731="CÉLULA CONSTRUTIVA"</formula>
    </cfRule>
    <cfRule type="expression" dxfId="9028" priority="81327">
      <formula>$H1731="SUBETAPA"</formula>
    </cfRule>
  </conditionalFormatting>
  <conditionalFormatting sqref="H1734:H1735 O1734:O1735 J1734:K1735">
    <cfRule type="expression" dxfId="9027" priority="81390">
      <formula>$H1734="SUBETAPA"</formula>
    </cfRule>
  </conditionalFormatting>
  <conditionalFormatting sqref="H1737:H1738 J1737:M1738">
    <cfRule type="expression" dxfId="9026" priority="81869">
      <formula>$H1737="SUBETAPA"</formula>
    </cfRule>
    <cfRule type="expression" dxfId="9025" priority="81870">
      <formula>$H1737="CÉLULA CONSTRUTIVA"</formula>
    </cfRule>
  </conditionalFormatting>
  <conditionalFormatting sqref="H1739 K1739 M1739 O1739">
    <cfRule type="expression" dxfId="9024" priority="81787">
      <formula>$H1739="CÉLULA CONSTRUTIVA"</formula>
    </cfRule>
  </conditionalFormatting>
  <conditionalFormatting sqref="H1740 K1740 M1740 O1740">
    <cfRule type="expression" dxfId="9023" priority="81781">
      <formula>$H1740="CÉLULA CONSTRUTIVA"</formula>
    </cfRule>
  </conditionalFormatting>
  <conditionalFormatting sqref="H1743:H1744 J1744 J1743:L1743">
    <cfRule type="expression" dxfId="9022" priority="81650">
      <formula>$H1743="CÉLULA CONSTRUTIVA"</formula>
    </cfRule>
    <cfRule type="expression" dxfId="9021" priority="81651">
      <formula>$H1743="SUBETAPA"</formula>
    </cfRule>
  </conditionalFormatting>
  <conditionalFormatting sqref="H1746:H1747 O1746:O1747 J1746:K1747">
    <cfRule type="expression" dxfId="9020" priority="81714">
      <formula>$H1746="SUBETAPA"</formula>
    </cfRule>
  </conditionalFormatting>
  <conditionalFormatting sqref="H1749:H1750 J1749:M1750">
    <cfRule type="expression" dxfId="9019" priority="82193">
      <formula>$H1749="SUBETAPA"</formula>
    </cfRule>
    <cfRule type="expression" dxfId="9018" priority="82194">
      <formula>$H1749="CÉLULA CONSTRUTIVA"</formula>
    </cfRule>
  </conditionalFormatting>
  <conditionalFormatting sqref="H1749:H1756 J1755:L1755 J1756">
    <cfRule type="expression" dxfId="9017" priority="81976">
      <formula>$H1749="ETAPA"</formula>
    </cfRule>
  </conditionalFormatting>
  <conditionalFormatting sqref="H1751 K1751 M1751 O1751">
    <cfRule type="expression" dxfId="9016" priority="82111">
      <formula>$H1751="CÉLULA CONSTRUTIVA"</formula>
    </cfRule>
  </conditionalFormatting>
  <conditionalFormatting sqref="H1752 K1752 M1752 O1752">
    <cfRule type="expression" dxfId="9015" priority="82105">
      <formula>$H1752="CÉLULA CONSTRUTIVA"</formula>
    </cfRule>
  </conditionalFormatting>
  <conditionalFormatting sqref="H1755:H1756 J1756 J1755:L1755">
    <cfRule type="expression" dxfId="9014" priority="81974">
      <formula>$H1755="CÉLULA CONSTRUTIVA"</formula>
    </cfRule>
    <cfRule type="expression" dxfId="9013" priority="81975">
      <formula>$H1755="SUBETAPA"</formula>
    </cfRule>
  </conditionalFormatting>
  <conditionalFormatting sqref="H1758:H1759 O1758:O1759 J1758:K1759">
    <cfRule type="expression" dxfId="9012" priority="82038">
      <formula>$H1758="SUBETAPA"</formula>
    </cfRule>
  </conditionalFormatting>
  <conditionalFormatting sqref="H1761:H1762 J1761:M1762">
    <cfRule type="expression" dxfId="9011" priority="82517">
      <formula>$H1761="SUBETAPA"</formula>
    </cfRule>
    <cfRule type="expression" dxfId="9010" priority="82518">
      <formula>$H1761="CÉLULA CONSTRUTIVA"</formula>
    </cfRule>
  </conditionalFormatting>
  <conditionalFormatting sqref="H1763 K1763 M1763 O1763">
    <cfRule type="expression" dxfId="9009" priority="82435">
      <formula>$H1763="CÉLULA CONSTRUTIVA"</formula>
    </cfRule>
  </conditionalFormatting>
  <conditionalFormatting sqref="H1764 K1764 M1764 O1764">
    <cfRule type="expression" dxfId="9008" priority="82429">
      <formula>$H1764="CÉLULA CONSTRUTIVA"</formula>
    </cfRule>
  </conditionalFormatting>
  <conditionalFormatting sqref="H1767 K1767 O1767">
    <cfRule type="expression" dxfId="9007" priority="82339">
      <formula>$H1767="CÉLULA CONSTRUTIVA"</formula>
    </cfRule>
  </conditionalFormatting>
  <conditionalFormatting sqref="H1771:H1772 J1772 J1771:L1771">
    <cfRule type="expression" dxfId="9006" priority="82298">
      <formula>$H1771="CÉLULA CONSTRUTIVA"</formula>
    </cfRule>
    <cfRule type="expression" dxfId="9005" priority="82299">
      <formula>$H1771="SUBETAPA"</formula>
    </cfRule>
  </conditionalFormatting>
  <conditionalFormatting sqref="H1776:H1780 J1776:K1780">
    <cfRule type="expression" dxfId="9004" priority="82361">
      <formula>$H1776="CÉLULA CONSTRUTIVA"</formula>
    </cfRule>
  </conditionalFormatting>
  <conditionalFormatting sqref="H1779:H1780 O1779:O1780 J1779:K1780">
    <cfRule type="expression" dxfId="9003" priority="82362">
      <formula>$H1779="SUBETAPA"</formula>
    </cfRule>
  </conditionalFormatting>
  <conditionalFormatting sqref="H1784 H1773:H1775 J1775:L1775 J1774 L1784 J1773:L1773 O1774:O1778">
    <cfRule type="expression" dxfId="9002" priority="82511">
      <formula>$H1773="CÉLULA CONSTRUTIVA"</formula>
    </cfRule>
  </conditionalFormatting>
  <conditionalFormatting sqref="H1784 L1784 J1775:L1775 J1774 J1773:L1773 O1774:O1778 H1773:H1778 J1776:K1778">
    <cfRule type="expression" dxfId="9001" priority="82512">
      <formula>$H1773="SUBETAPA"</formula>
    </cfRule>
  </conditionalFormatting>
  <conditionalFormatting sqref="H1785:H1786 H1797 H1799 J1799 J1797 J1785:M1786 L1797 L1799">
    <cfRule type="expression" dxfId="9000" priority="82841">
      <formula>$H1785="SUBETAPA"</formula>
    </cfRule>
    <cfRule type="expression" dxfId="8999" priority="82842">
      <formula>$H1785="CÉLULA CONSTRUTIVA"</formula>
    </cfRule>
  </conditionalFormatting>
  <conditionalFormatting sqref="H1787 K1787 M1787 O1787">
    <cfRule type="expression" dxfId="8998" priority="82759">
      <formula>$H1787="CÉLULA CONSTRUTIVA"</formula>
    </cfRule>
  </conditionalFormatting>
  <conditionalFormatting sqref="H1788 K1788 M1788 O1788">
    <cfRule type="expression" dxfId="8997" priority="82753">
      <formula>$H1788="CÉLULA CONSTRUTIVA"</formula>
    </cfRule>
  </conditionalFormatting>
  <conditionalFormatting sqref="H1791 K1791 O1791">
    <cfRule type="expression" dxfId="8996" priority="82663">
      <formula>$H1791="CÉLULA CONSTRUTIVA"</formula>
    </cfRule>
  </conditionalFormatting>
  <conditionalFormatting sqref="H1793:H1794 J1794 J1793:L1793">
    <cfRule type="expression" dxfId="8995" priority="82622">
      <formula>$H1793="CÉLULA CONSTRUTIVA"</formula>
    </cfRule>
    <cfRule type="expression" dxfId="8994" priority="82623">
      <formula>$H1793="SUBETAPA"</formula>
    </cfRule>
  </conditionalFormatting>
  <conditionalFormatting sqref="H1795:H1796 O1796 H1810 L1810 J1802:L1802 J1796 J1795:L1795 O1802:O1805 H1802:H1805 J1803:K1805">
    <cfRule type="expression" dxfId="8993" priority="82836">
      <formula>$H1795="SUBETAPA"</formula>
    </cfRule>
  </conditionalFormatting>
  <conditionalFormatting sqref="H1800:H1801 J1800:J1801 L1800:L1801">
    <cfRule type="expression" dxfId="8992" priority="78860">
      <formula>$H1800="SUBETAPA"</formula>
    </cfRule>
    <cfRule type="expression" dxfId="8991" priority="78861">
      <formula>$H1800="CÉLULA CONSTRUTIVA"</formula>
    </cfRule>
    <cfRule type="expression" dxfId="8990" priority="78862">
      <formula>$H1800="ETAPA"</formula>
    </cfRule>
  </conditionalFormatting>
  <conditionalFormatting sqref="H1803:H1807 J1803:K1807">
    <cfRule type="expression" dxfId="8989" priority="82685">
      <formula>$H1803="CÉLULA CONSTRUTIVA"</formula>
    </cfRule>
  </conditionalFormatting>
  <conditionalFormatting sqref="H1806:H1807 J1806:K1807 O1806:O1807">
    <cfRule type="expression" dxfId="8988" priority="82687">
      <formula>$H1806="ETAPA"</formula>
    </cfRule>
  </conditionalFormatting>
  <conditionalFormatting sqref="H1806:H1807 O1806:O1807 J1806:K1807">
    <cfRule type="expression" dxfId="8987" priority="82686">
      <formula>$H1806="SUBETAPA"</formula>
    </cfRule>
  </conditionalFormatting>
  <conditionalFormatting sqref="H1811:H1812 J1811:M1812">
    <cfRule type="expression" dxfId="8986" priority="83165">
      <formula>$H1811="SUBETAPA"</formula>
    </cfRule>
    <cfRule type="expression" dxfId="8985" priority="83166">
      <formula>$H1811="CÉLULA CONSTRUTIVA"</formula>
    </cfRule>
  </conditionalFormatting>
  <conditionalFormatting sqref="H1813 K1813 M1813 O1813">
    <cfRule type="expression" dxfId="8984" priority="83083">
      <formula>$H1813="CÉLULA CONSTRUTIVA"</formula>
    </cfRule>
  </conditionalFormatting>
  <conditionalFormatting sqref="H1814 K1814 M1814 O1814">
    <cfRule type="expression" dxfId="8983" priority="83077">
      <formula>$H1814="CÉLULA CONSTRUTIVA"</formula>
    </cfRule>
  </conditionalFormatting>
  <conditionalFormatting sqref="H1816 K1816 O1816">
    <cfRule type="expression" dxfId="8982" priority="82987">
      <formula>$H1816="CÉLULA CONSTRUTIVA"</formula>
    </cfRule>
  </conditionalFormatting>
  <conditionalFormatting sqref="H1816">
    <cfRule type="expression" dxfId="8981" priority="82985">
      <formula>$H1816="ETAPA"</formula>
    </cfRule>
  </conditionalFormatting>
  <conditionalFormatting sqref="H1823 H1818 J1818:L1818 L1823">
    <cfRule type="expression" dxfId="8980" priority="83159">
      <formula>$H1818="CÉLULA CONSTRUTIVA"</formula>
    </cfRule>
  </conditionalFormatting>
  <conditionalFormatting sqref="H1823 L1823 J1818:L1818">
    <cfRule type="expression" dxfId="8979" priority="83160">
      <formula>$H1818="SUBETAPA"</formula>
    </cfRule>
  </conditionalFormatting>
  <conditionalFormatting sqref="H1824:H1825 J1824:M1825">
    <cfRule type="expression" dxfId="8978" priority="83489">
      <formula>$H1824="SUBETAPA"</formula>
    </cfRule>
    <cfRule type="expression" dxfId="8977" priority="83490">
      <formula>$H1824="CÉLULA CONSTRUTIVA"</formula>
    </cfRule>
  </conditionalFormatting>
  <conditionalFormatting sqref="H1826 K1826 M1826 O1826">
    <cfRule type="expression" dxfId="8976" priority="83407">
      <formula>$H1826="CÉLULA CONSTRUTIVA"</formula>
    </cfRule>
  </conditionalFormatting>
  <conditionalFormatting sqref="H1827 K1827 M1827 O1827">
    <cfRule type="expression" dxfId="8975" priority="83401">
      <formula>$H1827="CÉLULA CONSTRUTIVA"</formula>
    </cfRule>
  </conditionalFormatting>
  <conditionalFormatting sqref="H1829 K1829 O1829">
    <cfRule type="expression" dxfId="8974" priority="83311">
      <formula>$H1829="CÉLULA CONSTRUTIVA"</formula>
    </cfRule>
  </conditionalFormatting>
  <conditionalFormatting sqref="H1836 H1831 J1831:L1831 L1836">
    <cfRule type="expression" dxfId="8973" priority="83483">
      <formula>$H1831="CÉLULA CONSTRUTIVA"</formula>
    </cfRule>
  </conditionalFormatting>
  <conditionalFormatting sqref="H1836 J1833:K1833">
    <cfRule type="expression" dxfId="8972" priority="83485">
      <formula>$H1833="ETAPA"</formula>
    </cfRule>
  </conditionalFormatting>
  <conditionalFormatting sqref="H1836 L1836 J1831:L1831">
    <cfRule type="expression" dxfId="8971" priority="83484">
      <formula>$H1831="SUBETAPA"</formula>
    </cfRule>
  </conditionalFormatting>
  <conditionalFormatting sqref="H1839 K1839 M1839 O1839">
    <cfRule type="expression" dxfId="8970" priority="111885">
      <formula>$H1839="CÉLULA CONSTRUTIVA"</formula>
    </cfRule>
  </conditionalFormatting>
  <conditionalFormatting sqref="H1840 K1840 M1840 O1840">
    <cfRule type="expression" dxfId="8969" priority="111838">
      <formula>$H1840="CÉLULA CONSTRUTIVA"</formula>
    </cfRule>
  </conditionalFormatting>
  <conditionalFormatting sqref="H1842 K1842 O1842">
    <cfRule type="expression" dxfId="8968" priority="104427">
      <formula>$H1842="CÉLULA CONSTRUTIVA"</formula>
    </cfRule>
  </conditionalFormatting>
  <conditionalFormatting sqref="H1852:H1854 J1853:L1854">
    <cfRule type="expression" dxfId="8967" priority="79299">
      <formula>$H1852="ETAPA"</formula>
    </cfRule>
  </conditionalFormatting>
  <conditionalFormatting sqref="H1853:H1854 J1853:M1854">
    <cfRule type="expression" dxfId="8966" priority="79302">
      <formula>$H1853="SUBETAPA"</formula>
    </cfRule>
    <cfRule type="expression" dxfId="8965" priority="79303">
      <formula>$H1853="CÉLULA CONSTRUTIVA"</formula>
    </cfRule>
  </conditionalFormatting>
  <conditionalFormatting sqref="H1855 K1855 M1855 O1855">
    <cfRule type="expression" dxfId="8964" priority="79220">
      <formula>$H1855="CÉLULA CONSTRUTIVA"</formula>
    </cfRule>
  </conditionalFormatting>
  <conditionalFormatting sqref="H1856 K1856 M1856 O1856">
    <cfRule type="expression" dxfId="8963" priority="79214">
      <formula>$H1856="CÉLULA CONSTRUTIVA"</formula>
    </cfRule>
  </conditionalFormatting>
  <conditionalFormatting sqref="H1858 K1858 O1858">
    <cfRule type="expression" dxfId="8962" priority="79124">
      <formula>$H1858="CÉLULA CONSTRUTIVA"</formula>
    </cfRule>
  </conditionalFormatting>
  <conditionalFormatting sqref="H1858">
    <cfRule type="expression" dxfId="8961" priority="79122">
      <formula>$H1858="ETAPA"</formula>
    </cfRule>
  </conditionalFormatting>
  <conditionalFormatting sqref="H1868 H1862 J1862:L1862 L1868">
    <cfRule type="expression" dxfId="8960" priority="79296">
      <formula>$H1862="CÉLULA CONSTRUTIVA"</formula>
    </cfRule>
  </conditionalFormatting>
  <conditionalFormatting sqref="H1868 L1868 J1862:L1862">
    <cfRule type="expression" dxfId="8959" priority="79297">
      <formula>$H1862="SUBETAPA"</formula>
    </cfRule>
  </conditionalFormatting>
  <conditionalFormatting sqref="H1868:H1870 J1864:K1864">
    <cfRule type="expression" dxfId="8958" priority="79298">
      <formula>$H1864="ETAPA"</formula>
    </cfRule>
  </conditionalFormatting>
  <conditionalFormatting sqref="H1869:H1870 J1869:M1870">
    <cfRule type="expression" dxfId="8957" priority="79626">
      <formula>$H1869="SUBETAPA"</formula>
    </cfRule>
    <cfRule type="expression" dxfId="8956" priority="79627">
      <formula>$H1869="CÉLULA CONSTRUTIVA"</formula>
    </cfRule>
  </conditionalFormatting>
  <conditionalFormatting sqref="H1871 K1871 M1871 O1871">
    <cfRule type="expression" dxfId="8955" priority="79544">
      <formula>$H1871="CÉLULA CONSTRUTIVA"</formula>
    </cfRule>
  </conditionalFormatting>
  <conditionalFormatting sqref="H1872 K1872 M1872 O1872">
    <cfRule type="expression" dxfId="8954" priority="79538">
      <formula>$H1872="CÉLULA CONSTRUTIVA"</formula>
    </cfRule>
  </conditionalFormatting>
  <conditionalFormatting sqref="H1881 H1876 J1876:L1876 L1881">
    <cfRule type="expression" dxfId="8953" priority="79620">
      <formula>$H1876="CÉLULA CONSTRUTIVA"</formula>
    </cfRule>
  </conditionalFormatting>
  <conditionalFormatting sqref="H1881 L1881 J1876:L1876">
    <cfRule type="expression" dxfId="8952" priority="79621">
      <formula>$H1876="SUBETAPA"</formula>
    </cfRule>
  </conditionalFormatting>
  <conditionalFormatting sqref="H1881:H1883 J1878:K1878">
    <cfRule type="expression" dxfId="8951" priority="79622">
      <formula>$H1878="ETAPA"</formula>
    </cfRule>
  </conditionalFormatting>
  <conditionalFormatting sqref="H1882:H1883 J1882:M1883">
    <cfRule type="expression" dxfId="8950" priority="79950">
      <formula>$H1882="SUBETAPA"</formula>
    </cfRule>
    <cfRule type="expression" dxfId="8949" priority="79951">
      <formula>$H1882="CÉLULA CONSTRUTIVA"</formula>
    </cfRule>
  </conditionalFormatting>
  <conditionalFormatting sqref="H1884 K1884 M1884 O1884">
    <cfRule type="expression" dxfId="8948" priority="79868">
      <formula>$H1884="CÉLULA CONSTRUTIVA"</formula>
    </cfRule>
  </conditionalFormatting>
  <conditionalFormatting sqref="H1885 K1885 M1885 O1885">
    <cfRule type="expression" dxfId="8947" priority="79862">
      <formula>$H1885="CÉLULA CONSTRUTIVA"</formula>
    </cfRule>
  </conditionalFormatting>
  <conditionalFormatting sqref="H1891 H1887 J1887:L1887 L1891 H1896 H1893 J1893:L1893 L1896">
    <cfRule type="expression" dxfId="8946" priority="79944">
      <formula>$H1887="CÉLULA CONSTRUTIVA"</formula>
    </cfRule>
  </conditionalFormatting>
  <conditionalFormatting sqref="H1891 H1896 J1889:K1889">
    <cfRule type="expression" dxfId="8945" priority="79946">
      <formula>$H1889="ETAPA"</formula>
    </cfRule>
  </conditionalFormatting>
  <conditionalFormatting sqref="H1891 L1891 J1887:L1887 L1896 J1893:L1893">
    <cfRule type="expression" dxfId="8944" priority="79945">
      <formula>$H1887="SUBETAPA"</formula>
    </cfRule>
  </conditionalFormatting>
  <conditionalFormatting sqref="H1899 J1899:L1899">
    <cfRule type="expression" dxfId="8943" priority="76083">
      <formula>$H1899="CÉLULA CONSTRUTIVA"</formula>
    </cfRule>
  </conditionalFormatting>
  <conditionalFormatting sqref="H1908 J1908:L1908">
    <cfRule type="expression" dxfId="8942" priority="75974">
      <formula>$H1908="ETAPA"</formula>
    </cfRule>
  </conditionalFormatting>
  <conditionalFormatting sqref="H1908:H1909">
    <cfRule type="expression" dxfId="8941" priority="75975">
      <formula>$H1908="SUBETAPA"</formula>
    </cfRule>
    <cfRule type="expression" dxfId="8940" priority="75976">
      <formula>$H1908="CÉLULA CONSTRUTIVA"</formula>
    </cfRule>
  </conditionalFormatting>
  <conditionalFormatting sqref="H1913 J1913:L1913">
    <cfRule type="expression" dxfId="8939" priority="76269">
      <formula>$H1913="CÉLULA CONSTRUTIVA"</formula>
    </cfRule>
  </conditionalFormatting>
  <conditionalFormatting sqref="H1926 J1926:L1926">
    <cfRule type="expression" dxfId="8938" priority="76455">
      <formula>$H1926="CÉLULA CONSTRUTIVA"</formula>
    </cfRule>
  </conditionalFormatting>
  <conditionalFormatting sqref="H1934 J1934:L1934">
    <cfRule type="expression" dxfId="8937" priority="76641">
      <formula>$H1934="CÉLULA CONSTRUTIVA"</formula>
    </cfRule>
  </conditionalFormatting>
  <conditionalFormatting sqref="H1939 J1939:L1939">
    <cfRule type="expression" dxfId="8936" priority="76827">
      <formula>$H1939="CÉLULA CONSTRUTIVA"</formula>
    </cfRule>
  </conditionalFormatting>
  <conditionalFormatting sqref="H1947 J1947:L1947">
    <cfRule type="expression" dxfId="8935" priority="77013">
      <formula>$H1947="CÉLULA CONSTRUTIVA"</formula>
    </cfRule>
  </conditionalFormatting>
  <conditionalFormatting sqref="H1956 J1956:L1956">
    <cfRule type="expression" dxfId="8934" priority="77199">
      <formula>$H1956="CÉLULA CONSTRUTIVA"</formula>
    </cfRule>
  </conditionalFormatting>
  <conditionalFormatting sqref="H2013 J2013:L2013">
    <cfRule type="expression" dxfId="8933" priority="78315">
      <formula>$H2013="CÉLULA CONSTRUTIVA"</formula>
    </cfRule>
  </conditionalFormatting>
  <conditionalFormatting sqref="H2024 J2024:L2024">
    <cfRule type="expression" dxfId="8932" priority="78501">
      <formula>$H2024="CÉLULA CONSTRUTIVA"</formula>
    </cfRule>
  </conditionalFormatting>
  <conditionalFormatting sqref="H2031:H2033 J2032:L2033 H2041 O2051">
    <cfRule type="expression" dxfId="8931" priority="67364">
      <formula>$H2031="ETAPA"</formula>
    </cfRule>
  </conditionalFormatting>
  <conditionalFormatting sqref="H2040 J2040:K2040">
    <cfRule type="expression" dxfId="8930" priority="67019">
      <formula>$H2040="CÉLULA CONSTRUTIVA"</formula>
    </cfRule>
  </conditionalFormatting>
  <conditionalFormatting sqref="H2043 K2043 O2043">
    <cfRule type="expression" dxfId="8929" priority="67272">
      <formula>$H2043="CÉLULA CONSTRUTIVA"</formula>
    </cfRule>
  </conditionalFormatting>
  <conditionalFormatting sqref="H2047 K2047 O2047">
    <cfRule type="expression" dxfId="8928" priority="67160">
      <formula>$H2047="CÉLULA CONSTRUTIVA"</formula>
    </cfRule>
  </conditionalFormatting>
  <conditionalFormatting sqref="H2047">
    <cfRule type="expression" dxfId="8927" priority="67158">
      <formula>$H2047="ETAPA"</formula>
    </cfRule>
  </conditionalFormatting>
  <conditionalFormatting sqref="H2051 J2051">
    <cfRule type="expression" dxfId="8926" priority="67359">
      <formula>$H2051="ETAPA"</formula>
    </cfRule>
  </conditionalFormatting>
  <conditionalFormatting sqref="H2052:H2053 O2053 J2040:K2040 J2035:L2035 J2053:K2053 J2052:L2052 O2038:O2040 H2038:H2040 J2038:L2038 K2039:L2039 L2053:L2054">
    <cfRule type="expression" dxfId="8925" priority="67362">
      <formula>$H2035="SUBETAPA"</formula>
    </cfRule>
  </conditionalFormatting>
  <conditionalFormatting sqref="H2054:H2055 H2041 H2032:H2033 H2036 J2036:L2036 J2032:M2033 J2041:L2041 J2055:L2055 J2054:K2054">
    <cfRule type="expression" dxfId="8924" priority="67365">
      <formula>$H2032="SUBETAPA"</formula>
    </cfRule>
    <cfRule type="expression" dxfId="8923" priority="67366">
      <formula>$H2032="CÉLULA CONSTRUTIVA"</formula>
    </cfRule>
  </conditionalFormatting>
  <conditionalFormatting sqref="H2059:H2060 O2059:O2060 J2059:K2060">
    <cfRule type="expression" dxfId="8922" priority="67183">
      <formula>$H2059="SUBETAPA"</formula>
    </cfRule>
  </conditionalFormatting>
  <conditionalFormatting sqref="H2066:H2068 J2066:L2068 O2067:O2068 K2070:L2070 J2071:L2074 H2074:H2075 J2075:K2075 O2075 L2075:L2076 J2081:K2081 H2082:H2085 J2082:L2085">
    <cfRule type="expression" dxfId="8921" priority="68003">
      <formula>$H2066="ETAPA"</formula>
    </cfRule>
  </conditionalFormatting>
  <conditionalFormatting sqref="H2071 J2071:K2071">
    <cfRule type="expression" dxfId="8920" priority="67659">
      <formula>$H2071="CÉLULA CONSTRUTIVA"</formula>
    </cfRule>
  </conditionalFormatting>
  <conditionalFormatting sqref="H2072:H2073 J2073">
    <cfRule type="expression" dxfId="8919" priority="67999">
      <formula>$H2072="ETAPA"</formula>
    </cfRule>
  </conditionalFormatting>
  <conditionalFormatting sqref="H2074:H2075 O2075 H2066:H2067 O2067 J2071:K2071 J2067:K2067 J2066:L2066 J2075:K2075 J2074:L2074 K2070:L2070 J2079:L2080 L2075:L2076">
    <cfRule type="expression" dxfId="8918" priority="68002">
      <formula>$H2066="SUBETAPA"</formula>
    </cfRule>
  </conditionalFormatting>
  <conditionalFormatting sqref="H2076:H2077 H2072 H2063:H2064 J2063:M2064 J2072:L2072 J2077:L2077 J2076:K2076">
    <cfRule type="expression" dxfId="8917" priority="68005">
      <formula>$H2063="SUBETAPA"</formula>
    </cfRule>
    <cfRule type="expression" dxfId="8916" priority="68006">
      <formula>$H2063="CÉLULA CONSTRUTIVA"</formula>
    </cfRule>
  </conditionalFormatting>
  <conditionalFormatting sqref="H2087:H2088 J2087:L2088 O2088 K2090:K2091 J2091 J2099:K2099">
    <cfRule type="expression" dxfId="8915" priority="68643">
      <formula>$H2087="ETAPA"</formula>
    </cfRule>
  </conditionalFormatting>
  <conditionalFormatting sqref="H2087:H2088 O2088 J2091:K2091 J2088:K2088 J2087:L2087 J2094:L2094 K2090">
    <cfRule type="expression" dxfId="8914" priority="68642">
      <formula>$H2087="SUBETAPA"</formula>
    </cfRule>
  </conditionalFormatting>
  <conditionalFormatting sqref="H2091 J2091:K2091">
    <cfRule type="expression" dxfId="8913" priority="68299">
      <formula>$H2091="CÉLULA CONSTRUTIVA"</formula>
    </cfRule>
  </conditionalFormatting>
  <conditionalFormatting sqref="H2092:H2093 J2093:L2093">
    <cfRule type="expression" dxfId="8912" priority="68639">
      <formula>$H2092="ETAPA"</formula>
    </cfRule>
  </conditionalFormatting>
  <conditionalFormatting sqref="H2095:H2096 H2092 H2084:H2085 J2084:M2085 J2092:K2092 J2095:L2096">
    <cfRule type="expression" dxfId="8911" priority="68645">
      <formula>$H2084="SUBETAPA"</formula>
    </cfRule>
    <cfRule type="expression" dxfId="8910" priority="68646">
      <formula>$H2084="CÉLULA CONSTRUTIVA"</formula>
    </cfRule>
  </conditionalFormatting>
  <conditionalFormatting sqref="H2101:H2102 J2101:L2102 O2109">
    <cfRule type="expression" dxfId="8909" priority="69284">
      <formula>$H2101="ETAPA"</formula>
    </cfRule>
  </conditionalFormatting>
  <conditionalFormatting sqref="H2104:H2105 J2104:L2105 O2105 K2107:K2108 J2108:J2109 J2115:K2115">
    <cfRule type="expression" dxfId="8908" priority="69283">
      <formula>$H2104="ETAPA"</formula>
    </cfRule>
  </conditionalFormatting>
  <conditionalFormatting sqref="H2104:H2105 O2105 J2108:K2108 J2105:K2105 J2104:L2104 J2110:L2110 K2107">
    <cfRule type="expression" dxfId="8907" priority="69282">
      <formula>$H2104="SUBETAPA"</formula>
    </cfRule>
  </conditionalFormatting>
  <conditionalFormatting sqref="H2108 J2108:K2108">
    <cfRule type="expression" dxfId="8906" priority="68939">
      <formula>$H2108="CÉLULA CONSTRUTIVA"</formula>
    </cfRule>
  </conditionalFormatting>
  <conditionalFormatting sqref="H2109 J2109:L2109">
    <cfRule type="expression" dxfId="8905" priority="69279">
      <formula>$H2109="ETAPA"</formula>
    </cfRule>
  </conditionalFormatting>
  <conditionalFormatting sqref="H2111:H2112 H2101:H2102 J2101:M2102 J2111:L2112">
    <cfRule type="expression" dxfId="8904" priority="69285">
      <formula>$H2101="SUBETAPA"</formula>
    </cfRule>
    <cfRule type="expression" dxfId="8903" priority="69286">
      <formula>$H2101="CÉLULA CONSTRUTIVA"</formula>
    </cfRule>
  </conditionalFormatting>
  <conditionalFormatting sqref="H2117:H2118 J2117:L2118 J2125:L2126 O2126">
    <cfRule type="expression" dxfId="8902" priority="69924">
      <formula>$H2117="ETAPA"</formula>
    </cfRule>
  </conditionalFormatting>
  <conditionalFormatting sqref="H2120:H2121 J2120:L2121 O2121 K2123:K2124 J2124 J2132:K2132">
    <cfRule type="expression" dxfId="8901" priority="69923">
      <formula>$H2120="ETAPA"</formula>
    </cfRule>
  </conditionalFormatting>
  <conditionalFormatting sqref="H2120:H2121 O2121 J2124:K2124 J2121:K2121 J2120:L2120 J2127:L2127 K2123">
    <cfRule type="expression" dxfId="8900" priority="69922">
      <formula>$H2120="SUBETAPA"</formula>
    </cfRule>
  </conditionalFormatting>
  <conditionalFormatting sqref="H2124 J2124:K2124">
    <cfRule type="expression" dxfId="8899" priority="69579">
      <formula>$H2124="CÉLULA CONSTRUTIVA"</formula>
    </cfRule>
  </conditionalFormatting>
  <conditionalFormatting sqref="H2125:H2126 J2126">
    <cfRule type="expression" dxfId="8898" priority="69919">
      <formula>$H2125="ETAPA"</formula>
    </cfRule>
  </conditionalFormatting>
  <conditionalFormatting sqref="H2128:H2129 H2125 H2117:H2118 J2117:M2118 J2125:L2125 J2128:L2129">
    <cfRule type="expression" dxfId="8897" priority="69925">
      <formula>$H2117="SUBETAPA"</formula>
    </cfRule>
    <cfRule type="expression" dxfId="8896" priority="69926">
      <formula>$H2117="CÉLULA CONSTRUTIVA"</formula>
    </cfRule>
  </conditionalFormatting>
  <conditionalFormatting sqref="H2134:H2135 J2134:L2135 J2143:K2143 O2144">
    <cfRule type="expression" dxfId="8895" priority="70564">
      <formula>$H2134="ETAPA"</formula>
    </cfRule>
  </conditionalFormatting>
  <conditionalFormatting sqref="H2137:H2138 J2137:L2138 O2138 K2141:K2142 J2142 J2144:L2145 J2150:K2150">
    <cfRule type="expression" dxfId="8894" priority="70563">
      <formula>$H2137="ETAPA"</formula>
    </cfRule>
  </conditionalFormatting>
  <conditionalFormatting sqref="H2137:H2138 O2138 J2142:K2142 J2138:K2138 J2137:L2137 J2145:L2145 O2140:O2142 H2140:H2142 J2140:L2140 K2141">
    <cfRule type="expression" dxfId="8893" priority="70562">
      <formula>$H2137="SUBETAPA"</formula>
    </cfRule>
  </conditionalFormatting>
  <conditionalFormatting sqref="H2142 J2142:K2142">
    <cfRule type="expression" dxfId="8892" priority="70219">
      <formula>$H2142="CÉLULA CONSTRUTIVA"</formula>
    </cfRule>
  </conditionalFormatting>
  <conditionalFormatting sqref="H2143:H2144 J2144">
    <cfRule type="expression" dxfId="8891" priority="70559">
      <formula>$H2143="ETAPA"</formula>
    </cfRule>
  </conditionalFormatting>
  <conditionalFormatting sqref="H2146:H2147 H2143 H2134:H2135 J2134:M2135 J2143:K2143 J2147:L2147 J2146:K2146">
    <cfRule type="expression" dxfId="8890" priority="70565">
      <formula>$H2134="SUBETAPA"</formula>
    </cfRule>
    <cfRule type="expression" dxfId="8889" priority="70566">
      <formula>$H2134="CÉLULA CONSTRUTIVA"</formula>
    </cfRule>
  </conditionalFormatting>
  <conditionalFormatting sqref="H2155:H2156 J2155:L2156 O2156 K2158:K2159 J2159 J2168:L2169 H2169:H2170 J2170:K2170 O2170 L2170:L2171 J2176:K2177 K2180:L2180 O2180">
    <cfRule type="expression" dxfId="8888" priority="71203">
      <formula>$H2155="ETAPA"</formula>
    </cfRule>
  </conditionalFormatting>
  <conditionalFormatting sqref="H2159 J2159:K2159">
    <cfRule type="expression" dxfId="8887" priority="70859">
      <formula>$H2159="CÉLULA CONSTRUTIVA"</formula>
    </cfRule>
  </conditionalFormatting>
  <conditionalFormatting sqref="H2160:H2164 J2161:L2162 O2161:O2164 K2163:L2164 J2164">
    <cfRule type="expression" dxfId="8886" priority="70789">
      <formula>$H2160="ETAPA"</formula>
    </cfRule>
  </conditionalFormatting>
  <conditionalFormatting sqref="H2161 O2161">
    <cfRule type="expression" dxfId="8885" priority="70793">
      <formula>$H2161="CÉLULA CONSTRUTIVA"</formula>
    </cfRule>
  </conditionalFormatting>
  <conditionalFormatting sqref="H2162:H2163 O2162:O2164 J2162:L2162 K2163:L2163">
    <cfRule type="expression" dxfId="8884" priority="70783">
      <formula>$H2162="CÉLULA CONSTRUTIVA"</formula>
    </cfRule>
  </conditionalFormatting>
  <conditionalFormatting sqref="H2164 J2164:K2164">
    <cfRule type="expression" dxfId="8883" priority="70740">
      <formula>$H2164="CÉLULA CONSTRUTIVA"</formula>
    </cfRule>
  </conditionalFormatting>
  <conditionalFormatting sqref="H2165 J2165:L2165">
    <cfRule type="expression" dxfId="8882" priority="70790">
      <formula>$H2165="SUBETAPA"</formula>
    </cfRule>
    <cfRule type="expression" dxfId="8881" priority="70791">
      <formula>$H2165="CÉLULA CONSTRUTIVA"</formula>
    </cfRule>
  </conditionalFormatting>
  <conditionalFormatting sqref="H2165:H2166">
    <cfRule type="expression" dxfId="8880" priority="70998">
      <formula>$H2165="ETAPA"</formula>
    </cfRule>
  </conditionalFormatting>
  <conditionalFormatting sqref="H2166 K2166 O2166">
    <cfRule type="expression" dxfId="8879" priority="71000">
      <formula>$H2166="CÉLULA CONSTRUTIVA"</formula>
    </cfRule>
  </conditionalFormatting>
  <conditionalFormatting sqref="H2168 J2168">
    <cfRule type="expression" dxfId="8878" priority="71199">
      <formula>$H2168="ETAPA"</formula>
    </cfRule>
  </conditionalFormatting>
  <conditionalFormatting sqref="H2169:H2170 O2170 H2155:H2156 O2156 J2159:K2159 J2156:K2156 J2155:L2155 J2176:K2177 J2170:K2170 J2169:L2169 K2158 L2170:L2171">
    <cfRule type="expression" dxfId="8877" priority="71202">
      <formula>$H2155="SUBETAPA"</formula>
    </cfRule>
  </conditionalFormatting>
  <conditionalFormatting sqref="H2171 H2173 H2160 H2152:H2153 J2152:M2153 J2160:K2160 J2173:L2173 J2171:K2171">
    <cfRule type="expression" dxfId="8876" priority="71205">
      <formula>$H2152="SUBETAPA"</formula>
    </cfRule>
    <cfRule type="expression" dxfId="8875" priority="71206">
      <formula>$H2152="CÉLULA CONSTRUTIVA"</formula>
    </cfRule>
  </conditionalFormatting>
  <conditionalFormatting sqref="H2186 J2186:K2186">
    <cfRule type="expression" dxfId="8874" priority="71499">
      <formula>$H2186="CÉLULA CONSTRUTIVA"</formula>
    </cfRule>
  </conditionalFormatting>
  <conditionalFormatting sqref="H2190 K2190 O2190">
    <cfRule type="expression" dxfId="8873" priority="71640">
      <formula>$H2190="CÉLULA CONSTRUTIVA"</formula>
    </cfRule>
  </conditionalFormatting>
  <conditionalFormatting sqref="H2190:H2191">
    <cfRule type="expression" dxfId="8872" priority="71638">
      <formula>$H2190="ETAPA"</formula>
    </cfRule>
  </conditionalFormatting>
  <conditionalFormatting sqref="H2194:H2195 J2194:K2195">
    <cfRule type="expression" dxfId="8871" priority="71310">
      <formula>$H2194="CÉLULA CONSTRUTIVA"</formula>
    </cfRule>
  </conditionalFormatting>
  <conditionalFormatting sqref="H2195:H2196 J2196:L2196 H2187 J2187:L2187 J2191:L2191 O2200">
    <cfRule type="expression" dxfId="8870" priority="71844">
      <formula>$H2187="ETAPA"</formula>
    </cfRule>
  </conditionalFormatting>
  <conditionalFormatting sqref="H2196 J2196:L2196">
    <cfRule type="expression" dxfId="8869" priority="71338">
      <formula>$H2196="SUBETAPA"</formula>
    </cfRule>
    <cfRule type="expression" dxfId="8868" priority="71339">
      <formula>$H2196="CÉLULA CONSTRUTIVA"</formula>
    </cfRule>
  </conditionalFormatting>
  <conditionalFormatting sqref="H2200 J2200">
    <cfRule type="expression" dxfId="8867" priority="71839">
      <formula>$H2200="ETAPA"</formula>
    </cfRule>
  </conditionalFormatting>
  <conditionalFormatting sqref="H2201:H2202 O2202 J2186:K2186 J2206:K2207 J2202:K2202 J2201:L2201 K2185 L2202:L2203">
    <cfRule type="expression" dxfId="8866" priority="71842">
      <formula>$H2185="SUBETAPA"</formula>
    </cfRule>
  </conditionalFormatting>
  <conditionalFormatting sqref="H2203:H2204 H2187 H2181:H2182 J2181:M2182 J2187:L2187 J2204:L2204 J2203:K2203">
    <cfRule type="expression" dxfId="8865" priority="71845">
      <formula>$H2181="SUBETAPA"</formula>
    </cfRule>
    <cfRule type="expression" dxfId="8864" priority="71846">
      <formula>$H2181="CÉLULA CONSTRUTIVA"</formula>
    </cfRule>
  </conditionalFormatting>
  <conditionalFormatting sqref="H2217 J2217:K2217">
    <cfRule type="expression" dxfId="8863" priority="72139">
      <formula>$H2217="CÉLULA CONSTRUTIVA"</formula>
    </cfRule>
  </conditionalFormatting>
  <conditionalFormatting sqref="H2218:H2219">
    <cfRule type="expression" dxfId="8862" priority="72278">
      <formula>$H2218="ETAPA"</formula>
    </cfRule>
  </conditionalFormatting>
  <conditionalFormatting sqref="H2219 K2219 O2219">
    <cfRule type="expression" dxfId="8861" priority="72280">
      <formula>$H2219="CÉLULA CONSTRUTIVA"</formula>
    </cfRule>
  </conditionalFormatting>
  <conditionalFormatting sqref="H2221 J2221">
    <cfRule type="expression" dxfId="8860" priority="72479">
      <formula>$H2221="ETAPA"</formula>
    </cfRule>
  </conditionalFormatting>
  <conditionalFormatting sqref="H2222:H2223 O2223 J2217:K2217 J2223:K2223 J2222:L2222 K2216">
    <cfRule type="expression" dxfId="8859" priority="72482">
      <formula>$H2216="SUBETAPA"</formula>
    </cfRule>
  </conditionalFormatting>
  <conditionalFormatting sqref="H2224:H2225 H2218 H2210:H2211 J2210:M2211 J2218:K2218 J2225:L2225 J2224:K2224">
    <cfRule type="expression" dxfId="8858" priority="72485">
      <formula>$H2210="SUBETAPA"</formula>
    </cfRule>
    <cfRule type="expression" dxfId="8857" priority="72486">
      <formula>$H2210="CÉLULA CONSTRUTIVA"</formula>
    </cfRule>
  </conditionalFormatting>
  <conditionalFormatting sqref="H2237 J2237:K2237">
    <cfRule type="expression" dxfId="8856" priority="72779">
      <formula>$H2237="CÉLULA CONSTRUTIVA"</formula>
    </cfRule>
  </conditionalFormatting>
  <conditionalFormatting sqref="H2238:H2239">
    <cfRule type="expression" dxfId="8855" priority="72918">
      <formula>$H2238="ETAPA"</formula>
    </cfRule>
  </conditionalFormatting>
  <conditionalFormatting sqref="H2239 K2239 O2239">
    <cfRule type="expression" dxfId="8854" priority="72920">
      <formula>$H2239="CÉLULA CONSTRUTIVA"</formula>
    </cfRule>
  </conditionalFormatting>
  <conditionalFormatting sqref="H2241 J2241">
    <cfRule type="expression" dxfId="8853" priority="73119">
      <formula>$H2241="ETAPA"</formula>
    </cfRule>
  </conditionalFormatting>
  <conditionalFormatting sqref="H2242:H2243 O2243 J2237:K2237 J2243:K2243 J2242:L2242 K2236">
    <cfRule type="expression" dxfId="8852" priority="73122">
      <formula>$H2236="SUBETAPA"</formula>
    </cfRule>
  </conditionalFormatting>
  <conditionalFormatting sqref="H2244:H2245 H2238 H2230:H2231 J2230:M2231 J2238:K2238 J2244:L2245">
    <cfRule type="expression" dxfId="8851" priority="73125">
      <formula>$H2230="SUBETAPA"</formula>
    </cfRule>
    <cfRule type="expression" dxfId="8850" priority="73126">
      <formula>$H2230="CÉLULA CONSTRUTIVA"</formula>
    </cfRule>
  </conditionalFormatting>
  <conditionalFormatting sqref="H2257 J2257:K2257">
    <cfRule type="expression" dxfId="8849" priority="73419">
      <formula>$H2257="CÉLULA CONSTRUTIVA"</formula>
    </cfRule>
  </conditionalFormatting>
  <conditionalFormatting sqref="H2259 K2259 O2259">
    <cfRule type="expression" dxfId="8848" priority="73672">
      <formula>$H2259="CÉLULA CONSTRUTIVA"</formula>
    </cfRule>
  </conditionalFormatting>
  <conditionalFormatting sqref="H2261 K2261 O2261">
    <cfRule type="expression" dxfId="8847" priority="73560">
      <formula>$H2261="CÉLULA CONSTRUTIVA"</formula>
    </cfRule>
  </conditionalFormatting>
  <conditionalFormatting sqref="H2261">
    <cfRule type="expression" dxfId="8846" priority="73558">
      <formula>$H2261="ETAPA"</formula>
    </cfRule>
  </conditionalFormatting>
  <conditionalFormatting sqref="H2264:H2265 O2265 J2257:K2257 J2265:K2265 J2264:L2264 K2256">
    <cfRule type="expression" dxfId="8845" priority="73762">
      <formula>$H2256="SUBETAPA"</formula>
    </cfRule>
  </conditionalFormatting>
  <conditionalFormatting sqref="H2266:H2267 H2258 H2250:H2251 J2250:M2251 J2258:K2258 J2266:L2267">
    <cfRule type="expression" dxfId="8844" priority="73765">
      <formula>$H2250="SUBETAPA"</formula>
    </cfRule>
    <cfRule type="expression" dxfId="8843" priority="73766">
      <formula>$H2250="CÉLULA CONSTRUTIVA"</formula>
    </cfRule>
  </conditionalFormatting>
  <conditionalFormatting sqref="H2280 J2280:K2280">
    <cfRule type="expression" dxfId="8842" priority="74059">
      <formula>$H2280="CÉLULA CONSTRUTIVA"</formula>
    </cfRule>
  </conditionalFormatting>
  <conditionalFormatting sqref="H2282 K2282 O2282">
    <cfRule type="expression" dxfId="8841" priority="74312">
      <formula>$H2282="CÉLULA CONSTRUTIVA"</formula>
    </cfRule>
  </conditionalFormatting>
  <conditionalFormatting sqref="H2285 K2285 O2285">
    <cfRule type="expression" dxfId="8840" priority="74200">
      <formula>$H2285="CÉLULA CONSTRUTIVA"</formula>
    </cfRule>
  </conditionalFormatting>
  <conditionalFormatting sqref="H2285">
    <cfRule type="expression" dxfId="8839" priority="74198">
      <formula>$H2285="ETAPA"</formula>
    </cfRule>
  </conditionalFormatting>
  <conditionalFormatting sqref="H2288:H2289 O2289 J2280:K2280 J2289:K2289 J2288:L2288 K2279">
    <cfRule type="expression" dxfId="8838" priority="74402">
      <formula>$H2279="SUBETAPA"</formula>
    </cfRule>
  </conditionalFormatting>
  <conditionalFormatting sqref="H2290:H2291 H2281 H2273:H2274 J2273:M2274 J2281:K2281 J2290:L2291">
    <cfRule type="expression" dxfId="8837" priority="74405">
      <formula>$H2273="SUBETAPA"</formula>
    </cfRule>
    <cfRule type="expression" dxfId="8836" priority="74406">
      <formula>$H2273="CÉLULA CONSTRUTIVA"</formula>
    </cfRule>
  </conditionalFormatting>
  <conditionalFormatting sqref="H2299:H2300 K2299:K2300 M2299:M2300 O2299:O2300">
    <cfRule type="expression" dxfId="8835" priority="74741">
      <formula>$H2299="CÉLULA CONSTRUTIVA"</formula>
    </cfRule>
  </conditionalFormatting>
  <conditionalFormatting sqref="H2305 J2305:K2305">
    <cfRule type="expression" dxfId="8834" priority="74699">
      <formula>$H2305="CÉLULA CONSTRUTIVA"</formula>
    </cfRule>
  </conditionalFormatting>
  <conditionalFormatting sqref="H2307 K2307 O2307">
    <cfRule type="expression" dxfId="8833" priority="74952">
      <formula>$H2307="CÉLULA CONSTRUTIVA"</formula>
    </cfRule>
  </conditionalFormatting>
  <conditionalFormatting sqref="H2310 J2310">
    <cfRule type="expression" dxfId="8832" priority="75039">
      <formula>$H2310="ETAPA"</formula>
    </cfRule>
  </conditionalFormatting>
  <conditionalFormatting sqref="H2311:H2312 O2312 J2305:K2305 J2312:K2312 J2311:L2311 K2304">
    <cfRule type="expression" dxfId="8831" priority="75042">
      <formula>$H2304="SUBETAPA"</formula>
    </cfRule>
  </conditionalFormatting>
  <conditionalFormatting sqref="H2313 H2306 H2297:H2298 J2297:M2298 J2306:K2306 J2313:L2313">
    <cfRule type="expression" dxfId="8830" priority="75045">
      <formula>$H2297="SUBETAPA"</formula>
    </cfRule>
    <cfRule type="expression" dxfId="8829" priority="75046">
      <formula>$H2297="CÉLULA CONSTRUTIVA"</formula>
    </cfRule>
  </conditionalFormatting>
  <conditionalFormatting sqref="H2317:H2318 O2317:O2318 J2317:K2318">
    <cfRule type="expression" dxfId="8828" priority="74863">
      <formula>$H2317="SUBETAPA"</formula>
    </cfRule>
  </conditionalFormatting>
  <conditionalFormatting sqref="H2327 J2327">
    <cfRule type="expression" dxfId="8827" priority="75679">
      <formula>$H2327="ETAPA"</formula>
    </cfRule>
  </conditionalFormatting>
  <conditionalFormatting sqref="H2328:H2329 O2329 J2329:K2329 J2328:L2328 K2325:L2325">
    <cfRule type="expression" dxfId="8826" priority="75682">
      <formula>$H2325="SUBETAPA"</formula>
    </cfRule>
  </conditionalFormatting>
  <conditionalFormatting sqref="H2330 H2321:H2322 J2321:M2322 J2330:L2330">
    <cfRule type="expression" dxfId="8825" priority="75685">
      <formula>$H2321="SUBETAPA"</formula>
    </cfRule>
    <cfRule type="expression" dxfId="8824" priority="75686">
      <formula>$H2321="CÉLULA CONSTRUTIVA"</formula>
    </cfRule>
  </conditionalFormatting>
  <conditionalFormatting sqref="H2338 H2335:H2336 J2335:M2336 J2338:L2338">
    <cfRule type="expression" dxfId="8823" priority="86535">
      <formula>$H2335="SUBETAPA"</formula>
    </cfRule>
    <cfRule type="expression" dxfId="8822" priority="86536">
      <formula>$H2335="CÉLULA CONSTRUTIVA"</formula>
    </cfRule>
  </conditionalFormatting>
  <conditionalFormatting sqref="H2343:H2344 J2343:K2344">
    <cfRule type="expression" dxfId="8821" priority="61922">
      <formula>$H2343="ETAPA"</formula>
    </cfRule>
  </conditionalFormatting>
  <conditionalFormatting sqref="H2343:H2344 O2343:O2344 J2343:K2344">
    <cfRule type="expression" dxfId="8820" priority="61928">
      <formula>$H2343="SUBETAPA"</formula>
    </cfRule>
    <cfRule type="expression" dxfId="8819" priority="61929">
      <formula>$H2343="CÉLULA CONSTRUTIVA"</formula>
    </cfRule>
  </conditionalFormatting>
  <conditionalFormatting sqref="H2345 O2345 J2345:K2345">
    <cfRule type="expression" dxfId="8818" priority="62015">
      <formula>$H2345="SUBETAPA"</formula>
    </cfRule>
    <cfRule type="expression" dxfId="8817" priority="62016">
      <formula>$H2345="CÉLULA CONSTRUTIVA"</formula>
    </cfRule>
  </conditionalFormatting>
  <conditionalFormatting sqref="H2357 J2357:M2357 O2357">
    <cfRule type="expression" dxfId="8816" priority="61900">
      <formula>$H2357="CÉLULA CONSTRUTIVA"</formula>
    </cfRule>
  </conditionalFormatting>
  <conditionalFormatting sqref="H2357 O2357 J2357:L2357">
    <cfRule type="expression" dxfId="8815" priority="61899">
      <formula>$H2357="SUBETAPA"</formula>
    </cfRule>
  </conditionalFormatting>
  <conditionalFormatting sqref="H2362 J2362:K2362 O2362">
    <cfRule type="expression" dxfId="8814" priority="62080">
      <formula>$H2362="SUBETAPA"</formula>
    </cfRule>
    <cfRule type="expression" dxfId="8813" priority="62081">
      <formula>$H2362="CÉLULA CONSTRUTIVA"</formula>
    </cfRule>
  </conditionalFormatting>
  <conditionalFormatting sqref="H2364:H2365 J2364:K2365">
    <cfRule type="expression" dxfId="8812" priority="62161">
      <formula>$H2364="ETAPA"</formula>
    </cfRule>
  </conditionalFormatting>
  <conditionalFormatting sqref="H2364:H2365 O2364:O2365 J2364:K2365">
    <cfRule type="expression" dxfId="8811" priority="62167">
      <formula>$H2364="SUBETAPA"</formula>
    </cfRule>
    <cfRule type="expression" dxfId="8810" priority="62168">
      <formula>$H2364="CÉLULA CONSTRUTIVA"</formula>
    </cfRule>
  </conditionalFormatting>
  <conditionalFormatting sqref="H2366 O2366 J2366:K2366">
    <cfRule type="expression" dxfId="8809" priority="62254">
      <formula>$H2366="SUBETAPA"</formula>
    </cfRule>
    <cfRule type="expression" dxfId="8808" priority="62255">
      <formula>$H2366="CÉLULA CONSTRUTIVA"</formula>
    </cfRule>
  </conditionalFormatting>
  <conditionalFormatting sqref="H2368">
    <cfRule type="expression" dxfId="8807" priority="7120">
      <formula>$H2368="CÉLULA CONSTRUTIVA"</formula>
    </cfRule>
  </conditionalFormatting>
  <conditionalFormatting sqref="H2369 J2384:M2384 H2379 J2379:K2379 J2369:K2369 J2383 J2385 O2384 O2379">
    <cfRule type="expression" dxfId="8806" priority="62221">
      <formula>$H2369="CÉLULA CONSTRUTIVA"</formula>
    </cfRule>
  </conditionalFormatting>
  <conditionalFormatting sqref="H2380 J2380:K2380 O2380">
    <cfRule type="expression" dxfId="8805" priority="7092">
      <formula>$H2380="CÉLULA CONSTRUTIVA"</formula>
    </cfRule>
  </conditionalFormatting>
  <conditionalFormatting sqref="H2382 O2382 J2382:K2382">
    <cfRule type="expression" dxfId="8804" priority="62125">
      <formula>$H2382="SUBETAPA"</formula>
    </cfRule>
  </conditionalFormatting>
  <conditionalFormatting sqref="H2383 J2383:M2383 O2383">
    <cfRule type="expression" dxfId="8803" priority="62139">
      <formula>$H2383="CÉLULA CONSTRUTIVA"</formula>
    </cfRule>
  </conditionalFormatting>
  <conditionalFormatting sqref="H2383 O2383 J2383:L2383">
    <cfRule type="expression" dxfId="8802" priority="62138">
      <formula>$H2383="SUBETAPA"</formula>
    </cfRule>
  </conditionalFormatting>
  <conditionalFormatting sqref="H2389 J2389:K2389 O2389">
    <cfRule type="expression" dxfId="8801" priority="62319">
      <formula>$H2389="SUBETAPA"</formula>
    </cfRule>
    <cfRule type="expression" dxfId="8800" priority="62320">
      <formula>$H2389="CÉLULA CONSTRUTIVA"</formula>
    </cfRule>
  </conditionalFormatting>
  <conditionalFormatting sqref="H2391:H2392 J2391:K2392">
    <cfRule type="expression" dxfId="8799" priority="62400">
      <formula>$H2391="ETAPA"</formula>
    </cfRule>
  </conditionalFormatting>
  <conditionalFormatting sqref="H2391:H2392 O2391:O2392 J2391:K2392">
    <cfRule type="expression" dxfId="8798" priority="62406">
      <formula>$H2391="SUBETAPA"</formula>
    </cfRule>
    <cfRule type="expression" dxfId="8797" priority="62407">
      <formula>$H2391="CÉLULA CONSTRUTIVA"</formula>
    </cfRule>
  </conditionalFormatting>
  <conditionalFormatting sqref="H2393 O2393 J2393:K2393">
    <cfRule type="expression" dxfId="8796" priority="62493">
      <formula>$H2393="SUBETAPA"</formula>
    </cfRule>
    <cfRule type="expression" dxfId="8795" priority="62494">
      <formula>$H2393="CÉLULA CONSTRUTIVA"</formula>
    </cfRule>
  </conditionalFormatting>
  <conditionalFormatting sqref="H2395">
    <cfRule type="expression" dxfId="8794" priority="7064">
      <formula>$H2395="CÉLULA CONSTRUTIVA"</formula>
    </cfRule>
  </conditionalFormatting>
  <conditionalFormatting sqref="H2396 J2409:M2409 H2404 J2404:K2404 J2396:K2396 J2408 O2409 O2404">
    <cfRule type="expression" dxfId="8793" priority="62460">
      <formula>$H2396="CÉLULA CONSTRUTIVA"</formula>
    </cfRule>
  </conditionalFormatting>
  <conditionalFormatting sqref="H2405 J2405:K2405 O2405">
    <cfRule type="expression" dxfId="8792" priority="7036">
      <formula>$H2405="CÉLULA CONSTRUTIVA"</formula>
    </cfRule>
  </conditionalFormatting>
  <conditionalFormatting sqref="H2407 O2407 J2407:K2407">
    <cfRule type="expression" dxfId="8791" priority="62364">
      <formula>$H2407="SUBETAPA"</formula>
    </cfRule>
  </conditionalFormatting>
  <conditionalFormatting sqref="H2408 J2408:M2408 O2408">
    <cfRule type="expression" dxfId="8790" priority="62378">
      <formula>$H2408="CÉLULA CONSTRUTIVA"</formula>
    </cfRule>
  </conditionalFormatting>
  <conditionalFormatting sqref="H2408 O2408 J2408:L2408">
    <cfRule type="expression" dxfId="8789" priority="62377">
      <formula>$H2408="SUBETAPA"</formula>
    </cfRule>
  </conditionalFormatting>
  <conditionalFormatting sqref="H2413 J2413:K2413 O2413">
    <cfRule type="expression" dxfId="8788" priority="62558">
      <formula>$H2413="SUBETAPA"</formula>
    </cfRule>
    <cfRule type="expression" dxfId="8787" priority="62559">
      <formula>$H2413="CÉLULA CONSTRUTIVA"</formula>
    </cfRule>
  </conditionalFormatting>
  <conditionalFormatting sqref="H2415:H2416 J2415:K2416">
    <cfRule type="expression" dxfId="8786" priority="62639">
      <formula>$H2415="ETAPA"</formula>
    </cfRule>
  </conditionalFormatting>
  <conditionalFormatting sqref="H2415:H2416 O2415:O2416 J2415:K2416">
    <cfRule type="expression" dxfId="8785" priority="62645">
      <formula>$H2415="SUBETAPA"</formula>
    </cfRule>
    <cfRule type="expression" dxfId="8784" priority="62646">
      <formula>$H2415="CÉLULA CONSTRUTIVA"</formula>
    </cfRule>
  </conditionalFormatting>
  <conditionalFormatting sqref="H2417 O2417 J2417:K2417">
    <cfRule type="expression" dxfId="8783" priority="62732">
      <formula>$H2417="SUBETAPA"</formula>
    </cfRule>
    <cfRule type="expression" dxfId="8782" priority="62733">
      <formula>$H2417="CÉLULA CONSTRUTIVA"</formula>
    </cfRule>
  </conditionalFormatting>
  <conditionalFormatting sqref="H2418">
    <cfRule type="expression" dxfId="8781" priority="7008">
      <formula>$H2418="CÉLULA CONSTRUTIVA"</formula>
    </cfRule>
  </conditionalFormatting>
  <conditionalFormatting sqref="H2419 J2432:M2432 H2427 J2427:K2427 J2419:K2419 J2431 O2432 O2427">
    <cfRule type="expression" dxfId="8780" priority="62699">
      <formula>$H2419="CÉLULA CONSTRUTIVA"</formula>
    </cfRule>
  </conditionalFormatting>
  <conditionalFormatting sqref="H2428 J2428:K2428 O2428">
    <cfRule type="expression" dxfId="8779" priority="6980">
      <formula>$H2428="CÉLULA CONSTRUTIVA"</formula>
    </cfRule>
  </conditionalFormatting>
  <conditionalFormatting sqref="H2430 O2430 J2430:K2430">
    <cfRule type="expression" dxfId="8778" priority="62603">
      <formula>$H2430="SUBETAPA"</formula>
    </cfRule>
  </conditionalFormatting>
  <conditionalFormatting sqref="H2431 J2431:M2431 O2431">
    <cfRule type="expression" dxfId="8777" priority="62617">
      <formula>$H2431="CÉLULA CONSTRUTIVA"</formula>
    </cfRule>
  </conditionalFormatting>
  <conditionalFormatting sqref="H2431 O2431 J2431:L2431">
    <cfRule type="expression" dxfId="8776" priority="62616">
      <formula>$H2431="SUBETAPA"</formula>
    </cfRule>
  </conditionalFormatting>
  <conditionalFormatting sqref="H2436 J2436:K2436 O2436">
    <cfRule type="expression" dxfId="8775" priority="62797">
      <formula>$H2436="SUBETAPA"</formula>
    </cfRule>
    <cfRule type="expression" dxfId="8774" priority="62798">
      <formula>$H2436="CÉLULA CONSTRUTIVA"</formula>
    </cfRule>
  </conditionalFormatting>
  <conditionalFormatting sqref="H2438:H2439 J2438:K2439">
    <cfRule type="expression" dxfId="8773" priority="62878">
      <formula>$H2438="ETAPA"</formula>
    </cfRule>
  </conditionalFormatting>
  <conditionalFormatting sqref="H2438:H2439 O2438:O2439 J2438:K2439">
    <cfRule type="expression" dxfId="8772" priority="62884">
      <formula>$H2438="SUBETAPA"</formula>
    </cfRule>
    <cfRule type="expression" dxfId="8771" priority="62885">
      <formula>$H2438="CÉLULA CONSTRUTIVA"</formula>
    </cfRule>
  </conditionalFormatting>
  <conditionalFormatting sqref="H2440 O2440 J2440:K2440">
    <cfRule type="expression" dxfId="8770" priority="62971">
      <formula>$H2440="SUBETAPA"</formula>
    </cfRule>
    <cfRule type="expression" dxfId="8769" priority="62972">
      <formula>$H2440="CÉLULA CONSTRUTIVA"</formula>
    </cfRule>
  </conditionalFormatting>
  <conditionalFormatting sqref="H2441">
    <cfRule type="expression" dxfId="8768" priority="6952">
      <formula>$H2441="CÉLULA CONSTRUTIVA"</formula>
    </cfRule>
  </conditionalFormatting>
  <conditionalFormatting sqref="H2442 J2455:M2455 H2450 J2450:K2450 J2442:K2442 J2454 O2455 O2450">
    <cfRule type="expression" dxfId="8767" priority="62938">
      <formula>$H2442="CÉLULA CONSTRUTIVA"</formula>
    </cfRule>
  </conditionalFormatting>
  <conditionalFormatting sqref="H2451 J2451:K2451 O2451">
    <cfRule type="expression" dxfId="8766" priority="6924">
      <formula>$H2451="CÉLULA CONSTRUTIVA"</formula>
    </cfRule>
  </conditionalFormatting>
  <conditionalFormatting sqref="H2453 O2453 J2453:K2453">
    <cfRule type="expression" dxfId="8765" priority="62842">
      <formula>$H2453="SUBETAPA"</formula>
    </cfRule>
  </conditionalFormatting>
  <conditionalFormatting sqref="H2454 J2454:M2454 O2454">
    <cfRule type="expression" dxfId="8764" priority="62856">
      <formula>$H2454="CÉLULA CONSTRUTIVA"</formula>
    </cfRule>
  </conditionalFormatting>
  <conditionalFormatting sqref="H2454 O2454 J2454:L2454">
    <cfRule type="expression" dxfId="8763" priority="62855">
      <formula>$H2454="SUBETAPA"</formula>
    </cfRule>
  </conditionalFormatting>
  <conditionalFormatting sqref="H2459 J2459:K2459 O2459">
    <cfRule type="expression" dxfId="8762" priority="63036">
      <formula>$H2459="SUBETAPA"</formula>
    </cfRule>
    <cfRule type="expression" dxfId="8761" priority="63037">
      <formula>$H2459="CÉLULA CONSTRUTIVA"</formula>
    </cfRule>
  </conditionalFormatting>
  <conditionalFormatting sqref="H2461:H2462 J2461:K2462">
    <cfRule type="expression" dxfId="8760" priority="63117">
      <formula>$H2461="ETAPA"</formula>
    </cfRule>
  </conditionalFormatting>
  <conditionalFormatting sqref="H2461:H2462 O2461:O2462 J2461:K2462">
    <cfRule type="expression" dxfId="8759" priority="63123">
      <formula>$H2461="SUBETAPA"</formula>
    </cfRule>
    <cfRule type="expression" dxfId="8758" priority="63124">
      <formula>$H2461="CÉLULA CONSTRUTIVA"</formula>
    </cfRule>
  </conditionalFormatting>
  <conditionalFormatting sqref="H2463 O2463 J2463:K2463">
    <cfRule type="expression" dxfId="8757" priority="63210">
      <formula>$H2463="SUBETAPA"</formula>
    </cfRule>
    <cfRule type="expression" dxfId="8756" priority="63211">
      <formula>$H2463="CÉLULA CONSTRUTIVA"</formula>
    </cfRule>
  </conditionalFormatting>
  <conditionalFormatting sqref="H2465">
    <cfRule type="expression" dxfId="8755" priority="6896">
      <formula>$H2465="CÉLULA CONSTRUTIVA"</formula>
    </cfRule>
  </conditionalFormatting>
  <conditionalFormatting sqref="H2466 J2479:M2479 H2474 J2474:K2474 J2466:K2466 J2478 O2479 O2474">
    <cfRule type="expression" dxfId="8754" priority="63177">
      <formula>$H2466="CÉLULA CONSTRUTIVA"</formula>
    </cfRule>
  </conditionalFormatting>
  <conditionalFormatting sqref="H2475 J2475:K2475 O2475">
    <cfRule type="expression" dxfId="8753" priority="6868">
      <formula>$H2475="CÉLULA CONSTRUTIVA"</formula>
    </cfRule>
  </conditionalFormatting>
  <conditionalFormatting sqref="H2477 O2477 J2477:K2477">
    <cfRule type="expression" dxfId="8752" priority="63081">
      <formula>$H2477="SUBETAPA"</formula>
    </cfRule>
  </conditionalFormatting>
  <conditionalFormatting sqref="H2478 J2478:M2478 O2478">
    <cfRule type="expression" dxfId="8751" priority="63095">
      <formula>$H2478="CÉLULA CONSTRUTIVA"</formula>
    </cfRule>
  </conditionalFormatting>
  <conditionalFormatting sqref="H2478 O2478 J2478:L2478">
    <cfRule type="expression" dxfId="8750" priority="63094">
      <formula>$H2478="SUBETAPA"</formula>
    </cfRule>
  </conditionalFormatting>
  <conditionalFormatting sqref="H2483 J2483:K2483 O2483">
    <cfRule type="expression" dxfId="8749" priority="63275">
      <formula>$H2483="SUBETAPA"</formula>
    </cfRule>
    <cfRule type="expression" dxfId="8748" priority="63276">
      <formula>$H2483="CÉLULA CONSTRUTIVA"</formula>
    </cfRule>
  </conditionalFormatting>
  <conditionalFormatting sqref="H2485:H2486 J2485:K2486">
    <cfRule type="expression" dxfId="8747" priority="63356">
      <formula>$H2485="ETAPA"</formula>
    </cfRule>
  </conditionalFormatting>
  <conditionalFormatting sqref="H2485:H2486 O2485:O2486 J2485:K2486">
    <cfRule type="expression" dxfId="8746" priority="63362">
      <formula>$H2485="SUBETAPA"</formula>
    </cfRule>
    <cfRule type="expression" dxfId="8745" priority="63363">
      <formula>$H2485="CÉLULA CONSTRUTIVA"</formula>
    </cfRule>
  </conditionalFormatting>
  <conditionalFormatting sqref="H2487 O2487 J2491 J2487:K2487">
    <cfRule type="expression" dxfId="8744" priority="63450">
      <formula>$H2487="CÉLULA CONSTRUTIVA"</formula>
    </cfRule>
  </conditionalFormatting>
  <conditionalFormatting sqref="H2489">
    <cfRule type="expression" dxfId="8743" priority="6840">
      <formula>$H2489="CÉLULA CONSTRUTIVA"</formula>
    </cfRule>
  </conditionalFormatting>
  <conditionalFormatting sqref="H2490 J2490:K2490 O2490">
    <cfRule type="expression" dxfId="8742" priority="63375">
      <formula>$H2490="CÉLULA CONSTRUTIVA"</formula>
    </cfRule>
  </conditionalFormatting>
  <conditionalFormatting sqref="H2491:H2492 J2508:M2508 H2502 J2502:K2502 J2491:K2492 J2507 O2508 O2502 O2504:O2505 J2504:K2505 H2504:H2505 M2502:M2505">
    <cfRule type="expression" dxfId="8741" priority="63416">
      <formula>$H2491="CÉLULA CONSTRUTIVA"</formula>
    </cfRule>
  </conditionalFormatting>
  <conditionalFormatting sqref="H2503 J2503:K2503 O2503">
    <cfRule type="expression" dxfId="8740" priority="6812">
      <formula>$H2503="CÉLULA CONSTRUTIVA"</formula>
    </cfRule>
  </conditionalFormatting>
  <conditionalFormatting sqref="H2506 O2506 J2506:K2506">
    <cfRule type="expression" dxfId="8739" priority="63320">
      <formula>$H2506="SUBETAPA"</formula>
    </cfRule>
  </conditionalFormatting>
  <conditionalFormatting sqref="H2507 J2507:M2507 O2507">
    <cfRule type="expression" dxfId="8738" priority="63334">
      <formula>$H2507="CÉLULA CONSTRUTIVA"</formula>
    </cfRule>
  </conditionalFormatting>
  <conditionalFormatting sqref="H2507 O2507 J2507:L2507">
    <cfRule type="expression" dxfId="8737" priority="63333">
      <formula>$H2507="SUBETAPA"</formula>
    </cfRule>
  </conditionalFormatting>
  <conditionalFormatting sqref="H2512:H2513 J2512:K2513">
    <cfRule type="expression" dxfId="8736" priority="63595">
      <formula>$H2512="ETAPA"</formula>
    </cfRule>
  </conditionalFormatting>
  <conditionalFormatting sqref="H2512:H2513 O2512:O2513 J2512:K2513">
    <cfRule type="expression" dxfId="8735" priority="63601">
      <formula>$H2512="SUBETAPA"</formula>
    </cfRule>
    <cfRule type="expression" dxfId="8734" priority="63602">
      <formula>$H2512="CÉLULA CONSTRUTIVA"</formula>
    </cfRule>
  </conditionalFormatting>
  <conditionalFormatting sqref="H2514 O2514 J2517 J2514:K2514">
    <cfRule type="expression" dxfId="8733" priority="63689">
      <formula>$H2514="CÉLULA CONSTRUTIVA"</formula>
    </cfRule>
  </conditionalFormatting>
  <conditionalFormatting sqref="H2516">
    <cfRule type="expression" dxfId="8732" priority="6784">
      <formula>$H2516="CÉLULA CONSTRUTIVA"</formula>
    </cfRule>
  </conditionalFormatting>
  <conditionalFormatting sqref="H2517 J2530:M2530 J2517:K2517 J2529 O2530 O2527:O2528 J2527:K2528 H2527:H2528">
    <cfRule type="expression" dxfId="8731" priority="63655">
      <formula>$H2517="CÉLULA CONSTRUTIVA"</formula>
    </cfRule>
  </conditionalFormatting>
  <conditionalFormatting sqref="H2526 J2526:K2526 O2526">
    <cfRule type="expression" dxfId="8730" priority="6739">
      <formula>$H2526="CÉLULA CONSTRUTIVA"</formula>
    </cfRule>
  </conditionalFormatting>
  <conditionalFormatting sqref="H2529 J2529:M2529 O2529">
    <cfRule type="expression" dxfId="8729" priority="63573">
      <formula>$H2529="CÉLULA CONSTRUTIVA"</formula>
    </cfRule>
  </conditionalFormatting>
  <conditionalFormatting sqref="H2529 O2529 J2529:L2529">
    <cfRule type="expression" dxfId="8728" priority="63572">
      <formula>$H2529="SUBETAPA"</formula>
    </cfRule>
  </conditionalFormatting>
  <conditionalFormatting sqref="H2534:H2535 J2534:K2535">
    <cfRule type="expression" dxfId="8727" priority="63834">
      <formula>$H2534="ETAPA"</formula>
    </cfRule>
  </conditionalFormatting>
  <conditionalFormatting sqref="H2534:H2535 O2534:O2535 J2534:K2535">
    <cfRule type="expression" dxfId="8726" priority="63840">
      <formula>$H2534="SUBETAPA"</formula>
    </cfRule>
    <cfRule type="expression" dxfId="8725" priority="63841">
      <formula>$H2534="CÉLULA CONSTRUTIVA"</formula>
    </cfRule>
  </conditionalFormatting>
  <conditionalFormatting sqref="H2536 O2536 J2536:K2536">
    <cfRule type="expression" dxfId="8724" priority="63927">
      <formula>$H2536="SUBETAPA"</formula>
    </cfRule>
    <cfRule type="expression" dxfId="8723" priority="63928">
      <formula>$H2536="CÉLULA CONSTRUTIVA"</formula>
    </cfRule>
  </conditionalFormatting>
  <conditionalFormatting sqref="H2537">
    <cfRule type="expression" dxfId="8722" priority="6705">
      <formula>$H2537="CÉLULA CONSTRUTIVA"</formula>
    </cfRule>
  </conditionalFormatting>
  <conditionalFormatting sqref="H2544 J2544:K2544 O2544">
    <cfRule type="expression" dxfId="8721" priority="6675">
      <formula>$H2544="CÉLULA CONSTRUTIVA"</formula>
    </cfRule>
  </conditionalFormatting>
  <conditionalFormatting sqref="H2546 J2546:M2546 O2546">
    <cfRule type="expression" dxfId="8720" priority="63812">
      <formula>$H2546="CÉLULA CONSTRUTIVA"</formula>
    </cfRule>
  </conditionalFormatting>
  <conditionalFormatting sqref="H2546 O2546 J2546:L2546">
    <cfRule type="expression" dxfId="8719" priority="63811">
      <formula>$H2546="SUBETAPA"</formula>
    </cfRule>
  </conditionalFormatting>
  <conditionalFormatting sqref="H2550:H2551 J2550:K2551">
    <cfRule type="expression" dxfId="8718" priority="64073">
      <formula>$H2550="ETAPA"</formula>
    </cfRule>
  </conditionalFormatting>
  <conditionalFormatting sqref="H2550:H2551 O2550:O2551 J2550:K2551">
    <cfRule type="expression" dxfId="8717" priority="64079">
      <formula>$H2550="SUBETAPA"</formula>
    </cfRule>
    <cfRule type="expression" dxfId="8716" priority="64080">
      <formula>$H2550="CÉLULA CONSTRUTIVA"</formula>
    </cfRule>
  </conditionalFormatting>
  <conditionalFormatting sqref="H2552 O2552 J2552:K2552">
    <cfRule type="expression" dxfId="8715" priority="64166">
      <formula>$H2552="SUBETAPA"</formula>
    </cfRule>
    <cfRule type="expression" dxfId="8714" priority="64167">
      <formula>$H2552="CÉLULA CONSTRUTIVA"</formula>
    </cfRule>
  </conditionalFormatting>
  <conditionalFormatting sqref="H2553">
    <cfRule type="expression" dxfId="8713" priority="6647">
      <formula>$H2553="CÉLULA CONSTRUTIVA"</formula>
    </cfRule>
  </conditionalFormatting>
  <conditionalFormatting sqref="H2560 J2560:K2560 O2560">
    <cfRule type="expression" dxfId="8712" priority="6617">
      <formula>$H2560="CÉLULA CONSTRUTIVA"</formula>
    </cfRule>
  </conditionalFormatting>
  <conditionalFormatting sqref="H2562 J2562:M2562 O2562">
    <cfRule type="expression" dxfId="8711" priority="64051">
      <formula>$H2562="CÉLULA CONSTRUTIVA"</formula>
    </cfRule>
  </conditionalFormatting>
  <conditionalFormatting sqref="H2562 O2562 J2562:L2562">
    <cfRule type="expression" dxfId="8710" priority="64050">
      <formula>$H2562="SUBETAPA"</formula>
    </cfRule>
  </conditionalFormatting>
  <conditionalFormatting sqref="H2566:H2567 J2566:K2567">
    <cfRule type="expression" dxfId="8709" priority="64312">
      <formula>$H2566="ETAPA"</formula>
    </cfRule>
  </conditionalFormatting>
  <conditionalFormatting sqref="H2566:H2567 O2566:O2567 J2566:K2567">
    <cfRule type="expression" dxfId="8708" priority="64318">
      <formula>$H2566="SUBETAPA"</formula>
    </cfRule>
    <cfRule type="expression" dxfId="8707" priority="64319">
      <formula>$H2566="CÉLULA CONSTRUTIVA"</formula>
    </cfRule>
  </conditionalFormatting>
  <conditionalFormatting sqref="H2568 O2568 J2568:K2568">
    <cfRule type="expression" dxfId="8706" priority="64405">
      <formula>$H2568="SUBETAPA"</formula>
    </cfRule>
    <cfRule type="expression" dxfId="8705" priority="64406">
      <formula>$H2568="CÉLULA CONSTRUTIVA"</formula>
    </cfRule>
  </conditionalFormatting>
  <conditionalFormatting sqref="H2569">
    <cfRule type="expression" dxfId="8704" priority="6589">
      <formula>$H2569="CÉLULA CONSTRUTIVA"</formula>
    </cfRule>
  </conditionalFormatting>
  <conditionalFormatting sqref="H2576 J2576:K2576 O2576">
    <cfRule type="expression" dxfId="8703" priority="6559">
      <formula>$H2576="CÉLULA CONSTRUTIVA"</formula>
    </cfRule>
  </conditionalFormatting>
  <conditionalFormatting sqref="H2578 J2578:M2578 O2578">
    <cfRule type="expression" dxfId="8702" priority="64290">
      <formula>$H2578="CÉLULA CONSTRUTIVA"</formula>
    </cfRule>
  </conditionalFormatting>
  <conditionalFormatting sqref="H2578 O2578 J2578:L2578">
    <cfRule type="expression" dxfId="8701" priority="64289">
      <formula>$H2578="SUBETAPA"</formula>
    </cfRule>
  </conditionalFormatting>
  <conditionalFormatting sqref="H2582:H2583 J2582:K2583">
    <cfRule type="expression" dxfId="8700" priority="64551">
      <formula>$H2582="ETAPA"</formula>
    </cfRule>
  </conditionalFormatting>
  <conditionalFormatting sqref="H2582:H2583 O2582:O2583 J2582:K2583">
    <cfRule type="expression" dxfId="8699" priority="64557">
      <formula>$H2582="SUBETAPA"</formula>
    </cfRule>
    <cfRule type="expression" dxfId="8698" priority="64558">
      <formula>$H2582="CÉLULA CONSTRUTIVA"</formula>
    </cfRule>
  </conditionalFormatting>
  <conditionalFormatting sqref="H2584 O2584 J2584:K2584">
    <cfRule type="expression" dxfId="8697" priority="64644">
      <formula>$H2584="SUBETAPA"</formula>
    </cfRule>
    <cfRule type="expression" dxfId="8696" priority="64645">
      <formula>$H2584="CÉLULA CONSTRUTIVA"</formula>
    </cfRule>
  </conditionalFormatting>
  <conditionalFormatting sqref="H2585">
    <cfRule type="expression" dxfId="8695" priority="6531">
      <formula>$H2585="CÉLULA CONSTRUTIVA"</formula>
    </cfRule>
  </conditionalFormatting>
  <conditionalFormatting sqref="H2592 J2592:K2592 O2592">
    <cfRule type="expression" dxfId="8694" priority="6501">
      <formula>$H2592="CÉLULA CONSTRUTIVA"</formula>
    </cfRule>
  </conditionalFormatting>
  <conditionalFormatting sqref="H2594 J2594:M2594 O2594">
    <cfRule type="expression" dxfId="8693" priority="64529">
      <formula>$H2594="CÉLULA CONSTRUTIVA"</formula>
    </cfRule>
  </conditionalFormatting>
  <conditionalFormatting sqref="H2594 O2594 J2594:L2594">
    <cfRule type="expression" dxfId="8692" priority="64528">
      <formula>$H2594="SUBETAPA"</formula>
    </cfRule>
  </conditionalFormatting>
  <conditionalFormatting sqref="H2598:H2599 J2598:K2599">
    <cfRule type="expression" dxfId="8691" priority="64790">
      <formula>$H2598="ETAPA"</formula>
    </cfRule>
  </conditionalFormatting>
  <conditionalFormatting sqref="H2598:H2599 O2598:O2599 J2598:K2599">
    <cfRule type="expression" dxfId="8690" priority="64796">
      <formula>$H2598="SUBETAPA"</formula>
    </cfRule>
    <cfRule type="expression" dxfId="8689" priority="64797">
      <formula>$H2598="CÉLULA CONSTRUTIVA"</formula>
    </cfRule>
  </conditionalFormatting>
  <conditionalFormatting sqref="H2600 O2600 J2600:K2600">
    <cfRule type="expression" dxfId="8688" priority="64883">
      <formula>$H2600="SUBETAPA"</formula>
    </cfRule>
    <cfRule type="expression" dxfId="8687" priority="64884">
      <formula>$H2600="CÉLULA CONSTRUTIVA"</formula>
    </cfRule>
  </conditionalFormatting>
  <conditionalFormatting sqref="H2601">
    <cfRule type="expression" dxfId="8686" priority="6473">
      <formula>$H2601="CÉLULA CONSTRUTIVA"</formula>
    </cfRule>
  </conditionalFormatting>
  <conditionalFormatting sqref="H2608 J2608:K2608 O2608">
    <cfRule type="expression" dxfId="8685" priority="6443">
      <formula>$H2608="CÉLULA CONSTRUTIVA"</formula>
    </cfRule>
  </conditionalFormatting>
  <conditionalFormatting sqref="H2610 J2610:M2610 O2610">
    <cfRule type="expression" dxfId="8684" priority="64768">
      <formula>$H2610="CÉLULA CONSTRUTIVA"</formula>
    </cfRule>
  </conditionalFormatting>
  <conditionalFormatting sqref="H2610 O2610 J2610:L2610">
    <cfRule type="expression" dxfId="8683" priority="64767">
      <formula>$H2610="SUBETAPA"</formula>
    </cfRule>
  </conditionalFormatting>
  <conditionalFormatting sqref="H2614:H2615 J2614:K2615">
    <cfRule type="expression" dxfId="8682" priority="65029">
      <formula>$H2614="ETAPA"</formula>
    </cfRule>
  </conditionalFormatting>
  <conditionalFormatting sqref="H2614:H2615 O2614:O2615 J2614:K2615">
    <cfRule type="expression" dxfId="8681" priority="65035">
      <formula>$H2614="SUBETAPA"</formula>
    </cfRule>
    <cfRule type="expression" dxfId="8680" priority="65036">
      <formula>$H2614="CÉLULA CONSTRUTIVA"</formula>
    </cfRule>
  </conditionalFormatting>
  <conditionalFormatting sqref="H2616 O2616 J2616:K2616">
    <cfRule type="expression" dxfId="8679" priority="65122">
      <formula>$H2616="SUBETAPA"</formula>
    </cfRule>
    <cfRule type="expression" dxfId="8678" priority="65123">
      <formula>$H2616="CÉLULA CONSTRUTIVA"</formula>
    </cfRule>
  </conditionalFormatting>
  <conditionalFormatting sqref="H2617">
    <cfRule type="expression" dxfId="8677" priority="6415">
      <formula>$H2617="CÉLULA CONSTRUTIVA"</formula>
    </cfRule>
  </conditionalFormatting>
  <conditionalFormatting sqref="H2623 J2623:K2623 O2623">
    <cfRule type="expression" dxfId="8676" priority="6385">
      <formula>$H2623="CÉLULA CONSTRUTIVA"</formula>
    </cfRule>
  </conditionalFormatting>
  <conditionalFormatting sqref="H2625 J2625:M2625 O2625">
    <cfRule type="expression" dxfId="8675" priority="65007">
      <formula>$H2625="CÉLULA CONSTRUTIVA"</formula>
    </cfRule>
  </conditionalFormatting>
  <conditionalFormatting sqref="H2625 O2625 J2625:L2625">
    <cfRule type="expression" dxfId="8674" priority="65006">
      <formula>$H2625="SUBETAPA"</formula>
    </cfRule>
  </conditionalFormatting>
  <conditionalFormatting sqref="H2629 J2629:L2629 L2630:L2634">
    <cfRule type="expression" dxfId="8673" priority="1938">
      <formula>$H2629="SUBETAPA"</formula>
    </cfRule>
  </conditionalFormatting>
  <conditionalFormatting sqref="H2629 J2629:M2629 L2630:L2634">
    <cfRule type="expression" dxfId="8672" priority="1937">
      <formula>$H2629="CÉLULA CONSTRUTIVA"</formula>
    </cfRule>
  </conditionalFormatting>
  <conditionalFormatting sqref="H2631:H2634 J2631:J2634">
    <cfRule type="expression" dxfId="8671" priority="1947">
      <formula>$H2631="SUBETAPA"</formula>
    </cfRule>
  </conditionalFormatting>
  <conditionalFormatting sqref="H2631:H2634 J2631:K2634">
    <cfRule type="expression" dxfId="8670" priority="1945">
      <formula>$H2631="CÉLULA CONSTRUTIVA"</formula>
    </cfRule>
    <cfRule type="expression" dxfId="8669" priority="1946">
      <formula>$H2631="ETAPA"</formula>
    </cfRule>
  </conditionalFormatting>
  <conditionalFormatting sqref="H2640 J2640:K2640 L2641 M2640">
    <cfRule type="expression" dxfId="8668" priority="2005">
      <formula>$H2640="CÉLULA CONSTRUTIVA"</formula>
    </cfRule>
  </conditionalFormatting>
  <conditionalFormatting sqref="H2640 J2640:K2640 L2641">
    <cfRule type="expression" dxfId="8667" priority="2006">
      <formula>$H2640="SUBETAPA"</formula>
    </cfRule>
  </conditionalFormatting>
  <conditionalFormatting sqref="H2650 J2650:K2650 L2651 M2650">
    <cfRule type="expression" dxfId="8666" priority="2073">
      <formula>$H2650="CÉLULA CONSTRUTIVA"</formula>
    </cfRule>
  </conditionalFormatting>
  <conditionalFormatting sqref="H2650 J2650:K2650 L2651">
    <cfRule type="expression" dxfId="8665" priority="2074">
      <formula>$H2650="SUBETAPA"</formula>
    </cfRule>
  </conditionalFormatting>
  <conditionalFormatting sqref="H2656 J2656:M2656">
    <cfRule type="expression" dxfId="8664" priority="2075">
      <formula>$H2656="ETAPA"</formula>
    </cfRule>
    <cfRule type="expression" dxfId="8663" priority="2079">
      <formula>$H2656="CÉLULA CONSTRUTIVA"</formula>
    </cfRule>
    <cfRule type="expression" dxfId="8662" priority="2080">
      <formula>$H2656="SUBETAPA"</formula>
    </cfRule>
  </conditionalFormatting>
  <conditionalFormatting sqref="H2659 J2659:K2659 L2660 M2659">
    <cfRule type="expression" dxfId="8661" priority="2141">
      <formula>$H2659="CÉLULA CONSTRUTIVA"</formula>
    </cfRule>
  </conditionalFormatting>
  <conditionalFormatting sqref="H2659 J2659:K2659 L2660">
    <cfRule type="expression" dxfId="8660" priority="2142">
      <formula>$H2659="SUBETAPA"</formula>
    </cfRule>
  </conditionalFormatting>
  <conditionalFormatting sqref="H2663 J2663:M2663">
    <cfRule type="expression" dxfId="8659" priority="2143">
      <formula>$H2663="ETAPA"</formula>
    </cfRule>
    <cfRule type="expression" dxfId="8658" priority="2147">
      <formula>$H2663="CÉLULA CONSTRUTIVA"</formula>
    </cfRule>
    <cfRule type="expression" dxfId="8657" priority="2148">
      <formula>$H2663="SUBETAPA"</formula>
    </cfRule>
  </conditionalFormatting>
  <conditionalFormatting sqref="H2666 J2666:K2666 L2667 M2666">
    <cfRule type="expression" dxfId="8656" priority="2209">
      <formula>$H2666="CÉLULA CONSTRUTIVA"</formula>
    </cfRule>
  </conditionalFormatting>
  <conditionalFormatting sqref="H2666 J2666:K2666 L2667">
    <cfRule type="expression" dxfId="8655" priority="2210">
      <formula>$H2666="SUBETAPA"</formula>
    </cfRule>
  </conditionalFormatting>
  <conditionalFormatting sqref="H2670 J2670:M2670">
    <cfRule type="expression" dxfId="8654" priority="2211">
      <formula>$H2670="ETAPA"</formula>
    </cfRule>
    <cfRule type="expression" dxfId="8653" priority="2215">
      <formula>$H2670="CÉLULA CONSTRUTIVA"</formula>
    </cfRule>
    <cfRule type="expression" dxfId="8652" priority="2216">
      <formula>$H2670="SUBETAPA"</formula>
    </cfRule>
  </conditionalFormatting>
  <conditionalFormatting sqref="H2673 J2673:K2673 L2674 M2673">
    <cfRule type="expression" dxfId="8651" priority="2277">
      <formula>$H2673="CÉLULA CONSTRUTIVA"</formula>
    </cfRule>
  </conditionalFormatting>
  <conditionalFormatting sqref="H2673 J2673:K2673 L2674">
    <cfRule type="expression" dxfId="8650" priority="2278">
      <formula>$H2673="SUBETAPA"</formula>
    </cfRule>
  </conditionalFormatting>
  <conditionalFormatting sqref="H2678 J2678:M2678">
    <cfRule type="expression" dxfId="8649" priority="2279">
      <formula>$H2678="ETAPA"</formula>
    </cfRule>
    <cfRule type="expression" dxfId="8648" priority="2283">
      <formula>$H2678="CÉLULA CONSTRUTIVA"</formula>
    </cfRule>
    <cfRule type="expression" dxfId="8647" priority="2284">
      <formula>$H2678="SUBETAPA"</formula>
    </cfRule>
  </conditionalFormatting>
  <conditionalFormatting sqref="H2681 J2681:K2681 L2682 M2681">
    <cfRule type="expression" dxfId="8646" priority="2345">
      <formula>$H2681="CÉLULA CONSTRUTIVA"</formula>
    </cfRule>
  </conditionalFormatting>
  <conditionalFormatting sqref="H2681 J2681:K2681 L2682">
    <cfRule type="expression" dxfId="8645" priority="2346">
      <formula>$H2681="SUBETAPA"</formula>
    </cfRule>
  </conditionalFormatting>
  <conditionalFormatting sqref="H2688 J2688:M2688">
    <cfRule type="expression" dxfId="8644" priority="2347">
      <formula>$H2688="ETAPA"</formula>
    </cfRule>
    <cfRule type="expression" dxfId="8643" priority="2351">
      <formula>$H2688="CÉLULA CONSTRUTIVA"</formula>
    </cfRule>
    <cfRule type="expression" dxfId="8642" priority="2352">
      <formula>$H2688="SUBETAPA"</formula>
    </cfRule>
  </conditionalFormatting>
  <conditionalFormatting sqref="H2691 J2691:K2691 L2692 M2691">
    <cfRule type="expression" dxfId="8641" priority="2413">
      <formula>$H2691="CÉLULA CONSTRUTIVA"</formula>
    </cfRule>
  </conditionalFormatting>
  <conditionalFormatting sqref="H2691 J2691:K2691 L2692">
    <cfRule type="expression" dxfId="8640" priority="2414">
      <formula>$H2691="SUBETAPA"</formula>
    </cfRule>
  </conditionalFormatting>
  <conditionalFormatting sqref="H2699 J2699:K2699 L2700 M2699">
    <cfRule type="expression" dxfId="8639" priority="2481">
      <formula>$H2699="CÉLULA CONSTRUTIVA"</formula>
    </cfRule>
  </conditionalFormatting>
  <conditionalFormatting sqref="H2699 J2699:K2699 L2700">
    <cfRule type="expression" dxfId="8638" priority="2482">
      <formula>$H2699="SUBETAPA"</formula>
    </cfRule>
  </conditionalFormatting>
  <conditionalFormatting sqref="H2710 J2710:K2710 L2711 M2710">
    <cfRule type="expression" dxfId="8637" priority="2549">
      <formula>$H2710="CÉLULA CONSTRUTIVA"</formula>
    </cfRule>
  </conditionalFormatting>
  <conditionalFormatting sqref="H2710 J2710:K2710 L2711">
    <cfRule type="expression" dxfId="8636" priority="2550">
      <formula>$H2710="SUBETAPA"</formula>
    </cfRule>
  </conditionalFormatting>
  <conditionalFormatting sqref="H2721 J2721:K2721 L2722 M2721">
    <cfRule type="expression" dxfId="8635" priority="1792">
      <formula>$H2721="CÉLULA CONSTRUTIVA"</formula>
    </cfRule>
  </conditionalFormatting>
  <conditionalFormatting sqref="H2721 J2721:K2721 L2722">
    <cfRule type="expression" dxfId="8634" priority="1793">
      <formula>$H2721="SUBETAPA"</formula>
    </cfRule>
  </conditionalFormatting>
  <conditionalFormatting sqref="H2732 J2732:K2732 L2733 M2732">
    <cfRule type="expression" dxfId="8633" priority="1864">
      <formula>$H2732="CÉLULA CONSTRUTIVA"</formula>
    </cfRule>
  </conditionalFormatting>
  <conditionalFormatting sqref="H2732 J2732:K2732 L2733">
    <cfRule type="expression" dxfId="8632" priority="1865">
      <formula>$H2732="SUBETAPA"</formula>
    </cfRule>
  </conditionalFormatting>
  <conditionalFormatting sqref="H2732:H2733 J2732:K2733 J2730:M2731 G2730:H2731 H2721:H2722 J2721:K2722 J2719:M2720 G2719:H2720">
    <cfRule type="expression" dxfId="8631" priority="1883">
      <formula>$H2719="ETAPA"</formula>
    </cfRule>
  </conditionalFormatting>
  <conditionalFormatting sqref="H2733 J2730:K2731 G2730:H2731 H2722 J2719:K2720 G2719:H2720">
    <cfRule type="expression" dxfId="8630" priority="1879">
      <formula>$H2719="CÉLULA CONSTRUTIVA"</formula>
    </cfRule>
    <cfRule type="expression" dxfId="8629" priority="1880">
      <formula>$H2719="SUBETAPA"</formula>
    </cfRule>
  </conditionalFormatting>
  <conditionalFormatting sqref="H2743 J2743:K2743 L2744 M2743">
    <cfRule type="expression" dxfId="8628" priority="2617">
      <formula>$H2743="CÉLULA CONSTRUTIVA"</formula>
    </cfRule>
  </conditionalFormatting>
  <conditionalFormatting sqref="H2743 J2743:K2743 L2744">
    <cfRule type="expression" dxfId="8627"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8626" priority="116315">
      <formula>$H2626="ETAPA"</formula>
    </cfRule>
  </conditionalFormatting>
  <conditionalFormatting sqref="H2759 J2759:M2759 O2759">
    <cfRule type="expression" dxfId="8625" priority="1395">
      <formula>$H2759="CÉLULA CONSTRUTIVA"</formula>
    </cfRule>
  </conditionalFormatting>
  <conditionalFormatting sqref="H2761 J2761:K2761 M2761">
    <cfRule type="expression" dxfId="8624" priority="1393">
      <formula>$H2761="ETAPA"</formula>
    </cfRule>
  </conditionalFormatting>
  <conditionalFormatting sqref="H2761 M2761 J2761:K2761">
    <cfRule type="expression" dxfId="8623" priority="1392">
      <formula>$H2761="SUBETAPA"</formula>
    </cfRule>
  </conditionalFormatting>
  <conditionalFormatting sqref="H2762 J2762:L2762">
    <cfRule type="expression" dxfId="8622" priority="1386">
      <formula>$H2762="CÉLULA CONSTRUTIVA"</formula>
    </cfRule>
  </conditionalFormatting>
  <conditionalFormatting sqref="H2762 O2762 G2763:H2763 J2763:L2763 J2762:K2762">
    <cfRule type="expression" dxfId="8621" priority="1363">
      <formula>$H2762="SUBETAPA"</formula>
    </cfRule>
  </conditionalFormatting>
  <conditionalFormatting sqref="H2762">
    <cfRule type="expression" dxfId="8620" priority="1389">
      <formula>$H2762="ETAPA"</formula>
    </cfRule>
  </conditionalFormatting>
  <conditionalFormatting sqref="H2765 J2765:M2765 O2765">
    <cfRule type="expression" dxfId="8619" priority="1437">
      <formula>$H2765="CÉLULA CONSTRUTIVA"</formula>
    </cfRule>
  </conditionalFormatting>
  <conditionalFormatting sqref="H2767 J2767:K2767 M2767">
    <cfRule type="expression" dxfId="8618" priority="1435">
      <formula>$H2767="ETAPA"</formula>
    </cfRule>
  </conditionalFormatting>
  <conditionalFormatting sqref="H2767 M2767 J2767:K2767">
    <cfRule type="expression" dxfId="8617" priority="1434">
      <formula>$H2767="SUBETAPA"</formula>
    </cfRule>
  </conditionalFormatting>
  <conditionalFormatting sqref="H2768 J2768:L2768">
    <cfRule type="expression" dxfId="8616" priority="1428">
      <formula>$H2768="CÉLULA CONSTRUTIVA"</formula>
    </cfRule>
  </conditionalFormatting>
  <conditionalFormatting sqref="H2768 O2768 G2769:H2769 J2769:L2769 J2768:K2768">
    <cfRule type="expression" dxfId="8615" priority="1405">
      <formula>$H2768="SUBETAPA"</formula>
    </cfRule>
  </conditionalFormatting>
  <conditionalFormatting sqref="H2768">
    <cfRule type="expression" dxfId="8614" priority="1431">
      <formula>$H2768="ETAPA"</formula>
    </cfRule>
  </conditionalFormatting>
  <conditionalFormatting sqref="H2771 J2771:M2771 O2771">
    <cfRule type="expression" dxfId="8613" priority="1479">
      <formula>$H2771="CÉLULA CONSTRUTIVA"</formula>
    </cfRule>
  </conditionalFormatting>
  <conditionalFormatting sqref="H2773 J2773:K2773 M2773">
    <cfRule type="expression" dxfId="8612" priority="1477">
      <formula>$H2773="ETAPA"</formula>
    </cfRule>
  </conditionalFormatting>
  <conditionalFormatting sqref="H2773 M2773 J2773:K2773">
    <cfRule type="expression" dxfId="8611" priority="1476">
      <formula>$H2773="SUBETAPA"</formula>
    </cfRule>
  </conditionalFormatting>
  <conditionalFormatting sqref="H2774 J2774:L2774">
    <cfRule type="expression" dxfId="8610" priority="1470">
      <formula>$H2774="CÉLULA CONSTRUTIVA"</formula>
    </cfRule>
  </conditionalFormatting>
  <conditionalFormatting sqref="H2774 O2774 G2775:H2775 J2775:L2775 J2774:K2774">
    <cfRule type="expression" dxfId="8609" priority="1447">
      <formula>$H2774="SUBETAPA"</formula>
    </cfRule>
  </conditionalFormatting>
  <conditionalFormatting sqref="H2774">
    <cfRule type="expression" dxfId="8608" priority="1473">
      <formula>$H2774="ETAPA"</formula>
    </cfRule>
  </conditionalFormatting>
  <conditionalFormatting sqref="H2777 J2777:M2777 O2777">
    <cfRule type="expression" dxfId="8607" priority="1521">
      <formula>$H2777="CÉLULA CONSTRUTIVA"</formula>
    </cfRule>
  </conditionalFormatting>
  <conditionalFormatting sqref="H2777:H2779 M2778:M2779 J2778:K2779 J2777:M2777 O2777">
    <cfRule type="expression" dxfId="8606" priority="1520">
      <formula>$H2777="SUBETAPA"</formula>
    </cfRule>
  </conditionalFormatting>
  <conditionalFormatting sqref="H2778:H2780 M2781:M2784 J2778:M2780">
    <cfRule type="expression" dxfId="8605" priority="1529">
      <formula>$H2778="CÉLULA CONSTRUTIVA"</formula>
    </cfRule>
  </conditionalFormatting>
  <conditionalFormatting sqref="H2780 J2780:K2780 M2780">
    <cfRule type="expression" dxfId="8604" priority="1519">
      <formula>$H2780="ETAPA"</formula>
    </cfRule>
  </conditionalFormatting>
  <conditionalFormatting sqref="H2780 M2780 J2780:K2780">
    <cfRule type="expression" dxfId="8603" priority="1518">
      <formula>$H2780="SUBETAPA"</formula>
    </cfRule>
  </conditionalFormatting>
  <conditionalFormatting sqref="H2781 J2781:L2781 O2781">
    <cfRule type="expression" dxfId="8602" priority="1517">
      <formula>$H2781="ETAPA"</formula>
    </cfRule>
  </conditionalFormatting>
  <conditionalFormatting sqref="H2781 J2781:L2781">
    <cfRule type="expression" dxfId="8601" priority="1523">
      <formula>$H2781="SUBETAPA"</formula>
    </cfRule>
  </conditionalFormatting>
  <conditionalFormatting sqref="H2783 J2783:L2783">
    <cfRule type="expression" dxfId="8600" priority="1512">
      <formula>$H2783="CÉLULA CONSTRUTIVA"</formula>
    </cfRule>
  </conditionalFormatting>
  <conditionalFormatting sqref="H2786 J2786:M2786 O2786">
    <cfRule type="expression" dxfId="8599" priority="1563">
      <formula>$H2786="CÉLULA CONSTRUTIVA"</formula>
    </cfRule>
  </conditionalFormatting>
  <conditionalFormatting sqref="H2786:H2788 M2787:M2788 J2787:K2788 J2786:M2786 O2786">
    <cfRule type="expression" dxfId="8598" priority="1562">
      <formula>$H2786="SUBETAPA"</formula>
    </cfRule>
  </conditionalFormatting>
  <conditionalFormatting sqref="H2787:H2789 M2790:M2793 J2787:M2789">
    <cfRule type="expression" dxfId="8597" priority="1571">
      <formula>$H2787="CÉLULA CONSTRUTIVA"</formula>
    </cfRule>
  </conditionalFormatting>
  <conditionalFormatting sqref="H2789 J2789:K2789 M2789">
    <cfRule type="expression" dxfId="8596" priority="1561">
      <formula>$H2789="ETAPA"</formula>
    </cfRule>
  </conditionalFormatting>
  <conditionalFormatting sqref="H2789 M2789 J2789:K2789">
    <cfRule type="expression" dxfId="8595" priority="1560">
      <formula>$H2789="SUBETAPA"</formula>
    </cfRule>
  </conditionalFormatting>
  <conditionalFormatting sqref="H2790 J2790:L2790 O2790">
    <cfRule type="expression" dxfId="8594" priority="1559">
      <formula>$H2790="ETAPA"</formula>
    </cfRule>
  </conditionalFormatting>
  <conditionalFormatting sqref="H2790 J2790:L2790">
    <cfRule type="expression" dxfId="8593" priority="1565">
      <formula>$H2790="SUBETAPA"</formula>
    </cfRule>
  </conditionalFormatting>
  <conditionalFormatting sqref="H2792 J2792:L2792">
    <cfRule type="expression" dxfId="8592" priority="1554">
      <formula>$H2792="CÉLULA CONSTRUTIVA"</formula>
    </cfRule>
  </conditionalFormatting>
  <conditionalFormatting sqref="H2795 J2795:M2795 O2795">
    <cfRule type="expression" dxfId="8591" priority="1605">
      <formula>$H2795="CÉLULA CONSTRUTIVA"</formula>
    </cfRule>
  </conditionalFormatting>
  <conditionalFormatting sqref="H2795:H2797 M2796:M2797 J2796:K2797 J2795:M2795 O2795">
    <cfRule type="expression" dxfId="8590" priority="1604">
      <formula>$H2795="SUBETAPA"</formula>
    </cfRule>
  </conditionalFormatting>
  <conditionalFormatting sqref="H2796:H2798 J2796:M2798 M2799:M2802">
    <cfRule type="expression" dxfId="8589" priority="1613">
      <formula>$H2796="CÉLULA CONSTRUTIVA"</formula>
    </cfRule>
  </conditionalFormatting>
  <conditionalFormatting sqref="H2798 J2798:K2798 M2798">
    <cfRule type="expression" dxfId="8588" priority="1603">
      <formula>$H2798="ETAPA"</formula>
    </cfRule>
  </conditionalFormatting>
  <conditionalFormatting sqref="H2798 M2798 J2798:K2798">
    <cfRule type="expression" dxfId="8587" priority="1602">
      <formula>$H2798="SUBETAPA"</formula>
    </cfRule>
  </conditionalFormatting>
  <conditionalFormatting sqref="H2799 J2799:L2799 O2799">
    <cfRule type="expression" dxfId="8586" priority="1601">
      <formula>$H2799="ETAPA"</formula>
    </cfRule>
  </conditionalFormatting>
  <conditionalFormatting sqref="H2799 J2799:L2799">
    <cfRule type="expression" dxfId="8585" priority="1607">
      <formula>$H2799="SUBETAPA"</formula>
    </cfRule>
  </conditionalFormatting>
  <conditionalFormatting sqref="H2801 J2801:L2801">
    <cfRule type="expression" dxfId="8584" priority="1596">
      <formula>$H2801="CÉLULA CONSTRUTIVA"</formula>
    </cfRule>
  </conditionalFormatting>
  <conditionalFormatting sqref="H2804 J2804:M2804 O2804">
    <cfRule type="expression" dxfId="8583" priority="1647">
      <formula>$H2804="CÉLULA CONSTRUTIVA"</formula>
    </cfRule>
  </conditionalFormatting>
  <conditionalFormatting sqref="H2804:H2806 M2805:M2806 J2805:K2806 J2804:M2804 O2804">
    <cfRule type="expression" dxfId="8582" priority="1646">
      <formula>$H2804="SUBETAPA"</formula>
    </cfRule>
  </conditionalFormatting>
  <conditionalFormatting sqref="H2805:H2807 M2808:M2811 J2805:M2807">
    <cfRule type="expression" dxfId="8581" priority="1655">
      <formula>$H2805="CÉLULA CONSTRUTIVA"</formula>
    </cfRule>
  </conditionalFormatting>
  <conditionalFormatting sqref="H2807 J2807:K2807 M2807">
    <cfRule type="expression" dxfId="8580" priority="1645">
      <formula>$H2807="ETAPA"</formula>
    </cfRule>
  </conditionalFormatting>
  <conditionalFormatting sqref="H2807 M2807 J2807:K2807">
    <cfRule type="expression" dxfId="8579" priority="1644">
      <formula>$H2807="SUBETAPA"</formula>
    </cfRule>
  </conditionalFormatting>
  <conditionalFormatting sqref="H2808 J2808:L2808 O2808">
    <cfRule type="expression" dxfId="8578" priority="1643">
      <formula>$H2808="ETAPA"</formula>
    </cfRule>
  </conditionalFormatting>
  <conditionalFormatting sqref="H2808 J2808:L2808">
    <cfRule type="expression" dxfId="8577" priority="1649">
      <formula>$H2808="SUBETAPA"</formula>
    </cfRule>
  </conditionalFormatting>
  <conditionalFormatting sqref="H2810 J2810:L2810">
    <cfRule type="expression" dxfId="8576" priority="1638">
      <formula>$H2810="CÉLULA CONSTRUTIVA"</formula>
    </cfRule>
  </conditionalFormatting>
  <conditionalFormatting sqref="H2813 J2813:M2813 O2813">
    <cfRule type="expression" dxfId="8575" priority="1689">
      <formula>$H2813="CÉLULA CONSTRUTIVA"</formula>
    </cfRule>
  </conditionalFormatting>
  <conditionalFormatting sqref="H2813:H2815 M2814:M2815 J2814:K2815 J2813:M2813 O2813">
    <cfRule type="expression" dxfId="8574" priority="1688">
      <formula>$H2813="SUBETAPA"</formula>
    </cfRule>
  </conditionalFormatting>
  <conditionalFormatting sqref="H2814:H2816 J2814:M2816">
    <cfRule type="expression" dxfId="8573" priority="1697">
      <formula>$H2814="CÉLULA CONSTRUTIVA"</formula>
    </cfRule>
  </conditionalFormatting>
  <conditionalFormatting sqref="H2816 J2816:K2816 M2816">
    <cfRule type="expression" dxfId="8572" priority="1687">
      <formula>$H2816="ETAPA"</formula>
    </cfRule>
  </conditionalFormatting>
  <conditionalFormatting sqref="H2816 M2816 J2816:K2816">
    <cfRule type="expression" dxfId="8571" priority="1686">
      <formula>$H2816="SUBETAPA"</formula>
    </cfRule>
  </conditionalFormatting>
  <conditionalFormatting sqref="H2817 J2818:K2818">
    <cfRule type="expression" dxfId="8570" priority="1683">
      <formula>$H2817="ETAPA"</formula>
    </cfRule>
  </conditionalFormatting>
  <conditionalFormatting sqref="H2817 J2817:L2817">
    <cfRule type="expression" dxfId="8569" priority="1680">
      <formula>$H2817="CÉLULA CONSTRUTIVA"</formula>
    </cfRule>
  </conditionalFormatting>
  <conditionalFormatting sqref="H2817 O2817 G2818:H2818 J2817:K2818">
    <cfRule type="expression" dxfId="8568" priority="1657">
      <formula>$H2817="SUBETAPA"</formula>
    </cfRule>
  </conditionalFormatting>
  <conditionalFormatting sqref="H2820 J2820:K2820">
    <cfRule type="expression" dxfId="8567" priority="421">
      <formula>$H2820="CÉLULA CONSTRUTIVA"</formula>
    </cfRule>
  </conditionalFormatting>
  <conditionalFormatting sqref="H2826 J2826:K2826">
    <cfRule type="expression" dxfId="8566" priority="443">
      <formula>$H2826="SUBETAPA"</formula>
    </cfRule>
    <cfRule type="expression" dxfId="8565" priority="444">
      <formula>$H2826="ETAPA"</formula>
    </cfRule>
  </conditionalFormatting>
  <conditionalFormatting sqref="H2827 J2827">
    <cfRule type="expression" dxfId="8564" priority="441">
      <formula>$H2827="SUBETAPA"</formula>
    </cfRule>
    <cfRule type="expression" dxfId="8563" priority="442">
      <formula>$H2827="ETAPA"</formula>
    </cfRule>
  </conditionalFormatting>
  <conditionalFormatting sqref="H2829 J2829:K2829">
    <cfRule type="expression" dxfId="8562" priority="426">
      <formula>$H2829="CÉLULA CONSTRUTIVA"</formula>
    </cfRule>
    <cfRule type="expression" dxfId="8561" priority="427">
      <formula>$H2829="SUBETAPA"</formula>
    </cfRule>
  </conditionalFormatting>
  <conditionalFormatting sqref="H2829">
    <cfRule type="expression" dxfId="8560" priority="446">
      <formula>$H2829="ETAPA"</formula>
    </cfRule>
  </conditionalFormatting>
  <conditionalFormatting sqref="H2831 J2831:K2831">
    <cfRule type="expression" dxfId="8559" priority="486">
      <formula>$H2831="CÉLULA CONSTRUTIVA"</formula>
    </cfRule>
  </conditionalFormatting>
  <conditionalFormatting sqref="H2838 J2838:K2838">
    <cfRule type="expression" dxfId="8558" priority="491">
      <formula>$H2838="CÉLULA CONSTRUTIVA"</formula>
    </cfRule>
    <cfRule type="expression" dxfId="8557" priority="492">
      <formula>$H2838="SUBETAPA"</formula>
    </cfRule>
  </conditionalFormatting>
  <conditionalFormatting sqref="H2838">
    <cfRule type="expression" dxfId="8556" priority="511">
      <formula>$H2838="ETAPA"</formula>
    </cfRule>
  </conditionalFormatting>
  <conditionalFormatting sqref="H2840 J2840:K2840">
    <cfRule type="expression" dxfId="8555" priority="551">
      <formula>$H2840="CÉLULA CONSTRUTIVA"</formula>
    </cfRule>
  </conditionalFormatting>
  <conditionalFormatting sqref="H2847 J2847:K2847">
    <cfRule type="expression" dxfId="8554" priority="556">
      <formula>$H2847="CÉLULA CONSTRUTIVA"</formula>
    </cfRule>
    <cfRule type="expression" dxfId="8553" priority="557">
      <formula>$H2847="SUBETAPA"</formula>
    </cfRule>
  </conditionalFormatting>
  <conditionalFormatting sqref="H2847">
    <cfRule type="expression" dxfId="8552" priority="576">
      <formula>$H2847="ETAPA"</formula>
    </cfRule>
  </conditionalFormatting>
  <conditionalFormatting sqref="H2849 J2849:K2849">
    <cfRule type="expression" dxfId="8551" priority="616">
      <formula>$H2849="CÉLULA CONSTRUTIVA"</formula>
    </cfRule>
  </conditionalFormatting>
  <conditionalFormatting sqref="H2856 J2856:K2856">
    <cfRule type="expression" dxfId="8550" priority="621">
      <formula>$H2856="CÉLULA CONSTRUTIVA"</formula>
    </cfRule>
    <cfRule type="expression" dxfId="8549" priority="622">
      <formula>$H2856="SUBETAPA"</formula>
    </cfRule>
  </conditionalFormatting>
  <conditionalFormatting sqref="H2856">
    <cfRule type="expression" dxfId="8548" priority="641">
      <formula>$H2856="ETAPA"</formula>
    </cfRule>
  </conditionalFormatting>
  <conditionalFormatting sqref="H2858 J2858:K2858">
    <cfRule type="expression" dxfId="8547" priority="681">
      <formula>$H2858="CÉLULA CONSTRUTIVA"</formula>
    </cfRule>
  </conditionalFormatting>
  <conditionalFormatting sqref="H2865 J2865:K2865">
    <cfRule type="expression" dxfId="8546" priority="686">
      <formula>$H2865="CÉLULA CONSTRUTIVA"</formula>
    </cfRule>
    <cfRule type="expression" dxfId="8545" priority="687">
      <formula>$H2865="SUBETAPA"</formula>
    </cfRule>
  </conditionalFormatting>
  <conditionalFormatting sqref="H2865">
    <cfRule type="expression" dxfId="8544" priority="706">
      <formula>$H2865="ETAPA"</formula>
    </cfRule>
  </conditionalFormatting>
  <conditionalFormatting sqref="H2867 J2867:K2867">
    <cfRule type="expression" dxfId="8543" priority="746">
      <formula>$H2867="CÉLULA CONSTRUTIVA"</formula>
    </cfRule>
  </conditionalFormatting>
  <conditionalFormatting sqref="H2874 J2874:K2874">
    <cfRule type="expression" dxfId="8542" priority="751">
      <formula>$H2874="CÉLULA CONSTRUTIVA"</formula>
    </cfRule>
    <cfRule type="expression" dxfId="8541" priority="752">
      <formula>$H2874="SUBETAPA"</formula>
    </cfRule>
  </conditionalFormatting>
  <conditionalFormatting sqref="H2874">
    <cfRule type="expression" dxfId="8540" priority="771">
      <formula>$H2874="ETAPA"</formula>
    </cfRule>
  </conditionalFormatting>
  <conditionalFormatting sqref="H2876 J2876:K2876">
    <cfRule type="expression" dxfId="8539" priority="811">
      <formula>$H2876="CÉLULA CONSTRUTIVA"</formula>
    </cfRule>
  </conditionalFormatting>
  <conditionalFormatting sqref="H2882 J2882:K2882">
    <cfRule type="expression" dxfId="8538" priority="833">
      <formula>$H2882="SUBETAPA"</formula>
    </cfRule>
    <cfRule type="expression" dxfId="8537" priority="834">
      <formula>$H2882="ETAPA"</formula>
    </cfRule>
  </conditionalFormatting>
  <conditionalFormatting sqref="H2883 J2883">
    <cfRule type="expression" dxfId="8536" priority="831">
      <formula>$H2883="SUBETAPA"</formula>
    </cfRule>
    <cfRule type="expression" dxfId="8535" priority="832">
      <formula>$H2883="ETAPA"</formula>
    </cfRule>
  </conditionalFormatting>
  <conditionalFormatting sqref="H2885 J2885:K2885">
    <cfRule type="expression" dxfId="8534" priority="816">
      <formula>$H2885="CÉLULA CONSTRUTIVA"</formula>
    </cfRule>
    <cfRule type="expression" dxfId="8533" priority="817">
      <formula>$H2885="SUBETAPA"</formula>
    </cfRule>
  </conditionalFormatting>
  <conditionalFormatting sqref="H2885">
    <cfRule type="expression" dxfId="8532" priority="836">
      <formula>$H2885="ETAPA"</formula>
    </cfRule>
  </conditionalFormatting>
  <conditionalFormatting sqref="H2887 J2887:K2887">
    <cfRule type="expression" dxfId="8531" priority="876">
      <formula>$H2887="CÉLULA CONSTRUTIVA"</formula>
    </cfRule>
  </conditionalFormatting>
  <conditionalFormatting sqref="H2893 J2893:K2893">
    <cfRule type="expression" dxfId="8530" priority="898">
      <formula>$H2893="SUBETAPA"</formula>
    </cfRule>
    <cfRule type="expression" dxfId="8529" priority="899">
      <formula>$H2893="ETAPA"</formula>
    </cfRule>
  </conditionalFormatting>
  <conditionalFormatting sqref="H2894 J2894">
    <cfRule type="expression" dxfId="8528" priority="896">
      <formula>$H2894="SUBETAPA"</formula>
    </cfRule>
    <cfRule type="expression" dxfId="8527" priority="897">
      <formula>$H2894="ETAPA"</formula>
    </cfRule>
  </conditionalFormatting>
  <conditionalFormatting sqref="H2896 J2896:L2896">
    <cfRule type="expression" dxfId="8526" priority="881">
      <formula>$H2896="CÉLULA CONSTRUTIVA"</formula>
    </cfRule>
    <cfRule type="expression" dxfId="8525" priority="882">
      <formula>$H2896="SUBETAPA"</formula>
    </cfRule>
  </conditionalFormatting>
  <conditionalFormatting sqref="H2896">
    <cfRule type="expression" dxfId="8524" priority="901">
      <formula>$H2896="ETAPA"</formula>
    </cfRule>
  </conditionalFormatting>
  <conditionalFormatting sqref="H2898 J2898:K2898">
    <cfRule type="expression" dxfId="8523" priority="941">
      <formula>$H2898="CÉLULA CONSTRUTIVA"</formula>
    </cfRule>
  </conditionalFormatting>
  <conditionalFormatting sqref="H2905 J2905:K2905">
    <cfRule type="expression" dxfId="8522" priority="946">
      <formula>$H2905="CÉLULA CONSTRUTIVA"</formula>
    </cfRule>
    <cfRule type="expression" dxfId="8521" priority="947">
      <formula>$H2905="SUBETAPA"</formula>
    </cfRule>
  </conditionalFormatting>
  <conditionalFormatting sqref="H2905">
    <cfRule type="expression" dxfId="8520" priority="966">
      <formula>$H2905="ETAPA"</formula>
    </cfRule>
  </conditionalFormatting>
  <conditionalFormatting sqref="H2907 J2907:K2907">
    <cfRule type="expression" dxfId="8519" priority="1006">
      <formula>$H2907="CÉLULA CONSTRUTIVA"</formula>
    </cfRule>
  </conditionalFormatting>
  <conditionalFormatting sqref="H2914 J2914:K2914">
    <cfRule type="expression" dxfId="8518" priority="1011">
      <formula>$H2914="CÉLULA CONSTRUTIVA"</formula>
    </cfRule>
    <cfRule type="expression" dxfId="8517" priority="1012">
      <formula>$H2914="SUBETAPA"</formula>
    </cfRule>
  </conditionalFormatting>
  <conditionalFormatting sqref="H2914">
    <cfRule type="expression" dxfId="8516" priority="1031">
      <formula>$H2914="ETAPA"</formula>
    </cfRule>
  </conditionalFormatting>
  <conditionalFormatting sqref="H2916 J2916:K2916">
    <cfRule type="expression" dxfId="8515" priority="1071">
      <formula>$H2916="CÉLULA CONSTRUTIVA"</formula>
    </cfRule>
  </conditionalFormatting>
  <conditionalFormatting sqref="H2923 J2923:K2923">
    <cfRule type="expression" dxfId="8514" priority="1076">
      <formula>$H2923="CÉLULA CONSTRUTIVA"</formula>
    </cfRule>
    <cfRule type="expression" dxfId="8513" priority="1077">
      <formula>$H2923="SUBETAPA"</formula>
    </cfRule>
  </conditionalFormatting>
  <conditionalFormatting sqref="H2923">
    <cfRule type="expression" dxfId="8512" priority="1096">
      <formula>$H2923="ETAPA"</formula>
    </cfRule>
  </conditionalFormatting>
  <conditionalFormatting sqref="H2925 J2925:K2925">
    <cfRule type="expression" dxfId="8511" priority="1136">
      <formula>$H2925="CÉLULA CONSTRUTIVA"</formula>
    </cfRule>
  </conditionalFormatting>
  <conditionalFormatting sqref="H2932 J2932:K2932">
    <cfRule type="expression" dxfId="8510" priority="1141">
      <formula>$H2932="CÉLULA CONSTRUTIVA"</formula>
    </cfRule>
    <cfRule type="expression" dxfId="8509" priority="1142">
      <formula>$H2932="SUBETAPA"</formula>
    </cfRule>
  </conditionalFormatting>
  <conditionalFormatting sqref="H2932">
    <cfRule type="expression" dxfId="8508" priority="1161">
      <formula>$H2932="ETAPA"</formula>
    </cfRule>
  </conditionalFormatting>
  <conditionalFormatting sqref="H2934 J2934:K2934">
    <cfRule type="expression" dxfId="8507" priority="1201">
      <formula>$H2934="CÉLULA CONSTRUTIVA"</formula>
    </cfRule>
  </conditionalFormatting>
  <conditionalFormatting sqref="H2940 J2940:K2940">
    <cfRule type="expression" dxfId="8506" priority="1223">
      <formula>$H2940="SUBETAPA"</formula>
    </cfRule>
    <cfRule type="expression" dxfId="8505" priority="1224">
      <formula>$H2940="ETAPA"</formula>
    </cfRule>
  </conditionalFormatting>
  <conditionalFormatting sqref="H2941 J2941">
    <cfRule type="expression" dxfId="8504" priority="1221">
      <formula>$H2941="SUBETAPA"</formula>
    </cfRule>
    <cfRule type="expression" dxfId="8503" priority="1222">
      <formula>$H2941="ETAPA"</formula>
    </cfRule>
  </conditionalFormatting>
  <conditionalFormatting sqref="H2943 J2943:L2943">
    <cfRule type="expression" dxfId="8502" priority="1206">
      <formula>$H2943="CÉLULA CONSTRUTIVA"</formula>
    </cfRule>
    <cfRule type="expression" dxfId="8501" priority="1207">
      <formula>$H2943="SUBETAPA"</formula>
    </cfRule>
  </conditionalFormatting>
  <conditionalFormatting sqref="H2943">
    <cfRule type="expression" dxfId="8500" priority="1226">
      <formula>$H2943="ETAPA"</formula>
    </cfRule>
  </conditionalFormatting>
  <conditionalFormatting sqref="H2945 J2945:K2945">
    <cfRule type="expression" dxfId="8499" priority="1266">
      <formula>$H2945="CÉLULA CONSTRUTIVA"</formula>
    </cfRule>
  </conditionalFormatting>
  <conditionalFormatting sqref="H2948 J2948:K2948">
    <cfRule type="expression" dxfId="8498" priority="1288">
      <formula>$H2948="SUBETAPA"</formula>
    </cfRule>
    <cfRule type="expression" dxfId="8497" priority="1289">
      <formula>$H2948="ETAPA"</formula>
    </cfRule>
  </conditionalFormatting>
  <conditionalFormatting sqref="H2949 J2949">
    <cfRule type="expression" dxfId="8496" priority="1286">
      <formula>$H2949="SUBETAPA"</formula>
    </cfRule>
    <cfRule type="expression" dxfId="8495" priority="1287">
      <formula>$H2949="ETAPA"</formula>
    </cfRule>
  </conditionalFormatting>
  <conditionalFormatting sqref="H2950 J2950:K2950">
    <cfRule type="expression" dxfId="8494" priority="1284">
      <formula>$H2950="SUBETAPA"</formula>
    </cfRule>
    <cfRule type="expression" dxfId="8493" priority="1285">
      <formula>$H2950="ETAPA"</formula>
    </cfRule>
  </conditionalFormatting>
  <conditionalFormatting sqref="H2951 J2951:K2951">
    <cfRule type="expression" dxfId="8492" priority="1283">
      <formula>$H2951="ETAPA"</formula>
    </cfRule>
    <cfRule type="expression" dxfId="8491" priority="1290">
      <formula>$H2951="SUBETAPA"</formula>
    </cfRule>
  </conditionalFormatting>
  <conditionalFormatting sqref="H2953 J2953:L2953">
    <cfRule type="expression" dxfId="8490" priority="1271">
      <formula>$H2953="CÉLULA CONSTRUTIVA"</formula>
    </cfRule>
    <cfRule type="expression" dxfId="8489" priority="1272">
      <formula>$H2953="SUBETAPA"</formula>
    </cfRule>
  </conditionalFormatting>
  <conditionalFormatting sqref="H2953">
    <cfRule type="expression" dxfId="8488" priority="1291">
      <formula>$H2953="ETAPA"</formula>
    </cfRule>
  </conditionalFormatting>
  <conditionalFormatting sqref="H2957 L2959:L2960 J2957:L2957">
    <cfRule type="expression" dxfId="8487" priority="66710">
      <formula>$H2957="SUBETAPA"</formula>
    </cfRule>
  </conditionalFormatting>
  <conditionalFormatting sqref="H2957 L2959:L2960 O2957 J2957:L2957">
    <cfRule type="expression" dxfId="8486" priority="66711">
      <formula>$H2957="CÉLULA CONSTRUTIVA"</formula>
    </cfRule>
  </conditionalFormatting>
  <conditionalFormatting sqref="H2960 J2960">
    <cfRule type="expression" dxfId="8485" priority="66707">
      <formula>$H2960="SUBETAPA"</formula>
    </cfRule>
  </conditionalFormatting>
  <conditionalFormatting sqref="H2960 J2960:K2960">
    <cfRule type="expression" dxfId="8484" priority="66702">
      <formula>$H2960="CÉLULA CONSTRUTIVA"</formula>
    </cfRule>
    <cfRule type="expression" dxfId="8483" priority="66703">
      <formula>$H2960="ETAPA"</formula>
    </cfRule>
  </conditionalFormatting>
  <conditionalFormatting sqref="H2991 J2991:L2991">
    <cfRule type="expression" dxfId="8482" priority="65682">
      <formula>$H2991="SUBETAPA"</formula>
    </cfRule>
  </conditionalFormatting>
  <conditionalFormatting sqref="H2991 O2991 J2991:L2991">
    <cfRule type="expression" dxfId="8481" priority="65683">
      <formula>$H2991="CÉLULA CONSTRUTIVA"</formula>
    </cfRule>
  </conditionalFormatting>
  <conditionalFormatting sqref="H2998 L3000:L3001 J2998:L2998">
    <cfRule type="expression" dxfId="8480" priority="66196">
      <formula>$H2998="SUBETAPA"</formula>
    </cfRule>
  </conditionalFormatting>
  <conditionalFormatting sqref="H2998 L3000:L3001 O2998 J2998:L2998">
    <cfRule type="expression" dxfId="8479" priority="66197">
      <formula>$H2998="CÉLULA CONSTRUTIVA"</formula>
    </cfRule>
  </conditionalFormatting>
  <conditionalFormatting sqref="H3001 J3001">
    <cfRule type="expression" dxfId="8478" priority="66193">
      <formula>$H3001="SUBETAPA"</formula>
    </cfRule>
  </conditionalFormatting>
  <conditionalFormatting sqref="H3001 J3001:K3001">
    <cfRule type="expression" dxfId="8477" priority="66188">
      <formula>$H3001="CÉLULA CONSTRUTIVA"</formula>
    </cfRule>
    <cfRule type="expression" dxfId="8476" priority="66189">
      <formula>$H3001="ETAPA"</formula>
    </cfRule>
  </conditionalFormatting>
  <conditionalFormatting sqref="H3007 J3007:L3007">
    <cfRule type="expression" dxfId="8475" priority="65798">
      <formula>$H3007="SUBETAPA"</formula>
    </cfRule>
  </conditionalFormatting>
  <conditionalFormatting sqref="H3007 O3007 J3007:L3007">
    <cfRule type="expression" dxfId="8474" priority="65799">
      <formula>$H3007="CÉLULA CONSTRUTIVA"</formula>
    </cfRule>
  </conditionalFormatting>
  <conditionalFormatting sqref="H3014 J3014:L3014">
    <cfRule type="expression" dxfId="8473" priority="65902">
      <formula>$H3014="SUBETAPA"</formula>
    </cfRule>
  </conditionalFormatting>
  <conditionalFormatting sqref="H3014 O3014 J3014:L3014">
    <cfRule type="expression" dxfId="8472" priority="65903">
      <formula>$H3014="CÉLULA CONSTRUTIVA"</formula>
    </cfRule>
  </conditionalFormatting>
  <conditionalFormatting sqref="H3021 J3021:L3021">
    <cfRule type="expression" dxfId="8471" priority="65997">
      <formula>$H3021="SUBETAPA"</formula>
    </cfRule>
  </conditionalFormatting>
  <conditionalFormatting sqref="H3021 O3021 J3021:L3021">
    <cfRule type="expression" dxfId="8470" priority="65998">
      <formula>$H3021="CÉLULA CONSTRUTIVA"</formula>
    </cfRule>
  </conditionalFormatting>
  <conditionalFormatting sqref="H3028 J3028:L3028">
    <cfRule type="expression" dxfId="8469" priority="66101">
      <formula>$H3028="SUBETAPA"</formula>
    </cfRule>
  </conditionalFormatting>
  <conditionalFormatting sqref="H3028 O3028 J3028:L3028">
    <cfRule type="expression" dxfId="8468"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8467"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8466" priority="83632">
      <formula>$H3035="CÉLULA CONSTRUTIVA"</formula>
    </cfRule>
  </conditionalFormatting>
  <conditionalFormatting sqref="H3052 H3066 H3075 J3075:L3075 J3066:L3066 J3052:L3052">
    <cfRule type="expression" dxfId="8465" priority="61054">
      <formula>$H3052="SUBETAPA"</formula>
    </cfRule>
  </conditionalFormatting>
  <conditionalFormatting sqref="H3052 H3066 H3075 O3075 O3066 O3052 J3075:L3075 J3066:L3066 J3052:L3052">
    <cfRule type="expression" dxfId="8464"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8463" priority="67017">
      <formula>$H3053="SUBETAPA"</formula>
    </cfRule>
    <cfRule type="expression" dxfId="8462" priority="67018">
      <formula>$H3053="CÉLULA CONSTRUTIVA"</formula>
    </cfRule>
  </conditionalFormatting>
  <conditionalFormatting sqref="H3055 H3059 J3059 J3055 H3063 O3063">
    <cfRule type="expression" dxfId="8461" priority="61051">
      <formula>$H3055="SUBETAPA"</formula>
    </cfRule>
  </conditionalFormatting>
  <conditionalFormatting sqref="H3055 H3059 J3059:K3059 J3055:K3055">
    <cfRule type="expression" dxfId="8460" priority="61046">
      <formula>$H3055="CÉLULA CONSTRUTIVA"</formula>
    </cfRule>
  </conditionalFormatting>
  <conditionalFormatting sqref="H3055 J3055:K3055 H3059 J3059:K3059 H3063">
    <cfRule type="expression" dxfId="8459" priority="61047">
      <formula>$H3055="ETAPA"</formula>
    </cfRule>
  </conditionalFormatting>
  <conditionalFormatting sqref="H3083 H3097 J3097:L3097 J3083:L3083">
    <cfRule type="expression" dxfId="8458" priority="61300">
      <formula>$H3083="SUBETAPA"</formula>
    </cfRule>
  </conditionalFormatting>
  <conditionalFormatting sqref="H3083 H3097 O3097 O3083 J3097:L3097 J3083:L3083">
    <cfRule type="expression" dxfId="8457" priority="61301">
      <formula>$H3083="CÉLULA CONSTRUTIVA"</formula>
    </cfRule>
  </conditionalFormatting>
  <conditionalFormatting sqref="H3086 J3086 H3089">
    <cfRule type="expression" dxfId="8456" priority="61297">
      <formula>$H3086="SUBETAPA"</formula>
    </cfRule>
  </conditionalFormatting>
  <conditionalFormatting sqref="H3086 J3086:K3086 H3089">
    <cfRule type="expression" dxfId="8455" priority="61293">
      <formula>$H3086="ETAPA"</formula>
    </cfRule>
  </conditionalFormatting>
  <conditionalFormatting sqref="H3086 J3086:K3086">
    <cfRule type="expression" dxfId="8454" priority="61292">
      <formula>$H3086="CÉLULA CONSTRUTIVA"</formula>
    </cfRule>
  </conditionalFormatting>
  <conditionalFormatting sqref="H3102 H3119 J3119:L3119 J3102:L3102">
    <cfRule type="expression" dxfId="8453" priority="61546">
      <formula>$H3102="SUBETAPA"</formula>
    </cfRule>
  </conditionalFormatting>
  <conditionalFormatting sqref="H3102 H3119 O3119 O3102 J3119:L3119 J3102:L3102">
    <cfRule type="expression" dxfId="8452" priority="61547">
      <formula>$H3102="CÉLULA CONSTRUTIVA"</formula>
    </cfRule>
  </conditionalFormatting>
  <conditionalFormatting sqref="H3105 H3107 J3107 J3105 H3110">
    <cfRule type="expression" dxfId="8451" priority="61543">
      <formula>$H3105="SUBETAPA"</formula>
    </cfRule>
  </conditionalFormatting>
  <conditionalFormatting sqref="H3105 H3107 J3107:K3107 J3105:K3105">
    <cfRule type="expression" dxfId="8450" priority="61538">
      <formula>$H3105="CÉLULA CONSTRUTIVA"</formula>
    </cfRule>
  </conditionalFormatting>
  <conditionalFormatting sqref="H3105 J3105:K3105 H3107 J3107:K3107 H3110">
    <cfRule type="expression" dxfId="8449" priority="61539">
      <formula>$H3105="ETAPA"</formula>
    </cfRule>
  </conditionalFormatting>
  <conditionalFormatting sqref="H3128 H3130 H3152 H3158 H3165 J3165 J3158 J3130 J3128 H3133 H3154">
    <cfRule type="expression" dxfId="8448" priority="83618">
      <formula>$H3128="SUBETAPA"</formula>
    </cfRule>
  </conditionalFormatting>
  <conditionalFormatting sqref="H3128 H3130 H3152 H3158 H3165 J3165:K3165 J3158:K3158 J3130:K3130 J3128:K3128 H3154">
    <cfRule type="expression" dxfId="8447" priority="83611">
      <formula>$H3128="CÉLULA CONSTRUTIVA"</formula>
    </cfRule>
  </conditionalFormatting>
  <conditionalFormatting sqref="H3128 J3128:K3128 H3130 J3130:K3130 H3152 H3154 H3158 J3158:K3158 H3165 J3165:K3165 H3133">
    <cfRule type="expression" dxfId="8446" priority="83614">
      <formula>$H3128="ETAPA"</formula>
    </cfRule>
  </conditionalFormatting>
  <conditionalFormatting sqref="H20:I20">
    <cfRule type="expression" dxfId="8445" priority="46627">
      <formula>$H20="CÉLULA CONSTRUTIVA"</formula>
    </cfRule>
    <cfRule type="expression" dxfId="8444" priority="46628">
      <formula>$H20="ETAPA"</formula>
    </cfRule>
    <cfRule type="expression" dxfId="8443" priority="46629">
      <formula>$H20="SUBETAPA"</formula>
    </cfRule>
  </conditionalFormatting>
  <conditionalFormatting sqref="H37:I37">
    <cfRule type="expression" dxfId="8442" priority="46709">
      <formula>$H37="SUBETAPA"</formula>
    </cfRule>
    <cfRule type="expression" dxfId="8441" priority="46710">
      <formula>$H37="ETAPA"</formula>
    </cfRule>
    <cfRule type="expression" dxfId="8440" priority="46711">
      <formula>$H37="CÉLULA CONSTRUTIVA"</formula>
    </cfRule>
  </conditionalFormatting>
  <conditionalFormatting sqref="H38:I38 N38:N39">
    <cfRule type="expression" dxfId="8439" priority="50596">
      <formula>$H38="ETAPA"</formula>
    </cfRule>
  </conditionalFormatting>
  <conditionalFormatting sqref="H38:I38">
    <cfRule type="expression" dxfId="8438" priority="50597">
      <formula>$H38="CÉLULA CONSTRUTIVA"</formula>
    </cfRule>
  </conditionalFormatting>
  <conditionalFormatting sqref="H45:I45 H48:I48 G49:L49 H50:I50 K50:L50 L45">
    <cfRule type="expression" dxfId="8437" priority="50552">
      <formula>$H45="SUBETAPA"</formula>
    </cfRule>
  </conditionalFormatting>
  <conditionalFormatting sqref="H45:I48">
    <cfRule type="expression" dxfId="8436" priority="46745">
      <formula>$H45="ETAPA"</formula>
    </cfRule>
  </conditionalFormatting>
  <conditionalFormatting sqref="H46:I46">
    <cfRule type="expression" dxfId="8435" priority="46776">
      <formula>$H46="CÉLULA CONSTRUTIVA"</formula>
    </cfRule>
  </conditionalFormatting>
  <conditionalFormatting sqref="H47:I47 L47">
    <cfRule type="expression" dxfId="8434" priority="46747">
      <formula>$H47="SUBETAPA"</formula>
    </cfRule>
  </conditionalFormatting>
  <conditionalFormatting sqref="H47:I47">
    <cfRule type="expression" dxfId="8433" priority="46746">
      <formula>$H47="CÉLULA CONSTRUTIVA"</formula>
    </cfRule>
  </conditionalFormatting>
  <conditionalFormatting sqref="H23:J23">
    <cfRule type="expression" dxfId="8432" priority="46630">
      <formula>$H23="CÉLULA CONSTRUTIVA"</formula>
    </cfRule>
    <cfRule type="expression" dxfId="8431" priority="46631">
      <formula>$H23="ETAPA"</formula>
    </cfRule>
    <cfRule type="expression" dxfId="8430" priority="46632">
      <formula>$H23="SUBETAPA"</formula>
    </cfRule>
  </conditionalFormatting>
  <conditionalFormatting sqref="H624:J624">
    <cfRule type="expression" dxfId="8429" priority="59076">
      <formula>$H624="ETAPA"</formula>
    </cfRule>
    <cfRule type="expression" dxfId="8428" priority="59078">
      <formula>$H624="SUBETAPA"</formula>
    </cfRule>
  </conditionalFormatting>
  <conditionalFormatting sqref="H626:J626 H629:L629 H628:J628 H631:L631 H630:J630 H632:J632 H637:J637">
    <cfRule type="expression" dxfId="8427" priority="59112">
      <formula>$H626="SUBETAPA"</formula>
    </cfRule>
  </conditionalFormatting>
  <conditionalFormatting sqref="H641:J641 H640:K640">
    <cfRule type="expression" dxfId="8426" priority="58521">
      <formula>$H640="CÉLULA CONSTRUTIVA"</formula>
    </cfRule>
  </conditionalFormatting>
  <conditionalFormatting sqref="H654:J654 H653:K653">
    <cfRule type="expression" dxfId="8425" priority="58603">
      <formula>$H653="CÉLULA CONSTRUTIVA"</formula>
    </cfRule>
  </conditionalFormatting>
  <conditionalFormatting sqref="H667:J667 H666:K666">
    <cfRule type="expression" dxfId="8424" priority="58685">
      <formula>$H666="CÉLULA CONSTRUTIVA"</formula>
    </cfRule>
  </conditionalFormatting>
  <conditionalFormatting sqref="H680:J680 H679:K679">
    <cfRule type="expression" dxfId="8423" priority="58767">
      <formula>$H679="CÉLULA CONSTRUTIVA"</formula>
    </cfRule>
  </conditionalFormatting>
  <conditionalFormatting sqref="H693:J693 H692:K692">
    <cfRule type="expression" dxfId="8422" priority="58849">
      <formula>$H692="CÉLULA CONSTRUTIVA"</formula>
    </cfRule>
  </conditionalFormatting>
  <conditionalFormatting sqref="H706:J706 H705:K705">
    <cfRule type="expression" dxfId="8421" priority="58931">
      <formula>$H705="CÉLULA CONSTRUTIVA"</formula>
    </cfRule>
  </conditionalFormatting>
  <conditionalFormatting sqref="H719:J719 H718:K718">
    <cfRule type="expression" dxfId="8420" priority="59016">
      <formula>$H718="CÉLULA CONSTRUTIVA"</formula>
    </cfRule>
  </conditionalFormatting>
  <conditionalFormatting sqref="H732:J732 H731:K731">
    <cfRule type="expression" dxfId="8419" priority="59193">
      <formula>$H731="CÉLULA CONSTRUTIVA"</formula>
    </cfRule>
  </conditionalFormatting>
  <conditionalFormatting sqref="H745:J745 H744:K744">
    <cfRule type="expression" dxfId="8418" priority="59275">
      <formula>$H744="CÉLULA CONSTRUTIVA"</formula>
    </cfRule>
  </conditionalFormatting>
  <conditionalFormatting sqref="H758:J758 H757:K757">
    <cfRule type="expression" dxfId="8417" priority="59357">
      <formula>$H757="CÉLULA CONSTRUTIVA"</formula>
    </cfRule>
  </conditionalFormatting>
  <conditionalFormatting sqref="H771:J771 H770:K770">
    <cfRule type="expression" dxfId="8416" priority="59439">
      <formula>$H770="CÉLULA CONSTRUTIVA"</formula>
    </cfRule>
  </conditionalFormatting>
  <conditionalFormatting sqref="H784:J784 H783:K783">
    <cfRule type="expression" dxfId="8415" priority="59521">
      <formula>$H783="CÉLULA CONSTRUTIVA"</formula>
    </cfRule>
  </conditionalFormatting>
  <conditionalFormatting sqref="H797:J797 H796:K796">
    <cfRule type="expression" dxfId="8414" priority="59603">
      <formula>$H796="CÉLULA CONSTRUTIVA"</formula>
    </cfRule>
  </conditionalFormatting>
  <conditionalFormatting sqref="H815:J815 H814:K814">
    <cfRule type="expression" dxfId="8413" priority="56831">
      <formula>$H814="ETAPA"</formula>
    </cfRule>
    <cfRule type="expression" dxfId="8412" priority="56832">
      <formula>$H814="CÉLULA CONSTRUTIVA"</formula>
    </cfRule>
  </conditionalFormatting>
  <conditionalFormatting sqref="H826:J826 H825:K825">
    <cfRule type="expression" dxfId="8411" priority="56940">
      <formula>$H825="ETAPA"</formula>
    </cfRule>
    <cfRule type="expression" dxfId="8410" priority="56941">
      <formula>$H825="CÉLULA CONSTRUTIVA"</formula>
    </cfRule>
  </conditionalFormatting>
  <conditionalFormatting sqref="H835:J835 H834:K834">
    <cfRule type="expression" dxfId="8409" priority="57050">
      <formula>$H834="CÉLULA CONSTRUTIVA"</formula>
    </cfRule>
  </conditionalFormatting>
  <conditionalFormatting sqref="H835:J835">
    <cfRule type="expression" dxfId="8408" priority="57049">
      <formula>$H835="ETAPA"</formula>
    </cfRule>
  </conditionalFormatting>
  <conditionalFormatting sqref="H844:J844 H843:K843">
    <cfRule type="expression" dxfId="8407" priority="57159">
      <formula>$H843="CÉLULA CONSTRUTIVA"</formula>
    </cfRule>
  </conditionalFormatting>
  <conditionalFormatting sqref="H844:J844">
    <cfRule type="expression" dxfId="8406" priority="57158">
      <formula>$H844="ETAPA"</formula>
    </cfRule>
  </conditionalFormatting>
  <conditionalFormatting sqref="H853:J853 H852:K852">
    <cfRule type="expression" dxfId="8405" priority="57268">
      <formula>$H852="CÉLULA CONSTRUTIVA"</formula>
    </cfRule>
  </conditionalFormatting>
  <conditionalFormatting sqref="H853:J853">
    <cfRule type="expression" dxfId="8404" priority="57267">
      <formula>$H853="ETAPA"</formula>
    </cfRule>
  </conditionalFormatting>
  <conditionalFormatting sqref="H862:J862 H861:K861">
    <cfRule type="expression" dxfId="8403" priority="57377">
      <formula>$H861="CÉLULA CONSTRUTIVA"</formula>
    </cfRule>
  </conditionalFormatting>
  <conditionalFormatting sqref="H862:J862">
    <cfRule type="expression" dxfId="8402" priority="57376">
      <formula>$H862="ETAPA"</formula>
    </cfRule>
  </conditionalFormatting>
  <conditionalFormatting sqref="H871:J871 H870:K870">
    <cfRule type="expression" dxfId="8401" priority="57486">
      <formula>$H870="CÉLULA CONSTRUTIVA"</formula>
    </cfRule>
  </conditionalFormatting>
  <conditionalFormatting sqref="H871:J871">
    <cfRule type="expression" dxfId="8400" priority="57485">
      <formula>$H871="ETAPA"</formula>
    </cfRule>
  </conditionalFormatting>
  <conditionalFormatting sqref="H880:J880 H879:K879">
    <cfRule type="expression" dxfId="8399" priority="57595">
      <formula>$H879="CÉLULA CONSTRUTIVA"</formula>
    </cfRule>
  </conditionalFormatting>
  <conditionalFormatting sqref="H880:J880">
    <cfRule type="expression" dxfId="8398" priority="57594">
      <formula>$H880="ETAPA"</formula>
    </cfRule>
  </conditionalFormatting>
  <conditionalFormatting sqref="H889:J889 H888:K888">
    <cfRule type="expression" dxfId="8397" priority="57704">
      <formula>$H888="CÉLULA CONSTRUTIVA"</formula>
    </cfRule>
  </conditionalFormatting>
  <conditionalFormatting sqref="H889:J889">
    <cfRule type="expression" dxfId="8396" priority="57703">
      <formula>$H889="ETAPA"</formula>
    </cfRule>
  </conditionalFormatting>
  <conditionalFormatting sqref="H898:J898 H897:K897">
    <cfRule type="expression" dxfId="8395" priority="57813">
      <formula>$H897="CÉLULA CONSTRUTIVA"</formula>
    </cfRule>
  </conditionalFormatting>
  <conditionalFormatting sqref="H898:J898">
    <cfRule type="expression" dxfId="8394" priority="57812">
      <formula>$H898="ETAPA"</formula>
    </cfRule>
  </conditionalFormatting>
  <conditionalFormatting sqref="H909:J909 H908:K908">
    <cfRule type="expression" dxfId="8393" priority="57922">
      <formula>$H908="CÉLULA CONSTRUTIVA"</formula>
    </cfRule>
  </conditionalFormatting>
  <conditionalFormatting sqref="H909:J909">
    <cfRule type="expression" dxfId="8392" priority="57921">
      <formula>$H909="ETAPA"</formula>
    </cfRule>
  </conditionalFormatting>
  <conditionalFormatting sqref="H920:J920 H919:K919">
    <cfRule type="expression" dxfId="8391" priority="58031">
      <formula>$H919="CÉLULA CONSTRUTIVA"</formula>
    </cfRule>
  </conditionalFormatting>
  <conditionalFormatting sqref="H920:J920">
    <cfRule type="expression" dxfId="8390" priority="58030">
      <formula>$H920="ETAPA"</formula>
    </cfRule>
  </conditionalFormatting>
  <conditionalFormatting sqref="H929:J929 H928:K928">
    <cfRule type="expression" dxfId="8389" priority="58140">
      <formula>$H928="CÉLULA CONSTRUTIVA"</formula>
    </cfRule>
  </conditionalFormatting>
  <conditionalFormatting sqref="H929:J929">
    <cfRule type="expression" dxfId="8388" priority="58139">
      <formula>$H929="ETAPA"</formula>
    </cfRule>
  </conditionalFormatting>
  <conditionalFormatting sqref="H938:J938 H937:K937">
    <cfRule type="expression" dxfId="8387" priority="58249">
      <formula>$H937="CÉLULA CONSTRUTIVA"</formula>
    </cfRule>
  </conditionalFormatting>
  <conditionalFormatting sqref="H938:J938">
    <cfRule type="expression" dxfId="8386" priority="58248">
      <formula>$H938="ETAPA"</formula>
    </cfRule>
  </conditionalFormatting>
  <conditionalFormatting sqref="H623:K623 H624:J624">
    <cfRule type="expression" dxfId="8385" priority="59077">
      <formula>$H623="CÉLULA CONSTRUTIVA"</formula>
    </cfRule>
  </conditionalFormatting>
  <conditionalFormatting sqref="H625:K625 H626:J626 H628:J628 H627:K627">
    <cfRule type="expression" dxfId="8384" priority="59111">
      <formula>$H625="CÉLULA CONSTRUTIVA"</formula>
    </cfRule>
  </conditionalFormatting>
  <conditionalFormatting sqref="H629:K629 H631:K631 H630:J630 H632:J632">
    <cfRule type="expression" dxfId="8383" priority="59109">
      <formula>$H629="CÉLULA CONSTRUTIVA"</formula>
    </cfRule>
  </conditionalFormatting>
  <conditionalFormatting sqref="H636:K636 H637:J637 H638:K638">
    <cfRule type="expression" dxfId="8382" priority="59097">
      <formula>$H636="CÉLULA CONSTRUTIVA"</formula>
    </cfRule>
  </conditionalFormatting>
  <conditionalFormatting sqref="H642:K642 H644:K644 H643:J643 H645:J645">
    <cfRule type="expression" dxfId="8381" priority="58519">
      <formula>$H642="CÉLULA CONSTRUTIVA"</formula>
    </cfRule>
  </conditionalFormatting>
  <conditionalFormatting sqref="H649:K649 H650:J650 H651:K651">
    <cfRule type="expression" dxfId="8380" priority="58507">
      <formula>$H649="CÉLULA CONSTRUTIVA"</formula>
    </cfRule>
  </conditionalFormatting>
  <conditionalFormatting sqref="H655:K655 H657:K657 H656:J656 H658:J658">
    <cfRule type="expression" dxfId="8379" priority="58601">
      <formula>$H655="CÉLULA CONSTRUTIVA"</formula>
    </cfRule>
  </conditionalFormatting>
  <conditionalFormatting sqref="H662:K662 H663:J663 H664:K664">
    <cfRule type="expression" dxfId="8378" priority="58589">
      <formula>$H662="CÉLULA CONSTRUTIVA"</formula>
    </cfRule>
  </conditionalFormatting>
  <conditionalFormatting sqref="H668:K668 H670:K670 H669:J669 H671:J671">
    <cfRule type="expression" dxfId="8377" priority="58683">
      <formula>$H668="CÉLULA CONSTRUTIVA"</formula>
    </cfRule>
  </conditionalFormatting>
  <conditionalFormatting sqref="H675:K675 H676:J676 H677:K677">
    <cfRule type="expression" dxfId="8376" priority="58671">
      <formula>$H675="CÉLULA CONSTRUTIVA"</formula>
    </cfRule>
  </conditionalFormatting>
  <conditionalFormatting sqref="H681:K681 H683:K683 H682:J682 H684:J684">
    <cfRule type="expression" dxfId="8375" priority="58765">
      <formula>$H681="CÉLULA CONSTRUTIVA"</formula>
    </cfRule>
  </conditionalFormatting>
  <conditionalFormatting sqref="H688:K688 H689:J689 H690:K690">
    <cfRule type="expression" dxfId="8374" priority="58753">
      <formula>$H688="CÉLULA CONSTRUTIVA"</formula>
    </cfRule>
  </conditionalFormatting>
  <conditionalFormatting sqref="H694:K694 H696:K696 H695:J695 H697:J697">
    <cfRule type="expression" dxfId="8373" priority="58847">
      <formula>$H694="CÉLULA CONSTRUTIVA"</formula>
    </cfRule>
  </conditionalFormatting>
  <conditionalFormatting sqref="H701:K701 H702:J702 H703:K703">
    <cfRule type="expression" dxfId="8372" priority="58835">
      <formula>$H701="CÉLULA CONSTRUTIVA"</formula>
    </cfRule>
  </conditionalFormatting>
  <conditionalFormatting sqref="H707:K707 H709:K709 H708:J708 H710:J710">
    <cfRule type="expression" dxfId="8371" priority="58929">
      <formula>$H707="CÉLULA CONSTRUTIVA"</formula>
    </cfRule>
  </conditionalFormatting>
  <conditionalFormatting sqref="H714:K714 H715:J715 H716:K716">
    <cfRule type="expression" dxfId="8370" priority="58917">
      <formula>$H714="CÉLULA CONSTRUTIVA"</formula>
    </cfRule>
  </conditionalFormatting>
  <conditionalFormatting sqref="H720:K720 H722:K722 H721:J721 H723:J723">
    <cfRule type="expression" dxfId="8369" priority="59014">
      <formula>$H720="CÉLULA CONSTRUTIVA"</formula>
    </cfRule>
  </conditionalFormatting>
  <conditionalFormatting sqref="H727:K727 H728:J728 H729:K729">
    <cfRule type="expression" dxfId="8368" priority="58999">
      <formula>$H727="CÉLULA CONSTRUTIVA"</formula>
    </cfRule>
  </conditionalFormatting>
  <conditionalFormatting sqref="H733:K733 H735:K735 H734:J734 H736:J736">
    <cfRule type="expression" dxfId="8367" priority="59191">
      <formula>$H733="CÉLULA CONSTRUTIVA"</formula>
    </cfRule>
  </conditionalFormatting>
  <conditionalFormatting sqref="H740:K740 H741:J741 H742:K742">
    <cfRule type="expression" dxfId="8366" priority="59179">
      <formula>$H740="CÉLULA CONSTRUTIVA"</formula>
    </cfRule>
  </conditionalFormatting>
  <conditionalFormatting sqref="H746:K746 H748:K748 H747:J747 H749:J749">
    <cfRule type="expression" dxfId="8365" priority="59273">
      <formula>$H746="CÉLULA CONSTRUTIVA"</formula>
    </cfRule>
  </conditionalFormatting>
  <conditionalFormatting sqref="H753:K753 H754:J754 H755:K755">
    <cfRule type="expression" dxfId="8364" priority="59261">
      <formula>$H753="CÉLULA CONSTRUTIVA"</formula>
    </cfRule>
  </conditionalFormatting>
  <conditionalFormatting sqref="H759:K759 H761:K761 H760:J760 H762:J762">
    <cfRule type="expression" dxfId="8363" priority="59355">
      <formula>$H759="CÉLULA CONSTRUTIVA"</formula>
    </cfRule>
  </conditionalFormatting>
  <conditionalFormatting sqref="H766:K766 H767:J767 H768:K768">
    <cfRule type="expression" dxfId="8362" priority="59343">
      <formula>$H766="CÉLULA CONSTRUTIVA"</formula>
    </cfRule>
  </conditionalFormatting>
  <conditionalFormatting sqref="H772:K772 H774:K774 H773:J773 H775:J775">
    <cfRule type="expression" dxfId="8361" priority="59437">
      <formula>$H772="CÉLULA CONSTRUTIVA"</formula>
    </cfRule>
  </conditionalFormatting>
  <conditionalFormatting sqref="H779:K779 H780:J780 H781:K781">
    <cfRule type="expression" dxfId="8360" priority="59425">
      <formula>$H779="CÉLULA CONSTRUTIVA"</formula>
    </cfRule>
  </conditionalFormatting>
  <conditionalFormatting sqref="H785:K785 H787:K787 H786:J786 H788:J788">
    <cfRule type="expression" dxfId="8359" priority="59519">
      <formula>$H785="CÉLULA CONSTRUTIVA"</formula>
    </cfRule>
  </conditionalFormatting>
  <conditionalFormatting sqref="H792:K792 H793:J793 H794:K794">
    <cfRule type="expression" dxfId="8358" priority="59507">
      <formula>$H792="CÉLULA CONSTRUTIVA"</formula>
    </cfRule>
  </conditionalFormatting>
  <conditionalFormatting sqref="H798:K798 H800:K800 H799:J799 H801:J801">
    <cfRule type="expression" dxfId="8357" priority="59601">
      <formula>$H798="CÉLULA CONSTRUTIVA"</formula>
    </cfRule>
  </conditionalFormatting>
  <conditionalFormatting sqref="H805:K805 H806:J806 H807:K807">
    <cfRule type="expression" dxfId="8356" priority="59589">
      <formula>$H805="CÉLULA CONSTRUTIVA"</formula>
    </cfRule>
  </conditionalFormatting>
  <conditionalFormatting sqref="H953:K953 M948 M950:M951">
    <cfRule type="expression" dxfId="8355" priority="51564">
      <formula>$H948="ETAPA"</formula>
    </cfRule>
  </conditionalFormatting>
  <conditionalFormatting sqref="H953:K953">
    <cfRule type="expression" dxfId="8354" priority="51565">
      <formula>$H953="CÉLULA CONSTRUTIVA"</formula>
    </cfRule>
  </conditionalFormatting>
  <conditionalFormatting sqref="H955:K955 H957:K957 H956:J956 H958:J958">
    <cfRule type="expression" dxfId="8353" priority="51567">
      <formula>$H955="ETAPA"</formula>
    </cfRule>
    <cfRule type="expression" dxfId="8352" priority="51568">
      <formula>$H955="CÉLULA CONSTRUTIVA"</formula>
    </cfRule>
  </conditionalFormatting>
  <conditionalFormatting sqref="H968:K968 M963 M966">
    <cfRule type="expression" dxfId="8351" priority="51719">
      <formula>$H963="ETAPA"</formula>
    </cfRule>
  </conditionalFormatting>
  <conditionalFormatting sqref="H968:K968">
    <cfRule type="expression" dxfId="8350" priority="51720">
      <formula>$H968="CÉLULA CONSTRUTIVA"</formula>
    </cfRule>
  </conditionalFormatting>
  <conditionalFormatting sqref="H970:K970 H972:K972 H971:J971 H973:J973">
    <cfRule type="expression" dxfId="8349" priority="51722">
      <formula>$H970="ETAPA"</formula>
    </cfRule>
    <cfRule type="expression" dxfId="8348" priority="51723">
      <formula>$H970="CÉLULA CONSTRUTIVA"</formula>
    </cfRule>
  </conditionalFormatting>
  <conditionalFormatting sqref="H983:K983 M978 M981">
    <cfRule type="expression" dxfId="8347" priority="51877">
      <formula>$H978="ETAPA"</formula>
    </cfRule>
  </conditionalFormatting>
  <conditionalFormatting sqref="H983:K983">
    <cfRule type="expression" dxfId="8346" priority="51878">
      <formula>$H983="CÉLULA CONSTRUTIVA"</formula>
    </cfRule>
  </conditionalFormatting>
  <conditionalFormatting sqref="H985:K985 H987:K987 H986:J986 H988:J988">
    <cfRule type="expression" dxfId="8345" priority="51880">
      <formula>$H985="ETAPA"</formula>
    </cfRule>
    <cfRule type="expression" dxfId="8344" priority="51881">
      <formula>$H985="CÉLULA CONSTRUTIVA"</formula>
    </cfRule>
  </conditionalFormatting>
  <conditionalFormatting sqref="H998:K998 M993 M996">
    <cfRule type="expression" dxfId="8343" priority="52032">
      <formula>$H993="ETAPA"</formula>
    </cfRule>
  </conditionalFormatting>
  <conditionalFormatting sqref="H998:K998">
    <cfRule type="expression" dxfId="8342" priority="52033">
      <formula>$H998="CÉLULA CONSTRUTIVA"</formula>
    </cfRule>
  </conditionalFormatting>
  <conditionalFormatting sqref="H1000:K1000 H1002:K1002 H1001:J1001 H1003:J1003">
    <cfRule type="expression" dxfId="8341" priority="52035">
      <formula>$H1000="ETAPA"</formula>
    </cfRule>
    <cfRule type="expression" dxfId="8340" priority="52036">
      <formula>$H1000="CÉLULA CONSTRUTIVA"</formula>
    </cfRule>
  </conditionalFormatting>
  <conditionalFormatting sqref="H1013:K1013 M1008 M1011">
    <cfRule type="expression" dxfId="8339" priority="52190">
      <formula>$H1008="ETAPA"</formula>
    </cfRule>
  </conditionalFormatting>
  <conditionalFormatting sqref="H1013:K1013">
    <cfRule type="expression" dxfId="8338" priority="52191">
      <formula>$H1013="CÉLULA CONSTRUTIVA"</formula>
    </cfRule>
  </conditionalFormatting>
  <conditionalFormatting sqref="H1015:K1015 H1017:K1017 H1016:J1016 H1018:J1018">
    <cfRule type="expression" dxfId="8337" priority="52193">
      <formula>$H1015="ETAPA"</formula>
    </cfRule>
    <cfRule type="expression" dxfId="8336" priority="52194">
      <formula>$H1015="CÉLULA CONSTRUTIVA"</formula>
    </cfRule>
  </conditionalFormatting>
  <conditionalFormatting sqref="H1028:K1028 M1023 M1026">
    <cfRule type="expression" dxfId="8335" priority="52345">
      <formula>$H1023="ETAPA"</formula>
    </cfRule>
  </conditionalFormatting>
  <conditionalFormatting sqref="H1028:K1028">
    <cfRule type="expression" dxfId="8334" priority="52346">
      <formula>$H1028="CÉLULA CONSTRUTIVA"</formula>
    </cfRule>
  </conditionalFormatting>
  <conditionalFormatting sqref="H1030:K1030 H1032:K1032 H1031:J1031 H1033:J1033">
    <cfRule type="expression" dxfId="8333" priority="52348">
      <formula>$H1030="ETAPA"</formula>
    </cfRule>
    <cfRule type="expression" dxfId="8332" priority="52349">
      <formula>$H1030="CÉLULA CONSTRUTIVA"</formula>
    </cfRule>
  </conditionalFormatting>
  <conditionalFormatting sqref="H1043:K1043 M1038 M1041">
    <cfRule type="expression" dxfId="8331" priority="52500">
      <formula>$H1038="ETAPA"</formula>
    </cfRule>
  </conditionalFormatting>
  <conditionalFormatting sqref="H1043:K1043">
    <cfRule type="expression" dxfId="8330" priority="52501">
      <formula>$H1043="CÉLULA CONSTRUTIVA"</formula>
    </cfRule>
  </conditionalFormatting>
  <conditionalFormatting sqref="H1045:K1045 H1047:K1047 H1046:J1046 H1048:J1048">
    <cfRule type="expression" dxfId="8329" priority="52503">
      <formula>$H1045="ETAPA"</formula>
    </cfRule>
    <cfRule type="expression" dxfId="8328" priority="52504">
      <formula>$H1045="CÉLULA CONSTRUTIVA"</formula>
    </cfRule>
  </conditionalFormatting>
  <conditionalFormatting sqref="H1058:K1058 M1053 M1056">
    <cfRule type="expression" dxfId="8327" priority="52658">
      <formula>$H1053="ETAPA"</formula>
    </cfRule>
  </conditionalFormatting>
  <conditionalFormatting sqref="H1058:K1058">
    <cfRule type="expression" dxfId="8326" priority="52659">
      <formula>$H1058="CÉLULA CONSTRUTIVA"</formula>
    </cfRule>
  </conditionalFormatting>
  <conditionalFormatting sqref="H1060:K1060 H1062:K1062 H1061:J1061 H1063:J1063">
    <cfRule type="expression" dxfId="8325" priority="52661">
      <formula>$H1060="ETAPA"</formula>
    </cfRule>
    <cfRule type="expression" dxfId="8324" priority="52662">
      <formula>$H1060="CÉLULA CONSTRUTIVA"</formula>
    </cfRule>
  </conditionalFormatting>
  <conditionalFormatting sqref="H1073:K1073 M1068 M1071">
    <cfRule type="expression" dxfId="8323" priority="52813">
      <formula>$H1068="ETAPA"</formula>
    </cfRule>
  </conditionalFormatting>
  <conditionalFormatting sqref="H1073:K1073">
    <cfRule type="expression" dxfId="8322" priority="52814">
      <formula>$H1073="CÉLULA CONSTRUTIVA"</formula>
    </cfRule>
  </conditionalFormatting>
  <conditionalFormatting sqref="H1075:K1075 H1077:K1077 H1076:J1076 H1078:J1078">
    <cfRule type="expression" dxfId="8321" priority="52816">
      <formula>$H1075="ETAPA"</formula>
    </cfRule>
    <cfRule type="expression" dxfId="8320" priority="52817">
      <formula>$H1075="CÉLULA CONSTRUTIVA"</formula>
    </cfRule>
  </conditionalFormatting>
  <conditionalFormatting sqref="H1088:K1088 M1083 M1086">
    <cfRule type="expression" dxfId="8319" priority="52971">
      <formula>$H1083="ETAPA"</formula>
    </cfRule>
  </conditionalFormatting>
  <conditionalFormatting sqref="H1088:K1088">
    <cfRule type="expression" dxfId="8318" priority="52972">
      <formula>$H1088="CÉLULA CONSTRUTIVA"</formula>
    </cfRule>
  </conditionalFormatting>
  <conditionalFormatting sqref="H1090:K1090 H1092:K1092 H1091:J1091 H1093:J1093">
    <cfRule type="expression" dxfId="8317" priority="52974">
      <formula>$H1090="ETAPA"</formula>
    </cfRule>
    <cfRule type="expression" dxfId="8316" priority="52975">
      <formula>$H1090="CÉLULA CONSTRUTIVA"</formula>
    </cfRule>
  </conditionalFormatting>
  <conditionalFormatting sqref="H1103:K1103 M1098 M1101">
    <cfRule type="expression" dxfId="8315" priority="53126">
      <formula>$H1098="ETAPA"</formula>
    </cfRule>
  </conditionalFormatting>
  <conditionalFormatting sqref="H1103:K1103">
    <cfRule type="expression" dxfId="8314" priority="53127">
      <formula>$H1103="CÉLULA CONSTRUTIVA"</formula>
    </cfRule>
  </conditionalFormatting>
  <conditionalFormatting sqref="H1105:K1105 H1107:K1107 H1106:J1106 H1108:J1108">
    <cfRule type="expression" dxfId="8313" priority="53129">
      <formula>$H1105="ETAPA"</formula>
    </cfRule>
    <cfRule type="expression" dxfId="8312" priority="53130">
      <formula>$H1105="CÉLULA CONSTRUTIVA"</formula>
    </cfRule>
  </conditionalFormatting>
  <conditionalFormatting sqref="H1118:K1118 M1113 M1116">
    <cfRule type="expression" dxfId="8311" priority="53284">
      <formula>$H1113="ETAPA"</formula>
    </cfRule>
  </conditionalFormatting>
  <conditionalFormatting sqref="H1118:K1118">
    <cfRule type="expression" dxfId="8310" priority="53285">
      <formula>$H1118="CÉLULA CONSTRUTIVA"</formula>
    </cfRule>
  </conditionalFormatting>
  <conditionalFormatting sqref="H1120:K1120 H1122:K1122 H1121:J1121 H1123:J1123">
    <cfRule type="expression" dxfId="8309" priority="53287">
      <formula>$H1120="ETAPA"</formula>
    </cfRule>
    <cfRule type="expression" dxfId="8308" priority="53288">
      <formula>$H1120="CÉLULA CONSTRUTIVA"</formula>
    </cfRule>
  </conditionalFormatting>
  <conditionalFormatting sqref="H1133:K1133 M1128 M1131">
    <cfRule type="expression" dxfId="8307" priority="53439">
      <formula>$H1128="ETAPA"</formula>
    </cfRule>
  </conditionalFormatting>
  <conditionalFormatting sqref="H1133:K1133">
    <cfRule type="expression" dxfId="8306" priority="53440">
      <formula>$H1133="CÉLULA CONSTRUTIVA"</formula>
    </cfRule>
  </conditionalFormatting>
  <conditionalFormatting sqref="H1135:K1135 H1137:K1137 H1136:J1136 H1138:J1138">
    <cfRule type="expression" dxfId="8305" priority="53442">
      <formula>$H1135="ETAPA"</formula>
    </cfRule>
    <cfRule type="expression" dxfId="8304" priority="53443">
      <formula>$H1135="CÉLULA CONSTRUTIVA"</formula>
    </cfRule>
  </conditionalFormatting>
  <conditionalFormatting sqref="H1148:K1148 M1143 M1146">
    <cfRule type="expression" dxfId="8303" priority="53597">
      <formula>$H1143="ETAPA"</formula>
    </cfRule>
  </conditionalFormatting>
  <conditionalFormatting sqref="H1148:K1148">
    <cfRule type="expression" dxfId="8302" priority="53598">
      <formula>$H1148="CÉLULA CONSTRUTIVA"</formula>
    </cfRule>
  </conditionalFormatting>
  <conditionalFormatting sqref="H1150:K1150 H1152:K1152 H1151:J1151 H1153:J1153">
    <cfRule type="expression" dxfId="8301" priority="53600">
      <formula>$H1150="ETAPA"</formula>
    </cfRule>
    <cfRule type="expression" dxfId="8300" priority="53601">
      <formula>$H1150="CÉLULA CONSTRUTIVA"</formula>
    </cfRule>
  </conditionalFormatting>
  <conditionalFormatting sqref="H1158:K1158">
    <cfRule type="expression" dxfId="8299"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8298" priority="102901">
      <formula>$H812="ETAPA"</formula>
    </cfRule>
  </conditionalFormatting>
  <conditionalFormatting sqref="H1163:K1163">
    <cfRule type="expression" dxfId="8297" priority="55589">
      <formula>$H1163="ETAPA"</formula>
    </cfRule>
  </conditionalFormatting>
  <conditionalFormatting sqref="H1168:K1168">
    <cfRule type="expression" dxfId="8296" priority="55683">
      <formula>$H1168="ETAPA"</formula>
    </cfRule>
  </conditionalFormatting>
  <conditionalFormatting sqref="H1173:K1173">
    <cfRule type="expression" dxfId="8295" priority="55777">
      <formula>$H1173="ETAPA"</formula>
    </cfRule>
  </conditionalFormatting>
  <conditionalFormatting sqref="H1178:K1178">
    <cfRule type="expression" dxfId="8294" priority="55871">
      <formula>$H1178="ETAPA"</formula>
    </cfRule>
  </conditionalFormatting>
  <conditionalFormatting sqref="H1183:K1183">
    <cfRule type="expression" dxfId="8293" priority="55965">
      <formula>$H1183="ETAPA"</formula>
    </cfRule>
  </conditionalFormatting>
  <conditionalFormatting sqref="H1190:K1190">
    <cfRule type="expression" dxfId="8292" priority="56059">
      <formula>$H1190="ETAPA"</formula>
    </cfRule>
  </conditionalFormatting>
  <conditionalFormatting sqref="H1197:K1197">
    <cfRule type="expression" dxfId="8291" priority="56153">
      <formula>$H1197="ETAPA"</formula>
    </cfRule>
  </conditionalFormatting>
  <conditionalFormatting sqref="H1204:K1204">
    <cfRule type="expression" dxfId="8290" priority="56247">
      <formula>$H1204="ETAPA"</formula>
    </cfRule>
  </conditionalFormatting>
  <conditionalFormatting sqref="H1211:K1211">
    <cfRule type="expression" dxfId="8289" priority="56341">
      <formula>$H1211="ETAPA"</formula>
    </cfRule>
  </conditionalFormatting>
  <conditionalFormatting sqref="H1218:K1218">
    <cfRule type="expression" dxfId="8288" priority="56435">
      <formula>$H1218="ETAPA"</formula>
    </cfRule>
  </conditionalFormatting>
  <conditionalFormatting sqref="H1223:K1223">
    <cfRule type="expression" dxfId="8287" priority="56529">
      <formula>$H1223="ETAPA"</formula>
    </cfRule>
  </conditionalFormatting>
  <conditionalFormatting sqref="H1230:K1230">
    <cfRule type="expression" dxfId="8286" priority="56623">
      <formula>$H1230="ETAPA"</formula>
    </cfRule>
  </conditionalFormatting>
  <conditionalFormatting sqref="H1235:K1235">
    <cfRule type="expression" dxfId="8285" priority="56717">
      <formula>$H1235="ETAPA"</formula>
    </cfRule>
  </conditionalFormatting>
  <conditionalFormatting sqref="H1257:K1257 H1262:K1266">
    <cfRule type="expression" dxfId="8284" priority="2723">
      <formula>$H1257="ETAPA"</formula>
    </cfRule>
  </conditionalFormatting>
  <conditionalFormatting sqref="H1259:K1259">
    <cfRule type="expression" dxfId="8283" priority="2722">
      <formula>$H1259="ETAPA"</formula>
    </cfRule>
  </conditionalFormatting>
  <conditionalFormatting sqref="H1271:K1271 H1276:K1280">
    <cfRule type="expression" dxfId="8282" priority="2792">
      <formula>$H1271="ETAPA"</formula>
    </cfRule>
  </conditionalFormatting>
  <conditionalFormatting sqref="H1273:K1273">
    <cfRule type="expression" dxfId="8281" priority="2791">
      <formula>$H1273="ETAPA"</formula>
    </cfRule>
  </conditionalFormatting>
  <conditionalFormatting sqref="H1285:K1285 H1290:K1294">
    <cfRule type="expression" dxfId="8280" priority="2861">
      <formula>$H1285="ETAPA"</formula>
    </cfRule>
  </conditionalFormatting>
  <conditionalFormatting sqref="H1287:K1287">
    <cfRule type="expression" dxfId="8279" priority="2860">
      <formula>$H1287="ETAPA"</formula>
    </cfRule>
  </conditionalFormatting>
  <conditionalFormatting sqref="H1299:K1299 H1304:K1308">
    <cfRule type="expression" dxfId="8278" priority="2930">
      <formula>$H1299="ETAPA"</formula>
    </cfRule>
  </conditionalFormatting>
  <conditionalFormatting sqref="H1301:K1301">
    <cfRule type="expression" dxfId="8277" priority="2929">
      <formula>$H1301="ETAPA"</formula>
    </cfRule>
  </conditionalFormatting>
  <conditionalFormatting sqref="H1313:K1313 H1318:K1322">
    <cfRule type="expression" dxfId="8276" priority="2999">
      <formula>$H1313="ETAPA"</formula>
    </cfRule>
  </conditionalFormatting>
  <conditionalFormatting sqref="H1315:K1315">
    <cfRule type="expression" dxfId="8275" priority="2998">
      <formula>$H1315="ETAPA"</formula>
    </cfRule>
  </conditionalFormatting>
  <conditionalFormatting sqref="H1327:K1327 H1332:K1336">
    <cfRule type="expression" dxfId="8274" priority="3068">
      <formula>$H1327="ETAPA"</formula>
    </cfRule>
  </conditionalFormatting>
  <conditionalFormatting sqref="H1329:K1329">
    <cfRule type="expression" dxfId="8273" priority="3067">
      <formula>$H1329="ETAPA"</formula>
    </cfRule>
  </conditionalFormatting>
  <conditionalFormatting sqref="H1341:K1341 H1346:K1350">
    <cfRule type="expression" dxfId="8272" priority="3137">
      <formula>$H1341="ETAPA"</formula>
    </cfRule>
  </conditionalFormatting>
  <conditionalFormatting sqref="H1343:K1343">
    <cfRule type="expression" dxfId="8271"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8270" priority="86726">
      <formula>$H1355="ETAPA"</formula>
    </cfRule>
  </conditionalFormatting>
  <conditionalFormatting sqref="H1357:K1357">
    <cfRule type="expression" dxfId="8269" priority="59902">
      <formula>$H1357="ETAPA"</formula>
    </cfRule>
  </conditionalFormatting>
  <conditionalFormatting sqref="H53:L53">
    <cfRule type="expression" dxfId="8268" priority="46416">
      <formula>$H53="ETAPA"</formula>
    </cfRule>
  </conditionalFormatting>
  <conditionalFormatting sqref="H623:L623">
    <cfRule type="expression" dxfId="8267" priority="59073">
      <formula>$H623="ETAPA"</formula>
    </cfRule>
  </conditionalFormatting>
  <conditionalFormatting sqref="H625:L625 H627:L627">
    <cfRule type="expression" dxfId="8266" priority="59103">
      <formula>$H625="ETAPA"</formula>
    </cfRule>
  </conditionalFormatting>
  <conditionalFormatting sqref="H636:L636 H638:L638">
    <cfRule type="expression" dxfId="8265" priority="59093">
      <formula>$H636="ETAPA"</formula>
    </cfRule>
  </conditionalFormatting>
  <conditionalFormatting sqref="H640:L640">
    <cfRule type="expression" dxfId="8264" priority="58513">
      <formula>$H640="ETAPA"</formula>
    </cfRule>
  </conditionalFormatting>
  <conditionalFormatting sqref="H642:L642 H641:J641 H644:L644 H643:J643 H645:J645 H650:J650">
    <cfRule type="expression" dxfId="8263" priority="58522">
      <formula>$H641="SUBETAPA"</formula>
    </cfRule>
  </conditionalFormatting>
  <conditionalFormatting sqref="H651:L651">
    <cfRule type="expression" dxfId="8262" priority="58503">
      <formula>$H651="ETAPA"</formula>
    </cfRule>
  </conditionalFormatting>
  <conditionalFormatting sqref="H653:L653">
    <cfRule type="expression" dxfId="8261" priority="58595">
      <formula>$H653="ETAPA"</formula>
    </cfRule>
  </conditionalFormatting>
  <conditionalFormatting sqref="H655:L655 H654:J654 H657:L657 H656:J656 H658:J658 H663:J663">
    <cfRule type="expression" dxfId="8260" priority="58604">
      <formula>$H654="SUBETAPA"</formula>
    </cfRule>
  </conditionalFormatting>
  <conditionalFormatting sqref="H664:L664">
    <cfRule type="expression" dxfId="8259" priority="58585">
      <formula>$H664="ETAPA"</formula>
    </cfRule>
  </conditionalFormatting>
  <conditionalFormatting sqref="H666:L666">
    <cfRule type="expression" dxfId="8258" priority="58677">
      <formula>$H666="ETAPA"</formula>
    </cfRule>
  </conditionalFormatting>
  <conditionalFormatting sqref="H668:L668 H667:J667 H670:L670 H669:J669 H671:J671 H676:J676">
    <cfRule type="expression" dxfId="8257" priority="58686">
      <formula>$H667="SUBETAPA"</formula>
    </cfRule>
  </conditionalFormatting>
  <conditionalFormatting sqref="H677:L677">
    <cfRule type="expression" dxfId="8256" priority="58667">
      <formula>$H677="ETAPA"</formula>
    </cfRule>
  </conditionalFormatting>
  <conditionalFormatting sqref="H679:L679">
    <cfRule type="expression" dxfId="8255" priority="58759">
      <formula>$H679="ETAPA"</formula>
    </cfRule>
  </conditionalFormatting>
  <conditionalFormatting sqref="H681:L681 H680:J680 H683:L683 H682:J682 H684:J684 H689:J689">
    <cfRule type="expression" dxfId="8254" priority="58768">
      <formula>$H680="SUBETAPA"</formula>
    </cfRule>
  </conditionalFormatting>
  <conditionalFormatting sqref="H690:L690">
    <cfRule type="expression" dxfId="8253" priority="58749">
      <formula>$H690="ETAPA"</formula>
    </cfRule>
  </conditionalFormatting>
  <conditionalFormatting sqref="H692:L692">
    <cfRule type="expression" dxfId="8252" priority="58841">
      <formula>$H692="ETAPA"</formula>
    </cfRule>
  </conditionalFormatting>
  <conditionalFormatting sqref="H694:L694 H693:J693 H696:L696 H695:J695 H697:J697 H702:J702">
    <cfRule type="expression" dxfId="8251" priority="58850">
      <formula>$H693="SUBETAPA"</formula>
    </cfRule>
  </conditionalFormatting>
  <conditionalFormatting sqref="H703:L703">
    <cfRule type="expression" dxfId="8250" priority="58831">
      <formula>$H703="ETAPA"</formula>
    </cfRule>
  </conditionalFormatting>
  <conditionalFormatting sqref="H705:L705">
    <cfRule type="expression" dxfId="8249" priority="58923">
      <formula>$H705="ETAPA"</formula>
    </cfRule>
  </conditionalFormatting>
  <conditionalFormatting sqref="H707:L707 H706:J706 H709:L709 H708:J708 H710:J710 H715:J715">
    <cfRule type="expression" dxfId="8248" priority="58932">
      <formula>$H706="SUBETAPA"</formula>
    </cfRule>
  </conditionalFormatting>
  <conditionalFormatting sqref="H716:L716">
    <cfRule type="expression" dxfId="8247" priority="58913">
      <formula>$H716="ETAPA"</formula>
    </cfRule>
  </conditionalFormatting>
  <conditionalFormatting sqref="H718:L718">
    <cfRule type="expression" dxfId="8246" priority="59008">
      <formula>$H718="ETAPA"</formula>
    </cfRule>
  </conditionalFormatting>
  <conditionalFormatting sqref="H720:L720 H719:J719 H722:L722 H721:J721 H723:J723 H728:J728">
    <cfRule type="expression" dxfId="8245" priority="59017">
      <formula>$H719="SUBETAPA"</formula>
    </cfRule>
  </conditionalFormatting>
  <conditionalFormatting sqref="H729:L729">
    <cfRule type="expression" dxfId="8244" priority="58995">
      <formula>$H729="ETAPA"</formula>
    </cfRule>
  </conditionalFormatting>
  <conditionalFormatting sqref="H731:L731">
    <cfRule type="expression" dxfId="8243" priority="59185">
      <formula>$H731="ETAPA"</formula>
    </cfRule>
  </conditionalFormatting>
  <conditionalFormatting sqref="H733:L733 H732:J732 H735:L735 H734:J734 H736:J736 H741:J741">
    <cfRule type="expression" dxfId="8242" priority="59194">
      <formula>$H732="SUBETAPA"</formula>
    </cfRule>
  </conditionalFormatting>
  <conditionalFormatting sqref="H742:L742">
    <cfRule type="expression" dxfId="8241" priority="59175">
      <formula>$H742="ETAPA"</formula>
    </cfRule>
  </conditionalFormatting>
  <conditionalFormatting sqref="H744:L744">
    <cfRule type="expression" dxfId="8240" priority="59267">
      <formula>$H744="ETAPA"</formula>
    </cfRule>
  </conditionalFormatting>
  <conditionalFormatting sqref="H746:L746 H745:J745 H748:L748 H747:J747 H749:J749 H754:J754">
    <cfRule type="expression" dxfId="8239" priority="59276">
      <formula>$H745="SUBETAPA"</formula>
    </cfRule>
  </conditionalFormatting>
  <conditionalFormatting sqref="H755:L755">
    <cfRule type="expression" dxfId="8238" priority="59257">
      <formula>$H755="ETAPA"</formula>
    </cfRule>
  </conditionalFormatting>
  <conditionalFormatting sqref="H757:L757">
    <cfRule type="expression" dxfId="8237" priority="59349">
      <formula>$H757="ETAPA"</formula>
    </cfRule>
  </conditionalFormatting>
  <conditionalFormatting sqref="H759:L759 H758:J758 H761:L761 H760:J760 H762:J762 H767:J767">
    <cfRule type="expression" dxfId="8236" priority="59358">
      <formula>$H758="SUBETAPA"</formula>
    </cfRule>
  </conditionalFormatting>
  <conditionalFormatting sqref="H768:L768">
    <cfRule type="expression" dxfId="8235" priority="59339">
      <formula>$H768="ETAPA"</formula>
    </cfRule>
  </conditionalFormatting>
  <conditionalFormatting sqref="H770:L770">
    <cfRule type="expression" dxfId="8234" priority="59431">
      <formula>$H770="ETAPA"</formula>
    </cfRule>
  </conditionalFormatting>
  <conditionalFormatting sqref="H772:L772 H771:J771 H774:L774 H773:J773 H775:J775 H780:J780">
    <cfRule type="expression" dxfId="8233" priority="59440">
      <formula>$H771="SUBETAPA"</formula>
    </cfRule>
  </conditionalFormatting>
  <conditionalFormatting sqref="H781:L781">
    <cfRule type="expression" dxfId="8232" priority="59421">
      <formula>$H781="ETAPA"</formula>
    </cfRule>
  </conditionalFormatting>
  <conditionalFormatting sqref="H783:L783">
    <cfRule type="expression" dxfId="8231" priority="59513">
      <formula>$H783="ETAPA"</formula>
    </cfRule>
  </conditionalFormatting>
  <conditionalFormatting sqref="H785:L785 H784:J784 H787:L787 H786:J786 H788:J788 H793:J793">
    <cfRule type="expression" dxfId="8230" priority="59522">
      <formula>$H784="SUBETAPA"</formula>
    </cfRule>
  </conditionalFormatting>
  <conditionalFormatting sqref="H794:L794">
    <cfRule type="expression" dxfId="8229" priority="59503">
      <formula>$H794="ETAPA"</formula>
    </cfRule>
  </conditionalFormatting>
  <conditionalFormatting sqref="H796:L796">
    <cfRule type="expression" dxfId="8228" priority="59595">
      <formula>$H796="ETAPA"</formula>
    </cfRule>
  </conditionalFormatting>
  <conditionalFormatting sqref="H798:L798 H797:J797 H800:L800 H799:J799 H801:J801 H806:J806">
    <cfRule type="expression" dxfId="8227" priority="59604">
      <formula>$H797="SUBETAPA"</formula>
    </cfRule>
  </conditionalFormatting>
  <conditionalFormatting sqref="H807:L807">
    <cfRule type="expression" dxfId="8226" priority="59585">
      <formula>$H807="ETAPA"</formula>
    </cfRule>
  </conditionalFormatting>
  <conditionalFormatting sqref="H834:L834">
    <cfRule type="expression" dxfId="8225" priority="57044">
      <formula>$H834="ETAPA"</formula>
    </cfRule>
  </conditionalFormatting>
  <conditionalFormatting sqref="H843:L843">
    <cfRule type="expression" dxfId="8224" priority="57153">
      <formula>$H843="ETAPA"</formula>
    </cfRule>
  </conditionalFormatting>
  <conditionalFormatting sqref="H852:L852">
    <cfRule type="expression" dxfId="8223" priority="57262">
      <formula>$H852="ETAPA"</formula>
    </cfRule>
  </conditionalFormatting>
  <conditionalFormatting sqref="H861:L861">
    <cfRule type="expression" dxfId="8222" priority="57371">
      <formula>$H861="ETAPA"</formula>
    </cfRule>
  </conditionalFormatting>
  <conditionalFormatting sqref="H870:L870">
    <cfRule type="expression" dxfId="8221" priority="57480">
      <formula>$H870="ETAPA"</formula>
    </cfRule>
  </conditionalFormatting>
  <conditionalFormatting sqref="H879:L879">
    <cfRule type="expression" dxfId="8220" priority="57589">
      <formula>$H879="ETAPA"</formula>
    </cfRule>
  </conditionalFormatting>
  <conditionalFormatting sqref="H888:L888">
    <cfRule type="expression" dxfId="8219" priority="57698">
      <formula>$H888="ETAPA"</formula>
    </cfRule>
  </conditionalFormatting>
  <conditionalFormatting sqref="H897:L897">
    <cfRule type="expression" dxfId="8218" priority="57807">
      <formula>$H897="ETAPA"</formula>
    </cfRule>
  </conditionalFormatting>
  <conditionalFormatting sqref="H908:L908">
    <cfRule type="expression" dxfId="8217" priority="57916">
      <formula>$H908="ETAPA"</formula>
    </cfRule>
  </conditionalFormatting>
  <conditionalFormatting sqref="H919:L919">
    <cfRule type="expression" dxfId="8216" priority="58025">
      <formula>$H919="ETAPA"</formula>
    </cfRule>
  </conditionalFormatting>
  <conditionalFormatting sqref="H928:L928">
    <cfRule type="expression" dxfId="8215" priority="58134">
      <formula>$H928="ETAPA"</formula>
    </cfRule>
  </conditionalFormatting>
  <conditionalFormatting sqref="H937:L937">
    <cfRule type="expression" dxfId="8214" priority="58243">
      <formula>$H937="ETAPA"</formula>
    </cfRule>
  </conditionalFormatting>
  <conditionalFormatting sqref="H947:L947">
    <cfRule type="expression" dxfId="8213" priority="51556">
      <formula>$H947="ETAPA"</formula>
    </cfRule>
  </conditionalFormatting>
  <conditionalFormatting sqref="H949:L949 J950">
    <cfRule type="expression" dxfId="8212" priority="51495">
      <formula>$H949="ETAPA"</formula>
    </cfRule>
  </conditionalFormatting>
  <conditionalFormatting sqref="H955:L955 H957:L957 H956:J956 H958:J958">
    <cfRule type="expression" dxfId="8211" priority="51569">
      <formula>$H955="SUBETAPA"</formula>
    </cfRule>
  </conditionalFormatting>
  <conditionalFormatting sqref="H962:L962">
    <cfRule type="expression" dxfId="8210" priority="51711">
      <formula>$H962="ETAPA"</formula>
    </cfRule>
  </conditionalFormatting>
  <conditionalFormatting sqref="H964:L964 J965">
    <cfRule type="expression" dxfId="8209" priority="51457">
      <formula>$H964="ETAPA"</formula>
    </cfRule>
  </conditionalFormatting>
  <conditionalFormatting sqref="H970:L970 H972:L972 H971:J971 H973:J973">
    <cfRule type="expression" dxfId="8208" priority="51724">
      <formula>$H970="SUBETAPA"</formula>
    </cfRule>
  </conditionalFormatting>
  <conditionalFormatting sqref="H977:L977">
    <cfRule type="expression" dxfId="8207" priority="51869">
      <formula>$H977="ETAPA"</formula>
    </cfRule>
  </conditionalFormatting>
  <conditionalFormatting sqref="H979:L979 J980">
    <cfRule type="expression" dxfId="8206" priority="51419">
      <formula>$H979="ETAPA"</formula>
    </cfRule>
  </conditionalFormatting>
  <conditionalFormatting sqref="H985:L985 H987:L987 H986:J986 H988:J988">
    <cfRule type="expression" dxfId="8205" priority="51882">
      <formula>$H985="SUBETAPA"</formula>
    </cfRule>
  </conditionalFormatting>
  <conditionalFormatting sqref="H992:L992">
    <cfRule type="expression" dxfId="8204" priority="52024">
      <formula>$H992="ETAPA"</formula>
    </cfRule>
  </conditionalFormatting>
  <conditionalFormatting sqref="H994:L994 J995">
    <cfRule type="expression" dxfId="8203" priority="51381">
      <formula>$H994="ETAPA"</formula>
    </cfRule>
  </conditionalFormatting>
  <conditionalFormatting sqref="H1000:L1000 H1002:L1002 H1001:J1001 H1003:J1003">
    <cfRule type="expression" dxfId="8202" priority="52037">
      <formula>$H1000="SUBETAPA"</formula>
    </cfRule>
  </conditionalFormatting>
  <conditionalFormatting sqref="H1007:L1007">
    <cfRule type="expression" dxfId="8201" priority="52182">
      <formula>$H1007="ETAPA"</formula>
    </cfRule>
  </conditionalFormatting>
  <conditionalFormatting sqref="H1009:L1009 J1010">
    <cfRule type="expression" dxfId="8200" priority="51343">
      <formula>$H1009="ETAPA"</formula>
    </cfRule>
  </conditionalFormatting>
  <conditionalFormatting sqref="H1015:L1015 H1017:L1017 H1016:J1016 H1018:J1018">
    <cfRule type="expression" dxfId="8199" priority="52195">
      <formula>$H1015="SUBETAPA"</formula>
    </cfRule>
  </conditionalFormatting>
  <conditionalFormatting sqref="H1022:L1022">
    <cfRule type="expression" dxfId="8198" priority="52337">
      <formula>$H1022="ETAPA"</formula>
    </cfRule>
  </conditionalFormatting>
  <conditionalFormatting sqref="H1024:L1024 J1025">
    <cfRule type="expression" dxfId="8197" priority="51305">
      <formula>$H1024="ETAPA"</formula>
    </cfRule>
  </conditionalFormatting>
  <conditionalFormatting sqref="H1030:L1030 H1032:L1032 H1031:J1031 H1033:J1033">
    <cfRule type="expression" dxfId="8196" priority="52350">
      <formula>$H1030="SUBETAPA"</formula>
    </cfRule>
  </conditionalFormatting>
  <conditionalFormatting sqref="H1037:L1037">
    <cfRule type="expression" dxfId="8195" priority="52492">
      <formula>$H1037="ETAPA"</formula>
    </cfRule>
  </conditionalFormatting>
  <conditionalFormatting sqref="H1039:L1039 J1040">
    <cfRule type="expression" dxfId="8194" priority="51267">
      <formula>$H1039="ETAPA"</formula>
    </cfRule>
  </conditionalFormatting>
  <conditionalFormatting sqref="H1045:L1045 H1047:L1047 H1046:J1046 H1048:J1048">
    <cfRule type="expression" dxfId="8193" priority="52505">
      <formula>$H1045="SUBETAPA"</formula>
    </cfRule>
  </conditionalFormatting>
  <conditionalFormatting sqref="H1052:L1052">
    <cfRule type="expression" dxfId="8192" priority="52650">
      <formula>$H1052="ETAPA"</formula>
    </cfRule>
  </conditionalFormatting>
  <conditionalFormatting sqref="H1054:L1054 J1055">
    <cfRule type="expression" dxfId="8191" priority="51229">
      <formula>$H1054="ETAPA"</formula>
    </cfRule>
  </conditionalFormatting>
  <conditionalFormatting sqref="H1060:L1060 H1062:L1062 H1061:J1061 H1063:J1063">
    <cfRule type="expression" dxfId="8190" priority="52663">
      <formula>$H1060="SUBETAPA"</formula>
    </cfRule>
  </conditionalFormatting>
  <conditionalFormatting sqref="H1067:L1067">
    <cfRule type="expression" dxfId="8189" priority="52805">
      <formula>$H1067="ETAPA"</formula>
    </cfRule>
  </conditionalFormatting>
  <conditionalFormatting sqref="H1069:L1069 J1070">
    <cfRule type="expression" dxfId="8188" priority="51191">
      <formula>$H1069="ETAPA"</formula>
    </cfRule>
  </conditionalFormatting>
  <conditionalFormatting sqref="H1075:L1075 H1077:L1077 H1076:J1076 H1078:J1078">
    <cfRule type="expression" dxfId="8187" priority="52818">
      <formula>$H1075="SUBETAPA"</formula>
    </cfRule>
  </conditionalFormatting>
  <conditionalFormatting sqref="H1082:L1082">
    <cfRule type="expression" dxfId="8186" priority="52963">
      <formula>$H1082="ETAPA"</formula>
    </cfRule>
  </conditionalFormatting>
  <conditionalFormatting sqref="H1084:L1084 J1085">
    <cfRule type="expression" dxfId="8185" priority="51153">
      <formula>$H1084="ETAPA"</formula>
    </cfRule>
  </conditionalFormatting>
  <conditionalFormatting sqref="H1090:L1090 H1092:L1092 H1091:J1091 H1093:J1093">
    <cfRule type="expression" dxfId="8184" priority="52976">
      <formula>$H1090="SUBETAPA"</formula>
    </cfRule>
  </conditionalFormatting>
  <conditionalFormatting sqref="H1097:L1097">
    <cfRule type="expression" dxfId="8183" priority="53118">
      <formula>$H1097="ETAPA"</formula>
    </cfRule>
  </conditionalFormatting>
  <conditionalFormatting sqref="H1099:L1099 J1100">
    <cfRule type="expression" dxfId="8182" priority="51115">
      <formula>$H1099="ETAPA"</formula>
    </cfRule>
  </conditionalFormatting>
  <conditionalFormatting sqref="H1105:L1105 H1107:L1107 H1106:J1106 H1108:J1108">
    <cfRule type="expression" dxfId="8181" priority="53131">
      <formula>$H1105="SUBETAPA"</formula>
    </cfRule>
  </conditionalFormatting>
  <conditionalFormatting sqref="H1112:L1112">
    <cfRule type="expression" dxfId="8180" priority="53276">
      <formula>$H1112="ETAPA"</formula>
    </cfRule>
  </conditionalFormatting>
  <conditionalFormatting sqref="H1114:L1114 J1115">
    <cfRule type="expression" dxfId="8179" priority="51077">
      <formula>$H1114="ETAPA"</formula>
    </cfRule>
  </conditionalFormatting>
  <conditionalFormatting sqref="H1120:L1120 H1122:L1122 H1121:J1121 H1123:J1123">
    <cfRule type="expression" dxfId="8178" priority="53289">
      <formula>$H1120="SUBETAPA"</formula>
    </cfRule>
  </conditionalFormatting>
  <conditionalFormatting sqref="H1127:L1127">
    <cfRule type="expression" dxfId="8177" priority="53431">
      <formula>$H1127="ETAPA"</formula>
    </cfRule>
  </conditionalFormatting>
  <conditionalFormatting sqref="H1129:L1129 J1130">
    <cfRule type="expression" dxfId="8176" priority="51039">
      <formula>$H1129="ETAPA"</formula>
    </cfRule>
  </conditionalFormatting>
  <conditionalFormatting sqref="H1135:L1135 H1137:L1137 H1136:J1136 H1138:J1138">
    <cfRule type="expression" dxfId="8175" priority="53444">
      <formula>$H1135="SUBETAPA"</formula>
    </cfRule>
  </conditionalFormatting>
  <conditionalFormatting sqref="H1142:L1142">
    <cfRule type="expression" dxfId="8174" priority="53589">
      <formula>$H1142="ETAPA"</formula>
    </cfRule>
  </conditionalFormatting>
  <conditionalFormatting sqref="H1144:L1144 J1145">
    <cfRule type="expression" dxfId="8173" priority="51001">
      <formula>$H1144="ETAPA"</formula>
    </cfRule>
  </conditionalFormatting>
  <conditionalFormatting sqref="H1150:L1150 H1152:L1152 H1151:J1151 H1153:J1153">
    <cfRule type="expression" dxfId="8172" priority="53602">
      <formula>$H1150="SUBETAPA"</formula>
    </cfRule>
  </conditionalFormatting>
  <conditionalFormatting sqref="H1242:L1242">
    <cfRule type="expression" dxfId="8171" priority="56792">
      <formula>$H1242="SUBETAPA"</formula>
    </cfRule>
    <cfRule type="expression" dxfId="8170"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8169" priority="86954">
      <formula>$H808="SUBETAPA"</formula>
    </cfRule>
  </conditionalFormatting>
  <conditionalFormatting sqref="H1259:L1259">
    <cfRule type="expression" dxfId="8168" priority="2720">
      <formula>$H1259="SUBETAPA"</formula>
    </cfRule>
  </conditionalFormatting>
  <conditionalFormatting sqref="H1273:L1273">
    <cfRule type="expression" dxfId="8167" priority="2789">
      <formula>$H1273="SUBETAPA"</formula>
    </cfRule>
  </conditionalFormatting>
  <conditionalFormatting sqref="H1287:L1287">
    <cfRule type="expression" dxfId="8166" priority="2858">
      <formula>$H1287="SUBETAPA"</formula>
    </cfRule>
  </conditionalFormatting>
  <conditionalFormatting sqref="H1301:L1301">
    <cfRule type="expression" dxfId="8165" priority="2927">
      <formula>$H1301="SUBETAPA"</formula>
    </cfRule>
  </conditionalFormatting>
  <conditionalFormatting sqref="H1315:L1315">
    <cfRule type="expression" dxfId="8164" priority="2996">
      <formula>$H1315="SUBETAPA"</formula>
    </cfRule>
  </conditionalFormatting>
  <conditionalFormatting sqref="H1329:L1329">
    <cfRule type="expression" dxfId="8163" priority="3065">
      <formula>$H1329="SUBETAPA"</formula>
    </cfRule>
  </conditionalFormatting>
  <conditionalFormatting sqref="H1343:L1343">
    <cfRule type="expression" dxfId="8162" priority="3134">
      <formula>$H1343="SUBETAPA"</formula>
    </cfRule>
  </conditionalFormatting>
  <conditionalFormatting sqref="H1357:L1357">
    <cfRule type="expression" dxfId="8161" priority="59903">
      <formula>$H1357="SUBETAPA"</formula>
    </cfRule>
  </conditionalFormatting>
  <conditionalFormatting sqref="H627:M627 M629 M631 K626:M626 K628:M628 K630:M630 K632:M632 H638:M638 H633:M636 K637:M637 G620:M622 O637 H625:M625 H623:M623 G623:G638 J624:M624">
    <cfRule type="expression" dxfId="8160" priority="59101">
      <formula>$H620="SUBETAPA"</formula>
    </cfRule>
  </conditionalFormatting>
  <conditionalFormatting sqref="H640:M640 M642 M644 K641:M641 K643:M643 K645:M645 H651:M651 H646:M648 K650:M650 O650 H649:L649">
    <cfRule type="expression" dxfId="8159" priority="58511">
      <formula>$H640="SUBETAPA"</formula>
    </cfRule>
  </conditionalFormatting>
  <conditionalFormatting sqref="H641:M641 H643:M643 H645:M645 H646:L647 H648:M648 K650:M650 O650 H642:L642 H644:L644">
    <cfRule type="expression" dxfId="8158" priority="58512">
      <formula>$H641="ETAPA"</formula>
    </cfRule>
  </conditionalFormatting>
  <conditionalFormatting sqref="H649:M649">
    <cfRule type="expression" dxfId="8157" priority="58478">
      <formula>$H649="ETAPA"</formula>
    </cfRule>
  </conditionalFormatting>
  <conditionalFormatting sqref="H653:M653 M655 M657 K654:M654 K656:M656 K658:M658 H664:M664 H659:M661 K663:M663 O663 H662:L662">
    <cfRule type="expression" dxfId="8156" priority="58593">
      <formula>$H653="SUBETAPA"</formula>
    </cfRule>
  </conditionalFormatting>
  <conditionalFormatting sqref="H654:M654 H656:M656 H658:M658 H659:L660 H661:M661 K663:M663 O663 H655:L655 H657:L657">
    <cfRule type="expression" dxfId="8155" priority="58594">
      <formula>$H654="ETAPA"</formula>
    </cfRule>
  </conditionalFormatting>
  <conditionalFormatting sqref="H662:M662">
    <cfRule type="expression" dxfId="8154" priority="58475">
      <formula>$H662="ETAPA"</formula>
    </cfRule>
  </conditionalFormatting>
  <conditionalFormatting sqref="H666:M666 M668 M670 K667:M667 K669:M669 K671:M671 H677:M677 H672:M674 K676:M676 O676 H675:L675">
    <cfRule type="expression" dxfId="8153" priority="58675">
      <formula>$H666="SUBETAPA"</formula>
    </cfRule>
  </conditionalFormatting>
  <conditionalFormatting sqref="H667:M667 H669:M669 H671:M671 H672:L673 H674:M674 K676:M676 O676 H668:L668 H670:L670">
    <cfRule type="expression" dxfId="8152" priority="58676">
      <formula>$H667="ETAPA"</formula>
    </cfRule>
  </conditionalFormatting>
  <conditionalFormatting sqref="H675:M675">
    <cfRule type="expression" dxfId="8151" priority="58472">
      <formula>$H675="ETAPA"</formula>
    </cfRule>
  </conditionalFormatting>
  <conditionalFormatting sqref="H679:M679 M681 M683 K680:M680 K682:M682 K684:M684 H690:M690 H685:M687 K689:M689 O689 H688:L688">
    <cfRule type="expression" dxfId="8150" priority="58757">
      <formula>$H679="SUBETAPA"</formula>
    </cfRule>
  </conditionalFormatting>
  <conditionalFormatting sqref="H680:M680 H682:M682 H684:M684 H685:L686 H687:M687 K689:M689 O689 H681:L681 H683:L683">
    <cfRule type="expression" dxfId="8149" priority="58758">
      <formula>$H680="ETAPA"</formula>
    </cfRule>
  </conditionalFormatting>
  <conditionalFormatting sqref="H688:M688">
    <cfRule type="expression" dxfId="8148" priority="58469">
      <formula>$H688="ETAPA"</formula>
    </cfRule>
  </conditionalFormatting>
  <conditionalFormatting sqref="H692:M692 M694 M696 K693:M693 K695:M695 K697:M697 H703:M703 H698:M700 K702:M702 O702 H701:L701">
    <cfRule type="expression" dxfId="8147" priority="58839">
      <formula>$H692="SUBETAPA"</formula>
    </cfRule>
  </conditionalFormatting>
  <conditionalFormatting sqref="H693:M693 H695:M695 H697:M697 H698:L699 H700:M700 K702:M702 O702 H694:L694 H696:L696">
    <cfRule type="expression" dxfId="8146" priority="58840">
      <formula>$H693="ETAPA"</formula>
    </cfRule>
  </conditionalFormatting>
  <conditionalFormatting sqref="H701:M701">
    <cfRule type="expression" dxfId="8145" priority="58466">
      <formula>$H701="ETAPA"</formula>
    </cfRule>
  </conditionalFormatting>
  <conditionalFormatting sqref="H705:M705 M707 M709 K706:M706 K708:M708 K710:M710 H716:M716 H711:M713 K715:M715 O715 H714:L714">
    <cfRule type="expression" dxfId="8144" priority="58921">
      <formula>$H705="SUBETAPA"</formula>
    </cfRule>
  </conditionalFormatting>
  <conditionalFormatting sqref="H706:M706 H708:M708 H710:M710 H711:L712 H713:M713 K715:M715 O715 H707:L707 H709:L709">
    <cfRule type="expression" dxfId="8143" priority="58922">
      <formula>$H706="ETAPA"</formula>
    </cfRule>
  </conditionalFormatting>
  <conditionalFormatting sqref="H714:M714">
    <cfRule type="expression" dxfId="8142" priority="58463">
      <formula>$H714="ETAPA"</formula>
    </cfRule>
  </conditionalFormatting>
  <conditionalFormatting sqref="H718:M718 M720 M722 K719:M719 K721:M721 K723:M723 H729:M729 H724:M726 K728:M728 O728 H727:L727">
    <cfRule type="expression" dxfId="8141" priority="59006">
      <formula>$H718="SUBETAPA"</formula>
    </cfRule>
  </conditionalFormatting>
  <conditionalFormatting sqref="H719:M719 H721:M721 H723:M723 H724:L725 H726:M726 K728:M728 O728 H720:L720 H722:L722">
    <cfRule type="expression" dxfId="8140" priority="59007">
      <formula>$H719="ETAPA"</formula>
    </cfRule>
  </conditionalFormatting>
  <conditionalFormatting sqref="H727:M727">
    <cfRule type="expression" dxfId="8139" priority="58460">
      <formula>$H727="ETAPA"</formula>
    </cfRule>
  </conditionalFormatting>
  <conditionalFormatting sqref="H731:M731 M733 M735 K732:M732 K734:M734 K736:M736 H742:M742 H737:M739 K741:M741 O741 H740:L740">
    <cfRule type="expression" dxfId="8138" priority="59183">
      <formula>$H731="SUBETAPA"</formula>
    </cfRule>
  </conditionalFormatting>
  <conditionalFormatting sqref="H732:M732 H734:M734 H736:M736 H737:L738 H739:M739 K741:M741 O741 H733:L733 H735:L735">
    <cfRule type="expression" dxfId="8137" priority="59184">
      <formula>$H732="ETAPA"</formula>
    </cfRule>
  </conditionalFormatting>
  <conditionalFormatting sqref="H740:M740">
    <cfRule type="expression" dxfId="8136" priority="58457">
      <formula>$H740="ETAPA"</formula>
    </cfRule>
  </conditionalFormatting>
  <conditionalFormatting sqref="H744:M744 M746 M748 K745:M745 K747:M747 K749:M749 H755:M755 H750:M752 K754:M754 O754 H753:L753">
    <cfRule type="expression" dxfId="8135" priority="59265">
      <formula>$H744="SUBETAPA"</formula>
    </cfRule>
  </conditionalFormatting>
  <conditionalFormatting sqref="H745:M745 H747:M747 H749:M749 H750:L751 H752:M752 K754:M754 O754 H746:L746 H748:L748">
    <cfRule type="expression" dxfId="8134" priority="59266">
      <formula>$H745="ETAPA"</formula>
    </cfRule>
  </conditionalFormatting>
  <conditionalFormatting sqref="H753:M753">
    <cfRule type="expression" dxfId="8133" priority="58454">
      <formula>$H753="ETAPA"</formula>
    </cfRule>
  </conditionalFormatting>
  <conditionalFormatting sqref="H757:M757 M759 M761 K758:M758 K760:M760 K762:M762 H768:M768 H763:M765 K767:M767 O767 H766:L766">
    <cfRule type="expression" dxfId="8132" priority="59347">
      <formula>$H757="SUBETAPA"</formula>
    </cfRule>
  </conditionalFormatting>
  <conditionalFormatting sqref="H758:M758 H760:M760 H762:M762 H763:L764 H765:M765 K767:M767 O767 H759:L759 H761:L761">
    <cfRule type="expression" dxfId="8131" priority="59348">
      <formula>$H758="ETAPA"</formula>
    </cfRule>
  </conditionalFormatting>
  <conditionalFormatting sqref="H766:M766">
    <cfRule type="expression" dxfId="8130" priority="58451">
      <formula>$H766="ETAPA"</formula>
    </cfRule>
  </conditionalFormatting>
  <conditionalFormatting sqref="H770:M770 M772 M774 K771:M771 K773:M773 K775:M775 H781:M781 H776:M778 K780:M780 O780 H779:L779">
    <cfRule type="expression" dxfId="8129" priority="59429">
      <formula>$H770="SUBETAPA"</formula>
    </cfRule>
  </conditionalFormatting>
  <conditionalFormatting sqref="H771:M771 H773:M773 H775:M775 H776:L777 H778:M778 K780:M780 O780 H772:L772 H774:L774">
    <cfRule type="expression" dxfId="8128" priority="59430">
      <formula>$H771="ETAPA"</formula>
    </cfRule>
  </conditionalFormatting>
  <conditionalFormatting sqref="H779:M779">
    <cfRule type="expression" dxfId="8127" priority="58448">
      <formula>$H779="ETAPA"</formula>
    </cfRule>
  </conditionalFormatting>
  <conditionalFormatting sqref="H783:M783 M785 M787 K784:M784 K786:M786 K788:M788 H794:M794 H789:M791 K793:M793 O793 H792:L792">
    <cfRule type="expression" dxfId="8126" priority="59511">
      <formula>$H783="SUBETAPA"</formula>
    </cfRule>
  </conditionalFormatting>
  <conditionalFormatting sqref="H784:M784 H786:M786 H788:M788 H789:L790 H791:M791 K793:M793 O793 H785:L785 H787:L787">
    <cfRule type="expression" dxfId="8125" priority="59512">
      <formula>$H784="ETAPA"</formula>
    </cfRule>
  </conditionalFormatting>
  <conditionalFormatting sqref="H792:M792">
    <cfRule type="expression" dxfId="8124" priority="58445">
      <formula>$H792="ETAPA"</formula>
    </cfRule>
  </conditionalFormatting>
  <conditionalFormatting sqref="H796:M796 M798 M800 K797:M797 K799:M799 K801:M801 H807:M807 H802:M804 K806:M806 O806 H805:L805">
    <cfRule type="expression" dxfId="8123" priority="59593">
      <formula>$H796="SUBETAPA"</formula>
    </cfRule>
  </conditionalFormatting>
  <conditionalFormatting sqref="H797:M797 H799:M799 H801:M801 H802:L803 H804:M804 K806:M806 O806 H798:L798 H800:L800">
    <cfRule type="expression" dxfId="8122" priority="59594">
      <formula>$H797="ETAPA"</formula>
    </cfRule>
  </conditionalFormatting>
  <conditionalFormatting sqref="H805:M805">
    <cfRule type="expression" dxfId="8121" priority="58442">
      <formula>$H805="ETAPA"</formula>
    </cfRule>
  </conditionalFormatting>
  <conditionalFormatting sqref="H947:M947">
    <cfRule type="expression" dxfId="8120" priority="51566">
      <formula>$H947="SUBETAPA"</formula>
    </cfRule>
  </conditionalFormatting>
  <conditionalFormatting sqref="H949:M949 J950">
    <cfRule type="expression" dxfId="8119" priority="51498">
      <formula>$H949="SUBETAPA"</formula>
    </cfRule>
  </conditionalFormatting>
  <conditionalFormatting sqref="H962:M962">
    <cfRule type="expression" dxfId="8118" priority="51721">
      <formula>$H962="SUBETAPA"</formula>
    </cfRule>
  </conditionalFormatting>
  <conditionalFormatting sqref="H964:M964 J965">
    <cfRule type="expression" dxfId="8117" priority="51460">
      <formula>$H964="SUBETAPA"</formula>
    </cfRule>
  </conditionalFormatting>
  <conditionalFormatting sqref="H977:M977">
    <cfRule type="expression" dxfId="8116" priority="51879">
      <formula>$H977="SUBETAPA"</formula>
    </cfRule>
  </conditionalFormatting>
  <conditionalFormatting sqref="H979:M979 J980">
    <cfRule type="expression" dxfId="8115" priority="51422">
      <formula>$H979="SUBETAPA"</formula>
    </cfRule>
  </conditionalFormatting>
  <conditionalFormatting sqref="H992:M992">
    <cfRule type="expression" dxfId="8114" priority="52034">
      <formula>$H992="SUBETAPA"</formula>
    </cfRule>
  </conditionalFormatting>
  <conditionalFormatting sqref="H994:M994 J995">
    <cfRule type="expression" dxfId="8113" priority="51384">
      <formula>$H994="SUBETAPA"</formula>
    </cfRule>
  </conditionalFormatting>
  <conditionalFormatting sqref="H1007:M1007">
    <cfRule type="expression" dxfId="8112" priority="52192">
      <formula>$H1007="SUBETAPA"</formula>
    </cfRule>
  </conditionalFormatting>
  <conditionalFormatting sqref="H1009:M1009 J1010">
    <cfRule type="expression" dxfId="8111" priority="51346">
      <formula>$H1009="SUBETAPA"</formula>
    </cfRule>
  </conditionalFormatting>
  <conditionalFormatting sqref="H1022:M1022">
    <cfRule type="expression" dxfId="8110" priority="52347">
      <formula>$H1022="SUBETAPA"</formula>
    </cfRule>
  </conditionalFormatting>
  <conditionalFormatting sqref="H1024:M1024 J1025">
    <cfRule type="expression" dxfId="8109" priority="51308">
      <formula>$H1024="SUBETAPA"</formula>
    </cfRule>
  </conditionalFormatting>
  <conditionalFormatting sqref="H1037:M1037">
    <cfRule type="expression" dxfId="8108" priority="52502">
      <formula>$H1037="SUBETAPA"</formula>
    </cfRule>
  </conditionalFormatting>
  <conditionalFormatting sqref="H1039:M1039 J1040">
    <cfRule type="expression" dxfId="8107" priority="51270">
      <formula>$H1039="SUBETAPA"</formula>
    </cfRule>
  </conditionalFormatting>
  <conditionalFormatting sqref="H1052:M1052">
    <cfRule type="expression" dxfId="8106" priority="52660">
      <formula>$H1052="SUBETAPA"</formula>
    </cfRule>
  </conditionalFormatting>
  <conditionalFormatting sqref="H1054:M1054 J1055">
    <cfRule type="expression" dxfId="8105" priority="51232">
      <formula>$H1054="SUBETAPA"</formula>
    </cfRule>
  </conditionalFormatting>
  <conditionalFormatting sqref="H1067:M1067">
    <cfRule type="expression" dxfId="8104" priority="52815">
      <formula>$H1067="SUBETAPA"</formula>
    </cfRule>
  </conditionalFormatting>
  <conditionalFormatting sqref="H1069:M1069 J1070">
    <cfRule type="expression" dxfId="8103" priority="51194">
      <formula>$H1069="SUBETAPA"</formula>
    </cfRule>
  </conditionalFormatting>
  <conditionalFormatting sqref="H1082:M1082">
    <cfRule type="expression" dxfId="8102" priority="52973">
      <formula>$H1082="SUBETAPA"</formula>
    </cfRule>
  </conditionalFormatting>
  <conditionalFormatting sqref="H1084:M1084 J1085">
    <cfRule type="expression" dxfId="8101" priority="51156">
      <formula>$H1084="SUBETAPA"</formula>
    </cfRule>
  </conditionalFormatting>
  <conditionalFormatting sqref="H1097:M1097">
    <cfRule type="expression" dxfId="8100" priority="53128">
      <formula>$H1097="SUBETAPA"</formula>
    </cfRule>
  </conditionalFormatting>
  <conditionalFormatting sqref="H1099:M1099 J1100">
    <cfRule type="expression" dxfId="8099" priority="51118">
      <formula>$H1099="SUBETAPA"</formula>
    </cfRule>
  </conditionalFormatting>
  <conditionalFormatting sqref="H1112:M1112">
    <cfRule type="expression" dxfId="8098" priority="53286">
      <formula>$H1112="SUBETAPA"</formula>
    </cfRule>
  </conditionalFormatting>
  <conditionalFormatting sqref="H1114:M1114 J1115">
    <cfRule type="expression" dxfId="8097" priority="51080">
      <formula>$H1114="SUBETAPA"</formula>
    </cfRule>
  </conditionalFormatting>
  <conditionalFormatting sqref="H1127:M1127">
    <cfRule type="expression" dxfId="8096" priority="53441">
      <formula>$H1127="SUBETAPA"</formula>
    </cfRule>
  </conditionalFormatting>
  <conditionalFormatting sqref="H1129:M1129 J1130">
    <cfRule type="expression" dxfId="8095" priority="51042">
      <formula>$H1129="SUBETAPA"</formula>
    </cfRule>
  </conditionalFormatting>
  <conditionalFormatting sqref="H1142:M1142">
    <cfRule type="expression" dxfId="8094" priority="53599">
      <formula>$H1142="SUBETAPA"</formula>
    </cfRule>
  </conditionalFormatting>
  <conditionalFormatting sqref="H1144:M1144 J1145">
    <cfRule type="expression" dxfId="8093"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8092" priority="86999">
      <formula>$H808="SUBETAPA"</formula>
    </cfRule>
  </conditionalFormatting>
  <conditionalFormatting sqref="H1250:M1250 J1251 G1252:L1252">
    <cfRule type="expression" dxfId="8091" priority="86956">
      <formula>$H1250="ETAPA"</formula>
    </cfRule>
  </conditionalFormatting>
  <conditionalFormatting sqref="H1431:M1431">
    <cfRule type="expression" dxfId="8090" priority="4779">
      <formula>$H1431="ETAPA"</formula>
    </cfRule>
  </conditionalFormatting>
  <conditionalFormatting sqref="I1251">
    <cfRule type="expression" dxfId="8089" priority="86734">
      <formula>$H1251="CÉLULA CONSTRUTIVA"</formula>
    </cfRule>
    <cfRule type="expression" dxfId="8088" priority="86735">
      <formula>$H1251="ETAPA"</formula>
    </cfRule>
    <cfRule type="expression" dxfId="8087" priority="86736">
      <formula>$H1251="SUBETAPA"</formula>
    </cfRule>
  </conditionalFormatting>
  <conditionalFormatting sqref="I3172">
    <cfRule type="expression" dxfId="8086" priority="120437">
      <formula>$H3172="SUBETAPA"</formula>
    </cfRule>
    <cfRule type="expression" dxfId="8085" priority="120438">
      <formula>$H3172="CÉLULA CONSTRUTIVA"</formula>
    </cfRule>
  </conditionalFormatting>
  <conditionalFormatting sqref="I1159:J1159">
    <cfRule type="expression" dxfId="8084" priority="55479">
      <formula>$H1159="CÉLULA CONSTRUTIVA"</formula>
    </cfRule>
    <cfRule type="expression" dxfId="8083" priority="55480">
      <formula>$H1159="ETAPA"</formula>
    </cfRule>
    <cfRule type="expression" dxfId="8082" priority="55481">
      <formula>$H1159="SUBETAPA"</formula>
    </cfRule>
  </conditionalFormatting>
  <conditionalFormatting sqref="I1164:J1164">
    <cfRule type="expression" dxfId="8081" priority="55573">
      <formula>$H1164="CÉLULA CONSTRUTIVA"</formula>
    </cfRule>
    <cfRule type="expression" dxfId="8080" priority="55574">
      <formula>$H1164="ETAPA"</formula>
    </cfRule>
    <cfRule type="expression" dxfId="8079" priority="55575">
      <formula>$H1164="SUBETAPA"</formula>
    </cfRule>
  </conditionalFormatting>
  <conditionalFormatting sqref="I1169:J1169">
    <cfRule type="expression" dxfId="8078" priority="55667">
      <formula>$H1169="CÉLULA CONSTRUTIVA"</formula>
    </cfRule>
    <cfRule type="expression" dxfId="8077" priority="55668">
      <formula>$H1169="ETAPA"</formula>
    </cfRule>
    <cfRule type="expression" dxfId="8076" priority="55669">
      <formula>$H1169="SUBETAPA"</formula>
    </cfRule>
  </conditionalFormatting>
  <conditionalFormatting sqref="I1174:J1174">
    <cfRule type="expression" dxfId="8075" priority="55761">
      <formula>$H1174="CÉLULA CONSTRUTIVA"</formula>
    </cfRule>
    <cfRule type="expression" dxfId="8074" priority="55762">
      <formula>$H1174="ETAPA"</formula>
    </cfRule>
    <cfRule type="expression" dxfId="8073" priority="55763">
      <formula>$H1174="SUBETAPA"</formula>
    </cfRule>
  </conditionalFormatting>
  <conditionalFormatting sqref="I1179:J1179">
    <cfRule type="expression" dxfId="8072" priority="55855">
      <formula>$H1179="CÉLULA CONSTRUTIVA"</formula>
    </cfRule>
    <cfRule type="expression" dxfId="8071" priority="55856">
      <formula>$H1179="ETAPA"</formula>
    </cfRule>
    <cfRule type="expression" dxfId="8070" priority="55857">
      <formula>$H1179="SUBETAPA"</formula>
    </cfRule>
  </conditionalFormatting>
  <conditionalFormatting sqref="I1184:J1184">
    <cfRule type="expression" dxfId="8069" priority="55949">
      <formula>$H1184="CÉLULA CONSTRUTIVA"</formula>
    </cfRule>
    <cfRule type="expression" dxfId="8068" priority="55950">
      <formula>$H1184="ETAPA"</formula>
    </cfRule>
    <cfRule type="expression" dxfId="8067" priority="55951">
      <formula>$H1184="SUBETAPA"</formula>
    </cfRule>
  </conditionalFormatting>
  <conditionalFormatting sqref="I1191:J1191">
    <cfRule type="expression" dxfId="8066" priority="56043">
      <formula>$H1191="CÉLULA CONSTRUTIVA"</formula>
    </cfRule>
    <cfRule type="expression" dxfId="8065" priority="56044">
      <formula>$H1191="ETAPA"</formula>
    </cfRule>
    <cfRule type="expression" dxfId="8064" priority="56045">
      <formula>$H1191="SUBETAPA"</formula>
    </cfRule>
  </conditionalFormatting>
  <conditionalFormatting sqref="I1198:J1198">
    <cfRule type="expression" dxfId="8063" priority="56137">
      <formula>$H1198="CÉLULA CONSTRUTIVA"</formula>
    </cfRule>
    <cfRule type="expression" dxfId="8062" priority="56138">
      <formula>$H1198="ETAPA"</formula>
    </cfRule>
    <cfRule type="expression" dxfId="8061" priority="56139">
      <formula>$H1198="SUBETAPA"</formula>
    </cfRule>
  </conditionalFormatting>
  <conditionalFormatting sqref="I1205:J1205">
    <cfRule type="expression" dxfId="8060" priority="56231">
      <formula>$H1205="CÉLULA CONSTRUTIVA"</formula>
    </cfRule>
    <cfRule type="expression" dxfId="8059" priority="56232">
      <formula>$H1205="ETAPA"</formula>
    </cfRule>
    <cfRule type="expression" dxfId="8058" priority="56233">
      <formula>$H1205="SUBETAPA"</formula>
    </cfRule>
  </conditionalFormatting>
  <conditionalFormatting sqref="I1212:J1212">
    <cfRule type="expression" dxfId="8057" priority="56325">
      <formula>$H1212="CÉLULA CONSTRUTIVA"</formula>
    </cfRule>
    <cfRule type="expression" dxfId="8056" priority="56326">
      <formula>$H1212="ETAPA"</formula>
    </cfRule>
    <cfRule type="expression" dxfId="8055" priority="56327">
      <formula>$H1212="SUBETAPA"</formula>
    </cfRule>
  </conditionalFormatting>
  <conditionalFormatting sqref="I1219:J1219">
    <cfRule type="expression" dxfId="8054" priority="56419">
      <formula>$H1219="CÉLULA CONSTRUTIVA"</formula>
    </cfRule>
    <cfRule type="expression" dxfId="8053" priority="56420">
      <formula>$H1219="ETAPA"</formula>
    </cfRule>
    <cfRule type="expression" dxfId="8052" priority="56421">
      <formula>$H1219="SUBETAPA"</formula>
    </cfRule>
  </conditionalFormatting>
  <conditionalFormatting sqref="I1224:J1224">
    <cfRule type="expression" dxfId="8051" priority="56513">
      <formula>$H1224="CÉLULA CONSTRUTIVA"</formula>
    </cfRule>
    <cfRule type="expression" dxfId="8050" priority="56514">
      <formula>$H1224="ETAPA"</formula>
    </cfRule>
    <cfRule type="expression" dxfId="8049" priority="56515">
      <formula>$H1224="SUBETAPA"</formula>
    </cfRule>
  </conditionalFormatting>
  <conditionalFormatting sqref="I1231:J1231">
    <cfRule type="expression" dxfId="8048" priority="56607">
      <formula>$H1231="CÉLULA CONSTRUTIVA"</formula>
    </cfRule>
    <cfRule type="expression" dxfId="8047" priority="56608">
      <formula>$H1231="ETAPA"</formula>
    </cfRule>
    <cfRule type="expression" dxfId="8046" priority="56609">
      <formula>$H1231="SUBETAPA"</formula>
    </cfRule>
  </conditionalFormatting>
  <conditionalFormatting sqref="I1236:J1236">
    <cfRule type="expression" dxfId="8045" priority="56701">
      <formula>$H1236="CÉLULA CONSTRUTIVA"</formula>
    </cfRule>
    <cfRule type="expression" dxfId="8044" priority="56702">
      <formula>$H1236="ETAPA"</formula>
    </cfRule>
    <cfRule type="expression" dxfId="8043" priority="56703">
      <formula>$H1236="SUBETAPA"</formula>
    </cfRule>
  </conditionalFormatting>
  <conditionalFormatting sqref="I1244:J1244">
    <cfRule type="expression" dxfId="8042" priority="86747">
      <formula>$H1244="CÉLULA CONSTRUTIVA"</formula>
    </cfRule>
    <cfRule type="expression" dxfId="8041" priority="86748">
      <formula>$H1244="ETAPA"</formula>
    </cfRule>
    <cfRule type="expression" dxfId="8040" priority="86749">
      <formula>$H1244="SUBETAPA"</formula>
    </cfRule>
  </conditionalFormatting>
  <conditionalFormatting sqref="I1258:J1258 I1261:J1261">
    <cfRule type="expression" dxfId="8039" priority="2717">
      <formula>$H1258="CÉLULA CONSTRUTIVA"</formula>
    </cfRule>
    <cfRule type="expression" dxfId="8038" priority="2718">
      <formula>$H1258="ETAPA"</formula>
    </cfRule>
    <cfRule type="expression" dxfId="8037" priority="2719">
      <formula>$H1258="SUBETAPA"</formula>
    </cfRule>
  </conditionalFormatting>
  <conditionalFormatting sqref="I1260:J1260">
    <cfRule type="expression" dxfId="8036" priority="2665">
      <formula>$H1260="CÉLULA CONSTRUTIVA"</formula>
    </cfRule>
    <cfRule type="expression" dxfId="8035" priority="2666">
      <formula>$H1260="ETAPA"</formula>
    </cfRule>
    <cfRule type="expression" dxfId="8034" priority="2667">
      <formula>$H1260="SUBETAPA"</formula>
    </cfRule>
  </conditionalFormatting>
  <conditionalFormatting sqref="I1272:J1272 I1275:J1275">
    <cfRule type="expression" dxfId="8033" priority="2786">
      <formula>$H1272="CÉLULA CONSTRUTIVA"</formula>
    </cfRule>
    <cfRule type="expression" dxfId="8032" priority="2787">
      <formula>$H1272="ETAPA"</formula>
    </cfRule>
    <cfRule type="expression" dxfId="8031" priority="2788">
      <formula>$H1272="SUBETAPA"</formula>
    </cfRule>
  </conditionalFormatting>
  <conditionalFormatting sqref="I1274:J1274">
    <cfRule type="expression" dxfId="8030" priority="2734">
      <formula>$H1274="CÉLULA CONSTRUTIVA"</formula>
    </cfRule>
    <cfRule type="expression" dxfId="8029" priority="2735">
      <formula>$H1274="ETAPA"</formula>
    </cfRule>
    <cfRule type="expression" dxfId="8028" priority="2736">
      <formula>$H1274="SUBETAPA"</formula>
    </cfRule>
  </conditionalFormatting>
  <conditionalFormatting sqref="I1286:J1286 I1289:J1289">
    <cfRule type="expression" dxfId="8027" priority="2855">
      <formula>$H1286="CÉLULA CONSTRUTIVA"</formula>
    </cfRule>
    <cfRule type="expression" dxfId="8026" priority="2856">
      <formula>$H1286="ETAPA"</formula>
    </cfRule>
    <cfRule type="expression" dxfId="8025" priority="2857">
      <formula>$H1286="SUBETAPA"</formula>
    </cfRule>
  </conditionalFormatting>
  <conditionalFormatting sqref="I1288:J1288">
    <cfRule type="expression" dxfId="8024" priority="2803">
      <formula>$H1288="CÉLULA CONSTRUTIVA"</formula>
    </cfRule>
    <cfRule type="expression" dxfId="8023" priority="2804">
      <formula>$H1288="ETAPA"</formula>
    </cfRule>
    <cfRule type="expression" dxfId="8022" priority="2805">
      <formula>$H1288="SUBETAPA"</formula>
    </cfRule>
  </conditionalFormatting>
  <conditionalFormatting sqref="I1300:J1300 I1303:J1303">
    <cfRule type="expression" dxfId="8021" priority="2924">
      <formula>$H1300="CÉLULA CONSTRUTIVA"</formula>
    </cfRule>
    <cfRule type="expression" dxfId="8020" priority="2925">
      <formula>$H1300="ETAPA"</formula>
    </cfRule>
    <cfRule type="expression" dxfId="8019" priority="2926">
      <formula>$H1300="SUBETAPA"</formula>
    </cfRule>
  </conditionalFormatting>
  <conditionalFormatting sqref="I1302:J1302">
    <cfRule type="expression" dxfId="8018" priority="2872">
      <formula>$H1302="CÉLULA CONSTRUTIVA"</formula>
    </cfRule>
    <cfRule type="expression" dxfId="8017" priority="2873">
      <formula>$H1302="ETAPA"</formula>
    </cfRule>
    <cfRule type="expression" dxfId="8016" priority="2874">
      <formula>$H1302="SUBETAPA"</formula>
    </cfRule>
  </conditionalFormatting>
  <conditionalFormatting sqref="I1314:J1314 I1317:J1317">
    <cfRule type="expression" dxfId="8015" priority="2993">
      <formula>$H1314="CÉLULA CONSTRUTIVA"</formula>
    </cfRule>
    <cfRule type="expression" dxfId="8014" priority="2994">
      <formula>$H1314="ETAPA"</formula>
    </cfRule>
    <cfRule type="expression" dxfId="8013" priority="2995">
      <formula>$H1314="SUBETAPA"</formula>
    </cfRule>
  </conditionalFormatting>
  <conditionalFormatting sqref="I1316:J1316">
    <cfRule type="expression" dxfId="8012" priority="2941">
      <formula>$H1316="CÉLULA CONSTRUTIVA"</formula>
    </cfRule>
    <cfRule type="expression" dxfId="8011" priority="2942">
      <formula>$H1316="ETAPA"</formula>
    </cfRule>
    <cfRule type="expression" dxfId="8010" priority="2943">
      <formula>$H1316="SUBETAPA"</formula>
    </cfRule>
  </conditionalFormatting>
  <conditionalFormatting sqref="I1328:J1328 I1331:J1331">
    <cfRule type="expression" dxfId="8009" priority="3062">
      <formula>$H1328="CÉLULA CONSTRUTIVA"</formula>
    </cfRule>
    <cfRule type="expression" dxfId="8008" priority="3063">
      <formula>$H1328="ETAPA"</formula>
    </cfRule>
    <cfRule type="expression" dxfId="8007" priority="3064">
      <formula>$H1328="SUBETAPA"</formula>
    </cfRule>
  </conditionalFormatting>
  <conditionalFormatting sqref="I1330:J1330">
    <cfRule type="expression" dxfId="8006" priority="3010">
      <formula>$H1330="CÉLULA CONSTRUTIVA"</formula>
    </cfRule>
    <cfRule type="expression" dxfId="8005" priority="3011">
      <formula>$H1330="ETAPA"</formula>
    </cfRule>
    <cfRule type="expression" dxfId="8004" priority="3012">
      <formula>$H1330="SUBETAPA"</formula>
    </cfRule>
  </conditionalFormatting>
  <conditionalFormatting sqref="I1342:J1342 I1345:J1345">
    <cfRule type="expression" dxfId="8003" priority="3131">
      <formula>$H1342="CÉLULA CONSTRUTIVA"</formula>
    </cfRule>
    <cfRule type="expression" dxfId="8002" priority="3132">
      <formula>$H1342="ETAPA"</formula>
    </cfRule>
    <cfRule type="expression" dxfId="8001" priority="3133">
      <formula>$H1342="SUBETAPA"</formula>
    </cfRule>
  </conditionalFormatting>
  <conditionalFormatting sqref="I1344:J1344">
    <cfRule type="expression" dxfId="8000" priority="3079">
      <formula>$H1344="CÉLULA CONSTRUTIVA"</formula>
    </cfRule>
    <cfRule type="expression" dxfId="7999" priority="3080">
      <formula>$H1344="ETAPA"</formula>
    </cfRule>
    <cfRule type="expression" dxfId="7998" priority="3081">
      <formula>$H1344="SUBETAPA"</formula>
    </cfRule>
  </conditionalFormatting>
  <conditionalFormatting sqref="I1356:J1356 I1359:J1359">
    <cfRule type="expression" dxfId="7997" priority="86648">
      <formula>$H1356="CÉLULA CONSTRUTIVA"</formula>
    </cfRule>
    <cfRule type="expression" dxfId="7996" priority="86649">
      <formula>$H1356="ETAPA"</formula>
    </cfRule>
    <cfRule type="expression" dxfId="7995" priority="86650">
      <formula>$H1356="SUBETAPA"</formula>
    </cfRule>
  </conditionalFormatting>
  <conditionalFormatting sqref="I1358:J1358">
    <cfRule type="expression" dxfId="7994" priority="3148">
      <formula>$H1358="CÉLULA CONSTRUTIVA"</formula>
    </cfRule>
    <cfRule type="expression" dxfId="7993" priority="3149">
      <formula>$H1358="ETAPA"</formula>
    </cfRule>
    <cfRule type="expression" dxfId="7992" priority="3150">
      <formula>$H1358="SUBETAPA"</formula>
    </cfRule>
  </conditionalFormatting>
  <conditionalFormatting sqref="I26:K27 M26:M27">
    <cfRule type="expression" dxfId="7991" priority="50676">
      <formula>$H26="ETAPA"</formula>
    </cfRule>
  </conditionalFormatting>
  <conditionalFormatting sqref="I80:K82 M80:M83">
    <cfRule type="expression" dxfId="7990"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7989"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7988"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7987" priority="86993">
      <formula>$H1154="CÉLULA CONSTRUTIVA"</formula>
    </cfRule>
  </conditionalFormatting>
  <conditionalFormatting sqref="I1253:K1254 I1256:K1256 I1255:J1255">
    <cfRule type="expression" dxfId="7986" priority="2716">
      <formula>$H1253="SUBETAPA"</formula>
    </cfRule>
  </conditionalFormatting>
  <conditionalFormatting sqref="I1253:K1254 M1253:M1254 I1255:J1255 I1256:K1256 M1256:M1257">
    <cfRule type="expression" dxfId="7985" priority="2715">
      <formula>$H1253="ETAPA"</formula>
    </cfRule>
  </conditionalFormatting>
  <conditionalFormatting sqref="I1267:K1268 I1270:K1270 I1269:J1269">
    <cfRule type="expression" dxfId="7984" priority="2785">
      <formula>$H1267="SUBETAPA"</formula>
    </cfRule>
  </conditionalFormatting>
  <conditionalFormatting sqref="I1267:K1268 M1267:M1268 I1269:J1269 I1270:K1270 M1270:M1271">
    <cfRule type="expression" dxfId="7983" priority="2784">
      <formula>$H1267="ETAPA"</formula>
    </cfRule>
  </conditionalFormatting>
  <conditionalFormatting sqref="I1281:K1282 I1284:K1284 I1283:J1283">
    <cfRule type="expression" dxfId="7982" priority="2854">
      <formula>$H1281="SUBETAPA"</formula>
    </cfRule>
  </conditionalFormatting>
  <conditionalFormatting sqref="I1281:K1282 M1281:M1282 I1283:J1283 I1284:K1284 M1284:M1285">
    <cfRule type="expression" dxfId="7981" priority="2853">
      <formula>$H1281="ETAPA"</formula>
    </cfRule>
  </conditionalFormatting>
  <conditionalFormatting sqref="I1295:K1296 I1298:K1298 I1297:J1297">
    <cfRule type="expression" dxfId="7980" priority="2923">
      <formula>$H1295="SUBETAPA"</formula>
    </cfRule>
  </conditionalFormatting>
  <conditionalFormatting sqref="I1295:K1296 M1295:M1296 I1297:J1297 I1298:K1298 M1298:M1299">
    <cfRule type="expression" dxfId="7979" priority="2922">
      <formula>$H1295="ETAPA"</formula>
    </cfRule>
  </conditionalFormatting>
  <conditionalFormatting sqref="I1309:K1310 I1312:K1312 I1311:J1311">
    <cfRule type="expression" dxfId="7978" priority="2992">
      <formula>$H1309="SUBETAPA"</formula>
    </cfRule>
  </conditionalFormatting>
  <conditionalFormatting sqref="I1309:K1310 M1309:M1310 I1311:J1311 I1312:K1312 M1313">
    <cfRule type="expression" dxfId="7977" priority="2991">
      <formula>$H1309="ETAPA"</formula>
    </cfRule>
  </conditionalFormatting>
  <conditionalFormatting sqref="I1323:K1324 I1326:K1326 I1325:J1325">
    <cfRule type="expression" dxfId="7976" priority="3061">
      <formula>$H1323="SUBETAPA"</formula>
    </cfRule>
  </conditionalFormatting>
  <conditionalFormatting sqref="I1323:K1324 M1323:M1324 I1325:J1325 I1326:K1326 M1327">
    <cfRule type="expression" dxfId="7975" priority="3060">
      <formula>$H1323="ETAPA"</formula>
    </cfRule>
  </conditionalFormatting>
  <conditionalFormatting sqref="I1337:K1338 I1340:K1340 I1339:J1339">
    <cfRule type="expression" dxfId="7974" priority="3130">
      <formula>$H1337="SUBETAPA"</formula>
    </cfRule>
  </conditionalFormatting>
  <conditionalFormatting sqref="I1337:K1338 M1337:M1338 I1339:J1339 I1340:K1340 M1340:M1341">
    <cfRule type="expression" dxfId="7973" priority="3129">
      <formula>$H1337="ETAPA"</formula>
    </cfRule>
  </conditionalFormatting>
  <conditionalFormatting sqref="I1351:K1352 I1354:K1354 I1353:J1353">
    <cfRule type="expression" dxfId="7972" priority="86723">
      <formula>$H1351="SUBETAPA"</formula>
    </cfRule>
  </conditionalFormatting>
  <conditionalFormatting sqref="I1351:K1352 M1351:M1352 I1353:J1353 I1354:K1354 M1354:M1355">
    <cfRule type="expression" dxfId="7971" priority="86722">
      <formula>$H1351="ETAPA"</formula>
    </cfRule>
  </conditionalFormatting>
  <conditionalFormatting sqref="I26:L27">
    <cfRule type="expression" dxfId="7970" priority="50677">
      <formula>$H26="SUBETAPA"</formula>
    </cfRule>
  </conditionalFormatting>
  <conditionalFormatting sqref="I42:L43">
    <cfRule type="expression" dxfId="7969" priority="50499">
      <formula>$H42="SUBETAPA"</formula>
    </cfRule>
  </conditionalFormatting>
  <conditionalFormatting sqref="J32">
    <cfRule type="expression" dxfId="7968" priority="50636">
      <formula>$H32="CÉLULA CONSTRUTIVA"</formula>
    </cfRule>
    <cfRule type="expression" dxfId="7967" priority="50637">
      <formula>$H32="SUBETAPA"</formula>
    </cfRule>
  </conditionalFormatting>
  <conditionalFormatting sqref="J35:J36 H38:J38">
    <cfRule type="expression" dxfId="7966" priority="50566">
      <formula>$H35="SUBETAPA"</formula>
    </cfRule>
  </conditionalFormatting>
  <conditionalFormatting sqref="J35:J36 J38">
    <cfRule type="expression" dxfId="7965" priority="50564">
      <formula>$H35="CÉLULA CONSTRUTIVA"</formula>
    </cfRule>
  </conditionalFormatting>
  <conditionalFormatting sqref="J37">
    <cfRule type="expression" dxfId="7964" priority="46679">
      <formula>$H37="CÉLULA CONSTRUTIVA"</formula>
    </cfRule>
    <cfRule type="expression" dxfId="7963" priority="46680">
      <formula>$H37="ETAPA"</formula>
    </cfRule>
    <cfRule type="expression" dxfId="7962" priority="46681">
      <formula>$H37="SUBETAPA"</formula>
    </cfRule>
  </conditionalFormatting>
  <conditionalFormatting sqref="J38 H35:J36">
    <cfRule type="expression" dxfId="7961" priority="50565">
      <formula>$H35="ETAPA"</formula>
    </cfRule>
  </conditionalFormatting>
  <conditionalFormatting sqref="J40">
    <cfRule type="expression" dxfId="7960" priority="46089">
      <formula>$H40="CÉLULA CONSTRUTIVA"</formula>
    </cfRule>
    <cfRule type="expression" dxfId="7959" priority="46090">
      <formula>$H40="SUBETAPA"</formula>
    </cfRule>
    <cfRule type="expression" dxfId="7958" priority="46091">
      <formula>$H40="ETAPA"</formula>
    </cfRule>
  </conditionalFormatting>
  <conditionalFormatting sqref="J45">
    <cfRule type="expression" dxfId="7957" priority="46421">
      <formula>$H45="CÉLULA CONSTRUTIVA"</formula>
    </cfRule>
    <cfRule type="expression" dxfId="7956" priority="46422">
      <formula>$H45="ETAPA"</formula>
    </cfRule>
    <cfRule type="expression" dxfId="7955" priority="46423">
      <formula>$H45="SUBETAPA"</formula>
    </cfRule>
  </conditionalFormatting>
  <conditionalFormatting sqref="J46">
    <cfRule type="expression" dxfId="7954" priority="3989">
      <formula>$H46="CÉLULA CONSTRUTIVA"</formula>
    </cfRule>
    <cfRule type="expression" dxfId="7953" priority="3990">
      <formula>$H46="ETAPA"</formula>
    </cfRule>
    <cfRule type="expression" dxfId="7952" priority="3991">
      <formula>$H46="SUBETAPA"</formula>
    </cfRule>
  </conditionalFormatting>
  <conditionalFormatting sqref="J50">
    <cfRule type="expression" dxfId="7951" priority="50458">
      <formula>$H50="CÉLULA CONSTRUTIVA"</formula>
    </cfRule>
    <cfRule type="expression" dxfId="7950" priority="50459">
      <formula>$H50="SUBETAPA"</formula>
    </cfRule>
  </conditionalFormatting>
  <conditionalFormatting sqref="J61">
    <cfRule type="expression" dxfId="7949" priority="46086">
      <formula>$H61="CÉLULA CONSTRUTIVA"</formula>
    </cfRule>
    <cfRule type="expression" dxfId="7948" priority="46087">
      <formula>$H61="SUBETAPA"</formula>
    </cfRule>
    <cfRule type="expression" dxfId="7947" priority="46088">
      <formula>$H61="ETAPA"</formula>
    </cfRule>
  </conditionalFormatting>
  <conditionalFormatting sqref="J88">
    <cfRule type="expression" dxfId="7946" priority="46080">
      <formula>$H88="CÉLULA CONSTRUTIVA"</formula>
    </cfRule>
    <cfRule type="expression" dxfId="7945" priority="46081">
      <formula>$H88="SUBETAPA"</formula>
    </cfRule>
    <cfRule type="expression" dxfId="7944" priority="46082">
      <formula>$H88="ETAPA"</formula>
    </cfRule>
  </conditionalFormatting>
  <conditionalFormatting sqref="J90">
    <cfRule type="expression" dxfId="7943" priority="46083">
      <formula>$H90="CÉLULA CONSTRUTIVA"</formula>
    </cfRule>
    <cfRule type="expression" dxfId="7942" priority="46084">
      <formula>$H90="SUBETAPA"</formula>
    </cfRule>
    <cfRule type="expression" dxfId="7941" priority="46085">
      <formula>$H90="ETAPA"</formula>
    </cfRule>
  </conditionalFormatting>
  <conditionalFormatting sqref="J157">
    <cfRule type="expression" dxfId="7940" priority="49690">
      <formula>$H157="CÉLULA CONSTRUTIVA"</formula>
    </cfRule>
    <cfRule type="expression" dxfId="7939" priority="49691">
      <formula>$H157="SUBETAPA"</formula>
    </cfRule>
    <cfRule type="expression" dxfId="7938" priority="49692">
      <formula>$H157="ETAPA"</formula>
    </cfRule>
  </conditionalFormatting>
  <conditionalFormatting sqref="J167">
    <cfRule type="expression" dxfId="7937" priority="49604">
      <formula>$H167="CÉLULA CONSTRUTIVA"</formula>
    </cfRule>
    <cfRule type="expression" dxfId="7936" priority="49605">
      <formula>$H167="SUBETAPA"</formula>
    </cfRule>
    <cfRule type="expression" dxfId="7935" priority="49606">
      <formula>$H167="ETAPA"</formula>
    </cfRule>
  </conditionalFormatting>
  <conditionalFormatting sqref="J303">
    <cfRule type="expression" dxfId="7934" priority="46252">
      <formula>$H303="CÉLULA CONSTRUTIVA"</formula>
    </cfRule>
    <cfRule type="expression" dxfId="7933" priority="46253">
      <formula>$H303="SUBETAPA"</formula>
    </cfRule>
    <cfRule type="expression" dxfId="7932" priority="46254">
      <formula>$H303="ETAPA"</formula>
    </cfRule>
  </conditionalFormatting>
  <conditionalFormatting sqref="J308">
    <cfRule type="expression" dxfId="7931" priority="46854">
      <formula>$H308="CÉLULA CONSTRUTIVA"</formula>
    </cfRule>
    <cfRule type="expression" dxfId="7930" priority="46855">
      <formula>$H308="SUBETAPA"</formula>
    </cfRule>
    <cfRule type="expression" dxfId="7929" priority="46856">
      <formula>$H308="ETAPA"</formula>
    </cfRule>
  </conditionalFormatting>
  <conditionalFormatting sqref="J317">
    <cfRule type="expression" dxfId="7928" priority="48361">
      <formula>$H317="CÉLULA CONSTRUTIVA"</formula>
    </cfRule>
    <cfRule type="expression" dxfId="7927" priority="48362">
      <formula>$H317="SUBETAPA"</formula>
    </cfRule>
    <cfRule type="expression" dxfId="7926" priority="48363">
      <formula>$H317="ETAPA"</formula>
    </cfRule>
  </conditionalFormatting>
  <conditionalFormatting sqref="J321">
    <cfRule type="expression" dxfId="7925" priority="48275">
      <formula>$H321="CÉLULA CONSTRUTIVA"</formula>
    </cfRule>
    <cfRule type="expression" dxfId="7924" priority="48276">
      <formula>$H321="SUBETAPA"</formula>
    </cfRule>
    <cfRule type="expression" dxfId="7923" priority="48277">
      <formula>$H321="ETAPA"</formula>
    </cfRule>
  </conditionalFormatting>
  <conditionalFormatting sqref="J325">
    <cfRule type="expression" dxfId="7922" priority="48189">
      <formula>$H325="CÉLULA CONSTRUTIVA"</formula>
    </cfRule>
    <cfRule type="expression" dxfId="7921" priority="48190">
      <formula>$H325="SUBETAPA"</formula>
    </cfRule>
    <cfRule type="expression" dxfId="7920" priority="48191">
      <formula>$H325="ETAPA"</formula>
    </cfRule>
  </conditionalFormatting>
  <conditionalFormatting sqref="J331">
    <cfRule type="expression" dxfId="7919" priority="48106">
      <formula>$H331="CÉLULA CONSTRUTIVA"</formula>
    </cfRule>
    <cfRule type="expression" dxfId="7918" priority="48107">
      <formula>$H331="SUBETAPA"</formula>
    </cfRule>
    <cfRule type="expression" dxfId="7917" priority="48108">
      <formula>$H331="ETAPA"</formula>
    </cfRule>
  </conditionalFormatting>
  <conditionalFormatting sqref="J335">
    <cfRule type="expression" dxfId="7916" priority="48024">
      <formula>$H335="CÉLULA CONSTRUTIVA"</formula>
    </cfRule>
    <cfRule type="expression" dxfId="7915" priority="48025">
      <formula>$H335="SUBETAPA"</formula>
    </cfRule>
    <cfRule type="expression" dxfId="7914" priority="48026">
      <formula>$H335="ETAPA"</formula>
    </cfRule>
  </conditionalFormatting>
  <conditionalFormatting sqref="J339">
    <cfRule type="expression" dxfId="7913" priority="47942">
      <formula>$H339="CÉLULA CONSTRUTIVA"</formula>
    </cfRule>
    <cfRule type="expression" dxfId="7912" priority="47943">
      <formula>$H339="SUBETAPA"</formula>
    </cfRule>
    <cfRule type="expression" dxfId="7911" priority="47944">
      <formula>$H339="ETAPA"</formula>
    </cfRule>
  </conditionalFormatting>
  <conditionalFormatting sqref="J343">
    <cfRule type="expression" dxfId="7910" priority="47858">
      <formula>$H343="CÉLULA CONSTRUTIVA"</formula>
    </cfRule>
    <cfRule type="expression" dxfId="7909" priority="47859">
      <formula>$H343="SUBETAPA"</formula>
    </cfRule>
    <cfRule type="expression" dxfId="7908" priority="47860">
      <formula>$H343="ETAPA"</formula>
    </cfRule>
  </conditionalFormatting>
  <conditionalFormatting sqref="J350">
    <cfRule type="expression" dxfId="7907" priority="47163">
      <formula>$H350="CÉLULA CONSTRUTIVA"</formula>
    </cfRule>
    <cfRule type="expression" dxfId="7906" priority="47164">
      <formula>$H350="SUBETAPA"</formula>
    </cfRule>
    <cfRule type="expression" dxfId="7905" priority="47165">
      <formula>$H350="ETAPA"</formula>
    </cfRule>
  </conditionalFormatting>
  <conditionalFormatting sqref="J352">
    <cfRule type="expression" dxfId="7904" priority="47160">
      <formula>$H352="CÉLULA CONSTRUTIVA"</formula>
    </cfRule>
    <cfRule type="expression" dxfId="7903" priority="47161">
      <formula>$H352="SUBETAPA"</formula>
    </cfRule>
    <cfRule type="expression" dxfId="7902" priority="47162">
      <formula>$H352="ETAPA"</formula>
    </cfRule>
  </conditionalFormatting>
  <conditionalFormatting sqref="J354">
    <cfRule type="expression" dxfId="7901" priority="47157">
      <formula>$H354="CÉLULA CONSTRUTIVA"</formula>
    </cfRule>
    <cfRule type="expression" dxfId="7900" priority="47158">
      <formula>$H354="SUBETAPA"</formula>
    </cfRule>
    <cfRule type="expression" dxfId="7899" priority="47159">
      <formula>$H354="ETAPA"</formula>
    </cfRule>
  </conditionalFormatting>
  <conditionalFormatting sqref="J356">
    <cfRule type="expression" dxfId="7898" priority="47154">
      <formula>$H356="CÉLULA CONSTRUTIVA"</formula>
    </cfRule>
    <cfRule type="expression" dxfId="7897" priority="47155">
      <formula>$H356="SUBETAPA"</formula>
    </cfRule>
    <cfRule type="expression" dxfId="7896" priority="47156">
      <formula>$H356="ETAPA"</formula>
    </cfRule>
  </conditionalFormatting>
  <conditionalFormatting sqref="J358">
    <cfRule type="expression" dxfId="7895" priority="47151">
      <formula>$H358="CÉLULA CONSTRUTIVA"</formula>
    </cfRule>
    <cfRule type="expression" dxfId="7894" priority="47152">
      <formula>$H358="SUBETAPA"</formula>
    </cfRule>
    <cfRule type="expression" dxfId="7893" priority="47153">
      <formula>$H358="ETAPA"</formula>
    </cfRule>
  </conditionalFormatting>
  <conditionalFormatting sqref="J360">
    <cfRule type="expression" dxfId="7892" priority="46157">
      <formula>$H360="CÉLULA CONSTRUTIVA"</formula>
    </cfRule>
    <cfRule type="expression" dxfId="7891" priority="46158">
      <formula>$H360="SUBETAPA"</formula>
    </cfRule>
    <cfRule type="expression" dxfId="7890" priority="46159">
      <formula>$H360="ETAPA"</formula>
    </cfRule>
  </conditionalFormatting>
  <conditionalFormatting sqref="J362">
    <cfRule type="expression" dxfId="7889" priority="47148">
      <formula>$H362="CÉLULA CONSTRUTIVA"</formula>
    </cfRule>
    <cfRule type="expression" dxfId="7888" priority="47149">
      <formula>$H362="SUBETAPA"</formula>
    </cfRule>
    <cfRule type="expression" dxfId="7887" priority="47150">
      <formula>$H362="ETAPA"</formula>
    </cfRule>
  </conditionalFormatting>
  <conditionalFormatting sqref="J364">
    <cfRule type="expression" dxfId="7886" priority="47145">
      <formula>$H364="CÉLULA CONSTRUTIVA"</formula>
    </cfRule>
    <cfRule type="expression" dxfId="7885" priority="47146">
      <formula>$H364="SUBETAPA"</formula>
    </cfRule>
    <cfRule type="expression" dxfId="7884" priority="47147">
      <formula>$H364="ETAPA"</formula>
    </cfRule>
  </conditionalFormatting>
  <conditionalFormatting sqref="J366">
    <cfRule type="expression" dxfId="7883" priority="47142">
      <formula>$H366="CÉLULA CONSTRUTIVA"</formula>
    </cfRule>
    <cfRule type="expression" dxfId="7882" priority="47143">
      <formula>$H366="SUBETAPA"</formula>
    </cfRule>
    <cfRule type="expression" dxfId="7881" priority="47144">
      <formula>$H366="ETAPA"</formula>
    </cfRule>
  </conditionalFormatting>
  <conditionalFormatting sqref="J368">
    <cfRule type="expression" dxfId="7880" priority="47139">
      <formula>$H368="CÉLULA CONSTRUTIVA"</formula>
    </cfRule>
    <cfRule type="expression" dxfId="7879" priority="47140">
      <formula>$H368="SUBETAPA"</formula>
    </cfRule>
    <cfRule type="expression" dxfId="7878" priority="47141">
      <formula>$H368="ETAPA"</formula>
    </cfRule>
  </conditionalFormatting>
  <conditionalFormatting sqref="J370">
    <cfRule type="expression" dxfId="7877" priority="47136">
      <formula>$H370="CÉLULA CONSTRUTIVA"</formula>
    </cfRule>
    <cfRule type="expression" dxfId="7876" priority="47137">
      <formula>$H370="SUBETAPA"</formula>
    </cfRule>
    <cfRule type="expression" dxfId="7875" priority="47138">
      <formula>$H370="ETAPA"</formula>
    </cfRule>
  </conditionalFormatting>
  <conditionalFormatting sqref="J372">
    <cfRule type="expression" dxfId="7874" priority="47133">
      <formula>$H372="CÉLULA CONSTRUTIVA"</formula>
    </cfRule>
    <cfRule type="expression" dxfId="7873" priority="47134">
      <formula>$H372="SUBETAPA"</formula>
    </cfRule>
    <cfRule type="expression" dxfId="7872" priority="47135">
      <formula>$H372="ETAPA"</formula>
    </cfRule>
  </conditionalFormatting>
  <conditionalFormatting sqref="J374">
    <cfRule type="expression" dxfId="7871" priority="47130">
      <formula>$H374="CÉLULA CONSTRUTIVA"</formula>
    </cfRule>
    <cfRule type="expression" dxfId="7870" priority="47131">
      <formula>$H374="SUBETAPA"</formula>
    </cfRule>
    <cfRule type="expression" dxfId="7869" priority="47132">
      <formula>$H374="ETAPA"</formula>
    </cfRule>
  </conditionalFormatting>
  <conditionalFormatting sqref="J376">
    <cfRule type="expression" dxfId="7868" priority="47127">
      <formula>$H376="CÉLULA CONSTRUTIVA"</formula>
    </cfRule>
    <cfRule type="expression" dxfId="7867" priority="47128">
      <formula>$H376="SUBETAPA"</formula>
    </cfRule>
    <cfRule type="expression" dxfId="7866" priority="47129">
      <formula>$H376="ETAPA"</formula>
    </cfRule>
  </conditionalFormatting>
  <conditionalFormatting sqref="J378">
    <cfRule type="expression" dxfId="7865" priority="47124">
      <formula>$H378="CÉLULA CONSTRUTIVA"</formula>
    </cfRule>
    <cfRule type="expression" dxfId="7864" priority="47125">
      <formula>$H378="SUBETAPA"</formula>
    </cfRule>
    <cfRule type="expression" dxfId="7863" priority="47126">
      <formula>$H378="ETAPA"</formula>
    </cfRule>
  </conditionalFormatting>
  <conditionalFormatting sqref="J389">
    <cfRule type="expression" dxfId="7862" priority="99333">
      <formula>$H389="SUBETAPA"</formula>
    </cfRule>
    <cfRule type="expression" dxfId="7861" priority="99334">
      <formula>$H389="CÉLULA CONSTRUTIVA"</formula>
    </cfRule>
  </conditionalFormatting>
  <conditionalFormatting sqref="J393">
    <cfRule type="expression" dxfId="7860" priority="7586">
      <formula>$H393="SUBETAPA"</formula>
    </cfRule>
    <cfRule type="expression" dxfId="7859" priority="7587">
      <formula>$H393="CÉLULA CONSTRUTIVA"</formula>
    </cfRule>
  </conditionalFormatting>
  <conditionalFormatting sqref="J396">
    <cfRule type="expression" dxfId="7858" priority="99287">
      <formula>$H396="SUBETAPA"</formula>
    </cfRule>
    <cfRule type="expression" dxfId="7857" priority="99288">
      <formula>$H396="CÉLULA CONSTRUTIVA"</formula>
    </cfRule>
  </conditionalFormatting>
  <conditionalFormatting sqref="J397">
    <cfRule type="expression" dxfId="7856" priority="99289">
      <formula>$H397="SUBETAPA"</formula>
    </cfRule>
    <cfRule type="expression" dxfId="7855" priority="99290">
      <formula>$H397="CÉLULA CONSTRUTIVA"</formula>
    </cfRule>
  </conditionalFormatting>
  <conditionalFormatting sqref="J398">
    <cfRule type="expression" dxfId="7854" priority="7528">
      <formula>$H398="SUBETAPA"</formula>
    </cfRule>
    <cfRule type="expression" dxfId="7853" priority="7529">
      <formula>$H398="CÉLULA CONSTRUTIVA"</formula>
    </cfRule>
    <cfRule type="expression" dxfId="7852" priority="7530">
      <formula>$H398="ETAPA"</formula>
    </cfRule>
  </conditionalFormatting>
  <conditionalFormatting sqref="J406">
    <cfRule type="expression" dxfId="7851" priority="99428">
      <formula>$H406="SUBETAPA"</formula>
    </cfRule>
    <cfRule type="expression" dxfId="7850" priority="99429">
      <formula>$H406="CÉLULA CONSTRUTIVA"</formula>
    </cfRule>
  </conditionalFormatting>
  <conditionalFormatting sqref="J409">
    <cfRule type="expression" dxfId="7849" priority="7549">
      <formula>$H409="SUBETAPA"</formula>
    </cfRule>
    <cfRule type="expression" dxfId="7848" priority="7550">
      <formula>$H409="CÉLULA CONSTRUTIVA"</formula>
    </cfRule>
  </conditionalFormatting>
  <conditionalFormatting sqref="J409:J410">
    <cfRule type="expression" dxfId="7847" priority="7551">
      <formula>$H409="SUBETAPA"</formula>
    </cfRule>
    <cfRule type="expression" dxfId="7846" priority="7552">
      <formula>$H409="CÉLULA CONSTRUTIVA"</formula>
    </cfRule>
  </conditionalFormatting>
  <conditionalFormatting sqref="J413">
    <cfRule type="expression" dxfId="7845" priority="99382">
      <formula>$H413="SUBETAPA"</formula>
    </cfRule>
    <cfRule type="expression" dxfId="7844" priority="99383">
      <formula>$H413="CÉLULA CONSTRUTIVA"</formula>
    </cfRule>
  </conditionalFormatting>
  <conditionalFormatting sqref="J414">
    <cfRule type="expression" dxfId="7843" priority="99384">
      <formula>$H414="SUBETAPA"</formula>
    </cfRule>
    <cfRule type="expression" dxfId="7842" priority="99385">
      <formula>$H414="CÉLULA CONSTRUTIVA"</formula>
    </cfRule>
  </conditionalFormatting>
  <conditionalFormatting sqref="J415">
    <cfRule type="expression" dxfId="7841" priority="7531">
      <formula>$H415="SUBETAPA"</formula>
    </cfRule>
    <cfRule type="expression" dxfId="7840" priority="7532">
      <formula>$H415="CÉLULA CONSTRUTIVA"</formula>
    </cfRule>
    <cfRule type="expression" dxfId="7839" priority="7533">
      <formula>$H415="ETAPA"</formula>
    </cfRule>
  </conditionalFormatting>
  <conditionalFormatting sqref="J423">
    <cfRule type="expression" dxfId="7838" priority="99523">
      <formula>$H423="SUBETAPA"</formula>
    </cfRule>
    <cfRule type="expression" dxfId="7837" priority="99524">
      <formula>$H423="CÉLULA CONSTRUTIVA"</formula>
    </cfRule>
  </conditionalFormatting>
  <conditionalFormatting sqref="J426">
    <cfRule type="expression" dxfId="7836" priority="7499">
      <formula>$H426="SUBETAPA"</formula>
    </cfRule>
    <cfRule type="expression" dxfId="7835" priority="7500">
      <formula>$H426="CÉLULA CONSTRUTIVA"</formula>
    </cfRule>
  </conditionalFormatting>
  <conditionalFormatting sqref="J429">
    <cfRule type="expression" dxfId="7834" priority="99477">
      <formula>$H429="SUBETAPA"</formula>
    </cfRule>
    <cfRule type="expression" dxfId="7833" priority="99478">
      <formula>$H429="CÉLULA CONSTRUTIVA"</formula>
    </cfRule>
  </conditionalFormatting>
  <conditionalFormatting sqref="J430">
    <cfRule type="expression" dxfId="7832" priority="99479">
      <formula>$H430="SUBETAPA"</formula>
    </cfRule>
    <cfRule type="expression" dxfId="7831" priority="99480">
      <formula>$H430="CÉLULA CONSTRUTIVA"</formula>
    </cfRule>
  </conditionalFormatting>
  <conditionalFormatting sqref="J431">
    <cfRule type="expression" dxfId="7830" priority="7504">
      <formula>$H431="SUBETAPA"</formula>
    </cfRule>
    <cfRule type="expression" dxfId="7829" priority="7505">
      <formula>$H431="CÉLULA CONSTRUTIVA"</formula>
    </cfRule>
    <cfRule type="expression" dxfId="7828" priority="7506">
      <formula>$H431="ETAPA"</formula>
    </cfRule>
  </conditionalFormatting>
  <conditionalFormatting sqref="J439">
    <cfRule type="expression" dxfId="7827" priority="99618">
      <formula>$H439="SUBETAPA"</formula>
    </cfRule>
    <cfRule type="expression" dxfId="7826" priority="99619">
      <formula>$H439="CÉLULA CONSTRUTIVA"</formula>
    </cfRule>
  </conditionalFormatting>
  <conditionalFormatting sqref="J442">
    <cfRule type="expression" dxfId="7825" priority="7492">
      <formula>$H442="SUBETAPA"</formula>
    </cfRule>
    <cfRule type="expression" dxfId="7824" priority="7493">
      <formula>$H442="CÉLULA CONSTRUTIVA"</formula>
    </cfRule>
  </conditionalFormatting>
  <conditionalFormatting sqref="J445">
    <cfRule type="expression" dxfId="7823" priority="99572">
      <formula>$H445="SUBETAPA"</formula>
    </cfRule>
    <cfRule type="expression" dxfId="7822" priority="99573">
      <formula>$H445="CÉLULA CONSTRUTIVA"</formula>
    </cfRule>
  </conditionalFormatting>
  <conditionalFormatting sqref="J446">
    <cfRule type="expression" dxfId="7821" priority="99574">
      <formula>$H446="SUBETAPA"</formula>
    </cfRule>
    <cfRule type="expression" dxfId="7820" priority="99575">
      <formula>$H446="CÉLULA CONSTRUTIVA"</formula>
    </cfRule>
  </conditionalFormatting>
  <conditionalFormatting sqref="J447">
    <cfRule type="expression" dxfId="7819" priority="7466">
      <formula>$H447="SUBETAPA"</formula>
    </cfRule>
    <cfRule type="expression" dxfId="7818" priority="7467">
      <formula>$H447="CÉLULA CONSTRUTIVA"</formula>
    </cfRule>
    <cfRule type="expression" dxfId="7817" priority="7468">
      <formula>$H447="ETAPA"</formula>
    </cfRule>
  </conditionalFormatting>
  <conditionalFormatting sqref="J455">
    <cfRule type="expression" dxfId="7816" priority="99713">
      <formula>$H455="SUBETAPA"</formula>
    </cfRule>
    <cfRule type="expression" dxfId="7815" priority="99714">
      <formula>$H455="CÉLULA CONSTRUTIVA"</formula>
    </cfRule>
  </conditionalFormatting>
  <conditionalFormatting sqref="J458">
    <cfRule type="expression" dxfId="7814" priority="7461">
      <formula>$H458="SUBETAPA"</formula>
    </cfRule>
    <cfRule type="expression" dxfId="7813" priority="7462">
      <formula>$H458="CÉLULA CONSTRUTIVA"</formula>
    </cfRule>
  </conditionalFormatting>
  <conditionalFormatting sqref="J462">
    <cfRule type="expression" dxfId="7812" priority="99667">
      <formula>$H462="SUBETAPA"</formula>
    </cfRule>
    <cfRule type="expression" dxfId="7811" priority="99668">
      <formula>$H462="CÉLULA CONSTRUTIVA"</formula>
    </cfRule>
  </conditionalFormatting>
  <conditionalFormatting sqref="J463">
    <cfRule type="expression" dxfId="7810" priority="99669">
      <formula>$H463="SUBETAPA"</formula>
    </cfRule>
    <cfRule type="expression" dxfId="7809" priority="99670">
      <formula>$H463="CÉLULA CONSTRUTIVA"</formula>
    </cfRule>
  </conditionalFormatting>
  <conditionalFormatting sqref="J464">
    <cfRule type="expression" dxfId="7808" priority="7435">
      <formula>$H464="SUBETAPA"</formula>
    </cfRule>
    <cfRule type="expression" dxfId="7807" priority="7436">
      <formula>$H464="CÉLULA CONSTRUTIVA"</formula>
    </cfRule>
    <cfRule type="expression" dxfId="7806" priority="7437">
      <formula>$H464="ETAPA"</formula>
    </cfRule>
  </conditionalFormatting>
  <conditionalFormatting sqref="J472">
    <cfRule type="expression" dxfId="7805" priority="99808">
      <formula>$H472="SUBETAPA"</formula>
    </cfRule>
    <cfRule type="expression" dxfId="7804" priority="99809">
      <formula>$H472="CÉLULA CONSTRUTIVA"</formula>
    </cfRule>
  </conditionalFormatting>
  <conditionalFormatting sqref="J475">
    <cfRule type="expression" dxfId="7803" priority="7430">
      <formula>$H475="SUBETAPA"</formula>
    </cfRule>
    <cfRule type="expression" dxfId="7802" priority="7431">
      <formula>$H475="CÉLULA CONSTRUTIVA"</formula>
    </cfRule>
  </conditionalFormatting>
  <conditionalFormatting sqref="J479">
    <cfRule type="expression" dxfId="7801" priority="99762">
      <formula>$H479="SUBETAPA"</formula>
    </cfRule>
    <cfRule type="expression" dxfId="7800" priority="99763">
      <formula>$H479="CÉLULA CONSTRUTIVA"</formula>
    </cfRule>
  </conditionalFormatting>
  <conditionalFormatting sqref="J480">
    <cfRule type="expression" dxfId="7799" priority="99764">
      <formula>$H480="SUBETAPA"</formula>
    </cfRule>
    <cfRule type="expression" dxfId="7798" priority="99765">
      <formula>$H480="CÉLULA CONSTRUTIVA"</formula>
    </cfRule>
  </conditionalFormatting>
  <conditionalFormatting sqref="J481">
    <cfRule type="expression" dxfId="7797" priority="7404">
      <formula>$H481="SUBETAPA"</formula>
    </cfRule>
    <cfRule type="expression" dxfId="7796" priority="7405">
      <formula>$H481="CÉLULA CONSTRUTIVA"</formula>
    </cfRule>
    <cfRule type="expression" dxfId="7795" priority="7406">
      <formula>$H481="ETAPA"</formula>
    </cfRule>
  </conditionalFormatting>
  <conditionalFormatting sqref="J489">
    <cfRule type="expression" dxfId="7794" priority="99903">
      <formula>$H489="SUBETAPA"</formula>
    </cfRule>
    <cfRule type="expression" dxfId="7793" priority="99904">
      <formula>$H489="CÉLULA CONSTRUTIVA"</formula>
    </cfRule>
  </conditionalFormatting>
  <conditionalFormatting sqref="J492">
    <cfRule type="expression" dxfId="7792" priority="7399">
      <formula>$H492="SUBETAPA"</formula>
    </cfRule>
    <cfRule type="expression" dxfId="7791" priority="7400">
      <formula>$H492="CÉLULA CONSTRUTIVA"</formula>
    </cfRule>
  </conditionalFormatting>
  <conditionalFormatting sqref="J496">
    <cfRule type="expression" dxfId="7790" priority="99857">
      <formula>$H496="SUBETAPA"</formula>
    </cfRule>
    <cfRule type="expression" dxfId="7789" priority="99858">
      <formula>$H496="CÉLULA CONSTRUTIVA"</formula>
    </cfRule>
  </conditionalFormatting>
  <conditionalFormatting sqref="J497">
    <cfRule type="expression" dxfId="7788" priority="99859">
      <formula>$H497="SUBETAPA"</formula>
    </cfRule>
    <cfRule type="expression" dxfId="7787" priority="99860">
      <formula>$H497="CÉLULA CONSTRUTIVA"</formula>
    </cfRule>
  </conditionalFormatting>
  <conditionalFormatting sqref="J498">
    <cfRule type="expression" dxfId="7786" priority="7373">
      <formula>$H498="SUBETAPA"</formula>
    </cfRule>
    <cfRule type="expression" dxfId="7785" priority="7374">
      <formula>$H498="CÉLULA CONSTRUTIVA"</formula>
    </cfRule>
    <cfRule type="expression" dxfId="7784" priority="7375">
      <formula>$H498="ETAPA"</formula>
    </cfRule>
  </conditionalFormatting>
  <conditionalFormatting sqref="J506">
    <cfRule type="expression" dxfId="7783" priority="99998">
      <formula>$H506="SUBETAPA"</formula>
    </cfRule>
    <cfRule type="expression" dxfId="7782" priority="99999">
      <formula>$H506="CÉLULA CONSTRUTIVA"</formula>
    </cfRule>
  </conditionalFormatting>
  <conditionalFormatting sqref="J510">
    <cfRule type="expression" dxfId="7781" priority="7368">
      <formula>$H510="SUBETAPA"</formula>
    </cfRule>
    <cfRule type="expression" dxfId="7780" priority="7369">
      <formula>$H510="CÉLULA CONSTRUTIVA"</formula>
    </cfRule>
  </conditionalFormatting>
  <conditionalFormatting sqref="J514">
    <cfRule type="expression" dxfId="7779" priority="99952">
      <formula>$H514="SUBETAPA"</formula>
    </cfRule>
    <cfRule type="expression" dxfId="7778" priority="99953">
      <formula>$H514="CÉLULA CONSTRUTIVA"</formula>
    </cfRule>
  </conditionalFormatting>
  <conditionalFormatting sqref="J515">
    <cfRule type="expression" dxfId="7777" priority="99954">
      <formula>$H515="SUBETAPA"</formula>
    </cfRule>
    <cfRule type="expression" dxfId="7776" priority="99955">
      <formula>$H515="CÉLULA CONSTRUTIVA"</formula>
    </cfRule>
  </conditionalFormatting>
  <conditionalFormatting sqref="J516">
    <cfRule type="expression" dxfId="7775" priority="7342">
      <formula>$H516="SUBETAPA"</formula>
    </cfRule>
    <cfRule type="expression" dxfId="7774" priority="7343">
      <formula>$H516="CÉLULA CONSTRUTIVA"</formula>
    </cfRule>
    <cfRule type="expression" dxfId="7773" priority="7344">
      <formula>$H516="ETAPA"</formula>
    </cfRule>
  </conditionalFormatting>
  <conditionalFormatting sqref="J524">
    <cfRule type="expression" dxfId="7772" priority="100093">
      <formula>$H524="SUBETAPA"</formula>
    </cfRule>
    <cfRule type="expression" dxfId="7771" priority="100094">
      <formula>$H524="CÉLULA CONSTRUTIVA"</formula>
    </cfRule>
  </conditionalFormatting>
  <conditionalFormatting sqref="J529">
    <cfRule type="expression" dxfId="7770" priority="7337">
      <formula>$H529="SUBETAPA"</formula>
    </cfRule>
    <cfRule type="expression" dxfId="7769" priority="7338">
      <formula>$H529="CÉLULA CONSTRUTIVA"</formula>
    </cfRule>
  </conditionalFormatting>
  <conditionalFormatting sqref="J532">
    <cfRule type="expression" dxfId="7768" priority="100047">
      <formula>$H532="SUBETAPA"</formula>
    </cfRule>
    <cfRule type="expression" dxfId="7767" priority="100048">
      <formula>$H532="CÉLULA CONSTRUTIVA"</formula>
    </cfRule>
  </conditionalFormatting>
  <conditionalFormatting sqref="J533">
    <cfRule type="expression" dxfId="7766" priority="100049">
      <formula>$H533="SUBETAPA"</formula>
    </cfRule>
    <cfRule type="expression" dxfId="7765" priority="100050">
      <formula>$H533="CÉLULA CONSTRUTIVA"</formula>
    </cfRule>
  </conditionalFormatting>
  <conditionalFormatting sqref="J534">
    <cfRule type="expression" dxfId="7764" priority="7311">
      <formula>$H534="SUBETAPA"</formula>
    </cfRule>
    <cfRule type="expression" dxfId="7763" priority="7312">
      <formula>$H534="CÉLULA CONSTRUTIVA"</formula>
    </cfRule>
    <cfRule type="expression" dxfId="7762" priority="7313">
      <formula>$H534="ETAPA"</formula>
    </cfRule>
  </conditionalFormatting>
  <conditionalFormatting sqref="J542">
    <cfRule type="expression" dxfId="7761" priority="100188">
      <formula>$H542="SUBETAPA"</formula>
    </cfRule>
    <cfRule type="expression" dxfId="7760" priority="100189">
      <formula>$H542="CÉLULA CONSTRUTIVA"</formula>
    </cfRule>
  </conditionalFormatting>
  <conditionalFormatting sqref="J547">
    <cfRule type="expression" dxfId="7759" priority="7306">
      <formula>$H547="SUBETAPA"</formula>
    </cfRule>
    <cfRule type="expression" dxfId="7758" priority="7307">
      <formula>$H547="CÉLULA CONSTRUTIVA"</formula>
    </cfRule>
  </conditionalFormatting>
  <conditionalFormatting sqref="J550">
    <cfRule type="expression" dxfId="7757" priority="100142">
      <formula>$H550="SUBETAPA"</formula>
    </cfRule>
    <cfRule type="expression" dxfId="7756" priority="100143">
      <formula>$H550="CÉLULA CONSTRUTIVA"</formula>
    </cfRule>
  </conditionalFormatting>
  <conditionalFormatting sqref="J551">
    <cfRule type="expression" dxfId="7755" priority="100144">
      <formula>$H551="SUBETAPA"</formula>
    </cfRule>
    <cfRule type="expression" dxfId="7754" priority="100145">
      <formula>$H551="CÉLULA CONSTRUTIVA"</formula>
    </cfRule>
  </conditionalFormatting>
  <conditionalFormatting sqref="J552">
    <cfRule type="expression" dxfId="7753" priority="7280">
      <formula>$H552="SUBETAPA"</formula>
    </cfRule>
    <cfRule type="expression" dxfId="7752" priority="7281">
      <formula>$H552="CÉLULA CONSTRUTIVA"</formula>
    </cfRule>
    <cfRule type="expression" dxfId="7751" priority="7282">
      <formula>$H552="ETAPA"</formula>
    </cfRule>
  </conditionalFormatting>
  <conditionalFormatting sqref="J560">
    <cfRule type="expression" dxfId="7750" priority="100283">
      <formula>$H560="SUBETAPA"</formula>
    </cfRule>
    <cfRule type="expression" dxfId="7749" priority="100284">
      <formula>$H560="CÉLULA CONSTRUTIVA"</formula>
    </cfRule>
  </conditionalFormatting>
  <conditionalFormatting sqref="J565">
    <cfRule type="expression" dxfId="7748" priority="7275">
      <formula>$H565="SUBETAPA"</formula>
    </cfRule>
    <cfRule type="expression" dxfId="7747" priority="7276">
      <formula>$H565="CÉLULA CONSTRUTIVA"</formula>
    </cfRule>
  </conditionalFormatting>
  <conditionalFormatting sqref="J568">
    <cfRule type="expression" dxfId="7746" priority="100237">
      <formula>$H568="SUBETAPA"</formula>
    </cfRule>
    <cfRule type="expression" dxfId="7745" priority="100238">
      <formula>$H568="CÉLULA CONSTRUTIVA"</formula>
    </cfRule>
  </conditionalFormatting>
  <conditionalFormatting sqref="J569">
    <cfRule type="expression" dxfId="7744" priority="100239">
      <formula>$H569="SUBETAPA"</formula>
    </cfRule>
    <cfRule type="expression" dxfId="7743" priority="100240">
      <formula>$H569="CÉLULA CONSTRUTIVA"</formula>
    </cfRule>
  </conditionalFormatting>
  <conditionalFormatting sqref="J570">
    <cfRule type="expression" dxfId="7742" priority="7249">
      <formula>$H570="SUBETAPA"</formula>
    </cfRule>
    <cfRule type="expression" dxfId="7741" priority="7250">
      <formula>$H570="CÉLULA CONSTRUTIVA"</formula>
    </cfRule>
    <cfRule type="expression" dxfId="7740" priority="7251">
      <formula>$H570="ETAPA"</formula>
    </cfRule>
  </conditionalFormatting>
  <conditionalFormatting sqref="J578">
    <cfRule type="expression" dxfId="7739" priority="100378">
      <formula>$H578="SUBETAPA"</formula>
    </cfRule>
    <cfRule type="expression" dxfId="7738" priority="100379">
      <formula>$H578="CÉLULA CONSTRUTIVA"</formula>
    </cfRule>
  </conditionalFormatting>
  <conditionalFormatting sqref="J584">
    <cfRule type="expression" dxfId="7737" priority="100332">
      <formula>$H584="SUBETAPA"</formula>
    </cfRule>
    <cfRule type="expression" dxfId="7736" priority="100333">
      <formula>$H584="CÉLULA CONSTRUTIVA"</formula>
    </cfRule>
  </conditionalFormatting>
  <conditionalFormatting sqref="J585">
    <cfRule type="expression" dxfId="7735" priority="100334">
      <formula>$H585="SUBETAPA"</formula>
    </cfRule>
    <cfRule type="expression" dxfId="7734" priority="100335">
      <formula>$H585="CÉLULA CONSTRUTIVA"</formula>
    </cfRule>
  </conditionalFormatting>
  <conditionalFormatting sqref="J586">
    <cfRule type="expression" dxfId="7733" priority="7218">
      <formula>$H586="SUBETAPA"</formula>
    </cfRule>
    <cfRule type="expression" dxfId="7732" priority="7219">
      <formula>$H586="CÉLULA CONSTRUTIVA"</formula>
    </cfRule>
    <cfRule type="expression" dxfId="7731" priority="7220">
      <formula>$H586="ETAPA"</formula>
    </cfRule>
  </conditionalFormatting>
  <conditionalFormatting sqref="J595">
    <cfRule type="expression" dxfId="7730" priority="100473">
      <formula>$H595="SUBETAPA"</formula>
    </cfRule>
    <cfRule type="expression" dxfId="7729" priority="100474">
      <formula>$H595="CÉLULA CONSTRUTIVA"</formula>
    </cfRule>
  </conditionalFormatting>
  <conditionalFormatting sqref="J600">
    <cfRule type="expression" dxfId="7728" priority="7213">
      <formula>$H600="SUBETAPA"</formula>
    </cfRule>
    <cfRule type="expression" dxfId="7727" priority="7214">
      <formula>$H600="CÉLULA CONSTRUTIVA"</formula>
    </cfRule>
  </conditionalFormatting>
  <conditionalFormatting sqref="J603">
    <cfRule type="expression" dxfId="7726" priority="100427">
      <formula>$H603="SUBETAPA"</formula>
    </cfRule>
    <cfRule type="expression" dxfId="7725" priority="100428">
      <formula>$H603="CÉLULA CONSTRUTIVA"</formula>
    </cfRule>
  </conditionalFormatting>
  <conditionalFormatting sqref="J604">
    <cfRule type="expression" dxfId="7724" priority="100429">
      <formula>$H604="SUBETAPA"</formula>
    </cfRule>
    <cfRule type="expression" dxfId="7723" priority="100430">
      <formula>$H604="CÉLULA CONSTRUTIVA"</formula>
    </cfRule>
  </conditionalFormatting>
  <conditionalFormatting sqref="J605">
    <cfRule type="expression" dxfId="7722" priority="7187">
      <formula>$H605="SUBETAPA"</formula>
    </cfRule>
    <cfRule type="expression" dxfId="7721" priority="7188">
      <formula>$H605="CÉLULA CONSTRUTIVA"</formula>
    </cfRule>
    <cfRule type="expression" dxfId="7720" priority="7189">
      <formula>$H605="ETAPA"</formula>
    </cfRule>
  </conditionalFormatting>
  <conditionalFormatting sqref="J612">
    <cfRule type="expression" dxfId="7719" priority="100568">
      <formula>$H612="SUBETAPA"</formula>
    </cfRule>
    <cfRule type="expression" dxfId="7718" priority="100569">
      <formula>$H612="CÉLULA CONSTRUTIVA"</formula>
    </cfRule>
  </conditionalFormatting>
  <conditionalFormatting sqref="J615">
    <cfRule type="expression" dxfId="7717" priority="7182">
      <formula>$H615="SUBETAPA"</formula>
    </cfRule>
    <cfRule type="expression" dxfId="7716" priority="7183">
      <formula>$H615="CÉLULA CONSTRUTIVA"</formula>
    </cfRule>
  </conditionalFormatting>
  <conditionalFormatting sqref="J617">
    <cfRule type="expression" dxfId="7715" priority="100522">
      <formula>$H617="SUBETAPA"</formula>
    </cfRule>
    <cfRule type="expression" dxfId="7714" priority="100523">
      <formula>$H617="CÉLULA CONSTRUTIVA"</formula>
    </cfRule>
  </conditionalFormatting>
  <conditionalFormatting sqref="J618">
    <cfRule type="expression" dxfId="7713" priority="7156">
      <formula>$H618="SUBETAPA"</formula>
    </cfRule>
    <cfRule type="expression" dxfId="7712" priority="7157">
      <formula>$H618="CÉLULA CONSTRUTIVA"</formula>
    </cfRule>
    <cfRule type="expression" dxfId="7711" priority="7158">
      <formula>$H618="ETAPA"</formula>
    </cfRule>
  </conditionalFormatting>
  <conditionalFormatting sqref="J1369">
    <cfRule type="expression" dxfId="7710" priority="53740">
      <formula>$H1369="CÉLULA CONSTRUTIVA"</formula>
    </cfRule>
    <cfRule type="expression" dxfId="7709" priority="53741">
      <formula>$H1369="ETAPA"</formula>
    </cfRule>
    <cfRule type="expression" dxfId="7708" priority="53742">
      <formula>$H1369="SUBETAPA"</formula>
    </cfRule>
  </conditionalFormatting>
  <conditionalFormatting sqref="J1372">
    <cfRule type="expression" dxfId="7707" priority="53864">
      <formula>$H1372="CÉLULA CONSTRUTIVA"</formula>
    </cfRule>
    <cfRule type="expression" dxfId="7706" priority="53865">
      <formula>$H1372="ETAPA"</formula>
    </cfRule>
    <cfRule type="expression" dxfId="7705" priority="53866">
      <formula>$H1372="SUBETAPA"</formula>
    </cfRule>
  </conditionalFormatting>
  <conditionalFormatting sqref="J1375">
    <cfRule type="expression" dxfId="7704" priority="53988">
      <formula>$H1375="CÉLULA CONSTRUTIVA"</formula>
    </cfRule>
    <cfRule type="expression" dxfId="7703" priority="53989">
      <formula>$H1375="ETAPA"</formula>
    </cfRule>
    <cfRule type="expression" dxfId="7702" priority="53990">
      <formula>$H1375="SUBETAPA"</formula>
    </cfRule>
  </conditionalFormatting>
  <conditionalFormatting sqref="J1378">
    <cfRule type="expression" dxfId="7701" priority="54112">
      <formula>$H1378="CÉLULA CONSTRUTIVA"</formula>
    </cfRule>
    <cfRule type="expression" dxfId="7700" priority="54113">
      <formula>$H1378="ETAPA"</formula>
    </cfRule>
    <cfRule type="expression" dxfId="7699" priority="54114">
      <formula>$H1378="SUBETAPA"</formula>
    </cfRule>
  </conditionalFormatting>
  <conditionalFormatting sqref="J1381">
    <cfRule type="expression" dxfId="7698" priority="54236">
      <formula>$H1381="CÉLULA CONSTRUTIVA"</formula>
    </cfRule>
    <cfRule type="expression" dxfId="7697" priority="54237">
      <formula>$H1381="ETAPA"</formula>
    </cfRule>
    <cfRule type="expression" dxfId="7696" priority="54238">
      <formula>$H1381="SUBETAPA"</formula>
    </cfRule>
  </conditionalFormatting>
  <conditionalFormatting sqref="J1384">
    <cfRule type="expression" dxfId="7695" priority="54360">
      <formula>$H1384="CÉLULA CONSTRUTIVA"</formula>
    </cfRule>
    <cfRule type="expression" dxfId="7694" priority="54361">
      <formula>$H1384="ETAPA"</formula>
    </cfRule>
    <cfRule type="expression" dxfId="7693" priority="54362">
      <formula>$H1384="SUBETAPA"</formula>
    </cfRule>
  </conditionalFormatting>
  <conditionalFormatting sqref="J1389">
    <cfRule type="expression" dxfId="7692" priority="54484">
      <formula>$H1389="CÉLULA CONSTRUTIVA"</formula>
    </cfRule>
    <cfRule type="expression" dxfId="7691" priority="54485">
      <formula>$H1389="ETAPA"</formula>
    </cfRule>
    <cfRule type="expression" dxfId="7690" priority="54486">
      <formula>$H1389="SUBETAPA"</formula>
    </cfRule>
  </conditionalFormatting>
  <conditionalFormatting sqref="J1396">
    <cfRule type="expression" dxfId="7689" priority="54608">
      <formula>$H1396="CÉLULA CONSTRUTIVA"</formula>
    </cfRule>
    <cfRule type="expression" dxfId="7688" priority="54609">
      <formula>$H1396="ETAPA"</formula>
    </cfRule>
    <cfRule type="expression" dxfId="7687" priority="54610">
      <formula>$H1396="SUBETAPA"</formula>
    </cfRule>
  </conditionalFormatting>
  <conditionalFormatting sqref="J1403">
    <cfRule type="expression" dxfId="7686" priority="54732">
      <formula>$H1403="CÉLULA CONSTRUTIVA"</formula>
    </cfRule>
    <cfRule type="expression" dxfId="7685" priority="54733">
      <formula>$H1403="ETAPA"</formula>
    </cfRule>
    <cfRule type="expression" dxfId="7684" priority="54734">
      <formula>$H1403="SUBETAPA"</formula>
    </cfRule>
  </conditionalFormatting>
  <conditionalFormatting sqref="J1408">
    <cfRule type="expression" dxfId="7683" priority="54856">
      <formula>$H1408="CÉLULA CONSTRUTIVA"</formula>
    </cfRule>
    <cfRule type="expression" dxfId="7682" priority="54857">
      <formula>$H1408="ETAPA"</formula>
    </cfRule>
    <cfRule type="expression" dxfId="7681" priority="54858">
      <formula>$H1408="SUBETAPA"</formula>
    </cfRule>
  </conditionalFormatting>
  <conditionalFormatting sqref="J1413">
    <cfRule type="expression" dxfId="7680" priority="54980">
      <formula>$H1413="CÉLULA CONSTRUTIVA"</formula>
    </cfRule>
    <cfRule type="expression" dxfId="7679" priority="54981">
      <formula>$H1413="ETAPA"</formula>
    </cfRule>
    <cfRule type="expression" dxfId="7678" priority="54982">
      <formula>$H1413="SUBETAPA"</formula>
    </cfRule>
  </conditionalFormatting>
  <conditionalFormatting sqref="J1418">
    <cfRule type="expression" dxfId="7677" priority="55104">
      <formula>$H1418="CÉLULA CONSTRUTIVA"</formula>
    </cfRule>
    <cfRule type="expression" dxfId="7676" priority="55105">
      <formula>$H1418="ETAPA"</formula>
    </cfRule>
    <cfRule type="expression" dxfId="7675" priority="55106">
      <formula>$H1418="SUBETAPA"</formula>
    </cfRule>
  </conditionalFormatting>
  <conditionalFormatting sqref="J1421">
    <cfRule type="expression" dxfId="7674" priority="55228">
      <formula>$H1421="CÉLULA CONSTRUTIVA"</formula>
    </cfRule>
    <cfRule type="expression" dxfId="7673" priority="55229">
      <formula>$H1421="ETAPA"</formula>
    </cfRule>
    <cfRule type="expression" dxfId="7672" priority="55230">
      <formula>$H1421="SUBETAPA"</formula>
    </cfRule>
  </conditionalFormatting>
  <conditionalFormatting sqref="J1433:J1434 J1439:K1439">
    <cfRule type="expression" dxfId="7671" priority="92308">
      <formula>$H1433="SUBETAPA"</formula>
    </cfRule>
    <cfRule type="expression" dxfId="7670" priority="92309">
      <formula>$H1433="CÉLULA CONSTRUTIVA"</formula>
    </cfRule>
  </conditionalFormatting>
  <conditionalFormatting sqref="J1434">
    <cfRule type="expression" dxfId="7669" priority="4750">
      <formula>$H1434="SUBETAPA"</formula>
    </cfRule>
    <cfRule type="expression" dxfId="7668" priority="4751">
      <formula>$H1434="CÉLULA CONSTRUTIVA"</formula>
    </cfRule>
  </conditionalFormatting>
  <conditionalFormatting sqref="J1448:J1449">
    <cfRule type="expression" dxfId="7667" priority="4744">
      <formula>$H1448="SUBETAPA"</formula>
    </cfRule>
    <cfRule type="expression" dxfId="7666" priority="4745">
      <formula>$H1448="CÉLULA CONSTRUTIVA"</formula>
    </cfRule>
  </conditionalFormatting>
  <conditionalFormatting sqref="J1449">
    <cfRule type="expression" dxfId="7665" priority="4730">
      <formula>$H1449="SUBETAPA"</formula>
    </cfRule>
    <cfRule type="expression" dxfId="7664" priority="4731">
      <formula>$H1449="CÉLULA CONSTRUTIVA"</formula>
    </cfRule>
  </conditionalFormatting>
  <conditionalFormatting sqref="J1455">
    <cfRule type="expression" dxfId="7663" priority="4724">
      <formula>$H1455="SUBETAPA"</formula>
    </cfRule>
    <cfRule type="expression" dxfId="7662" priority="4725">
      <formula>$H1455="CÉLULA CONSTRUTIVA"</formula>
    </cfRule>
  </conditionalFormatting>
  <conditionalFormatting sqref="J1456">
    <cfRule type="expression" dxfId="7661" priority="4424">
      <formula>$H1456="SUBETAPA"</formula>
    </cfRule>
    <cfRule type="expression" dxfId="7660" priority="4425">
      <formula>$H1456="CÉLULA CONSTRUTIVA"</formula>
    </cfRule>
    <cfRule type="expression" dxfId="7659" priority="4428">
      <formula>$H1456="SUBETAPA"</formula>
    </cfRule>
    <cfRule type="expression" dxfId="7658" priority="4429">
      <formula>$H1456="CÉLULA CONSTRUTIVA"</formula>
    </cfRule>
  </conditionalFormatting>
  <conditionalFormatting sqref="J1462">
    <cfRule type="expression" dxfId="7657" priority="4704">
      <formula>$H1462="SUBETAPA"</formula>
    </cfRule>
    <cfRule type="expression" dxfId="7656" priority="4705">
      <formula>$H1462="CÉLULA CONSTRUTIVA"</formula>
    </cfRule>
  </conditionalFormatting>
  <conditionalFormatting sqref="J1463">
    <cfRule type="expression" dxfId="7655" priority="4388">
      <formula>$H1463="SUBETAPA"</formula>
    </cfRule>
    <cfRule type="expression" dxfId="7654" priority="4389">
      <formula>$H1463="CÉLULA CONSTRUTIVA"</formula>
    </cfRule>
    <cfRule type="expression" dxfId="7653" priority="4392">
      <formula>$H1463="SUBETAPA"</formula>
    </cfRule>
    <cfRule type="expression" dxfId="7652" priority="4393">
      <formula>$H1463="CÉLULA CONSTRUTIVA"</formula>
    </cfRule>
  </conditionalFormatting>
  <conditionalFormatting sqref="J1472">
    <cfRule type="expression" dxfId="7651" priority="4684">
      <formula>$H1472="SUBETAPA"</formula>
    </cfRule>
    <cfRule type="expression" dxfId="7650" priority="4685">
      <formula>$H1472="CÉLULA CONSTRUTIVA"</formula>
    </cfRule>
  </conditionalFormatting>
  <conditionalFormatting sqref="J1473">
    <cfRule type="expression" dxfId="7649" priority="4352">
      <formula>$H1473="SUBETAPA"</formula>
    </cfRule>
    <cfRule type="expression" dxfId="7648" priority="4353">
      <formula>$H1473="CÉLULA CONSTRUTIVA"</formula>
    </cfRule>
    <cfRule type="expression" dxfId="7647" priority="4356">
      <formula>$H1473="SUBETAPA"</formula>
    </cfRule>
    <cfRule type="expression" dxfId="7646" priority="4357">
      <formula>$H1473="CÉLULA CONSTRUTIVA"</formula>
    </cfRule>
  </conditionalFormatting>
  <conditionalFormatting sqref="J1482:J1484">
    <cfRule type="expression" dxfId="7645" priority="4341">
      <formula>$H1482="CÉLULA CONSTRUTIVA"</formula>
    </cfRule>
    <cfRule type="expression" dxfId="7644" priority="4342">
      <formula>$H1482="SUBETAPA"</formula>
    </cfRule>
    <cfRule type="expression" dxfId="7643" priority="4343">
      <formula>$H1482="ETAPA"</formula>
    </cfRule>
  </conditionalFormatting>
  <conditionalFormatting sqref="J1483:J1484">
    <cfRule type="expression" dxfId="7642" priority="4344">
      <formula>$H1483="SUBETAPA"</formula>
    </cfRule>
    <cfRule type="expression" dxfId="7641" priority="4345">
      <formula>$H1483="ETAPA"</formula>
    </cfRule>
  </conditionalFormatting>
  <conditionalFormatting sqref="J1484">
    <cfRule type="expression" dxfId="7640" priority="4339">
      <formula>$H1484="SUBETAPA"</formula>
    </cfRule>
    <cfRule type="expression" dxfId="7639" priority="4340">
      <formula>$H1484="ETAPA"</formula>
    </cfRule>
  </conditionalFormatting>
  <conditionalFormatting sqref="J1487">
    <cfRule type="expression" dxfId="7638" priority="4664">
      <formula>$H1487="SUBETAPA"</formula>
    </cfRule>
    <cfRule type="expression" dxfId="7637" priority="4665">
      <formula>$H1487="CÉLULA CONSTRUTIVA"</formula>
    </cfRule>
  </conditionalFormatting>
  <conditionalFormatting sqref="J1488">
    <cfRule type="expression" dxfId="7636" priority="4316">
      <formula>$H1488="SUBETAPA"</formula>
    </cfRule>
    <cfRule type="expression" dxfId="7635" priority="4317">
      <formula>$H1488="CÉLULA CONSTRUTIVA"</formula>
    </cfRule>
    <cfRule type="expression" dxfId="7634" priority="4320">
      <formula>$H1488="SUBETAPA"</formula>
    </cfRule>
    <cfRule type="expression" dxfId="7633" priority="4321">
      <formula>$H1488="CÉLULA CONSTRUTIVA"</formula>
    </cfRule>
  </conditionalFormatting>
  <conditionalFormatting sqref="J1504 O1500">
    <cfRule type="expression" dxfId="7632" priority="4644">
      <formula>$H1500="SUBETAPA"</formula>
    </cfRule>
    <cfRule type="expression" dxfId="7631" priority="4645">
      <formula>$H1500="CÉLULA CONSTRUTIVA"</formula>
    </cfRule>
  </conditionalFormatting>
  <conditionalFormatting sqref="J1505">
    <cfRule type="expression" dxfId="7630" priority="4280">
      <formula>$H1505="SUBETAPA"</formula>
    </cfRule>
    <cfRule type="expression" dxfId="7629" priority="4281">
      <formula>$H1505="CÉLULA CONSTRUTIVA"</formula>
    </cfRule>
    <cfRule type="expression" dxfId="7628" priority="4284">
      <formula>$H1505="SUBETAPA"</formula>
    </cfRule>
    <cfRule type="expression" dxfId="7627" priority="4285">
      <formula>$H1505="CÉLULA CONSTRUTIVA"</formula>
    </cfRule>
  </conditionalFormatting>
  <conditionalFormatting sqref="J1513:J1517 J1575:J1576">
    <cfRule type="expression" dxfId="7626" priority="4269">
      <formula>$H1513="CÉLULA CONSTRUTIVA"</formula>
    </cfRule>
    <cfRule type="expression" dxfId="7625" priority="4270">
      <formula>$H1513="SUBETAPA"</formula>
    </cfRule>
    <cfRule type="expression" dxfId="7624" priority="4271">
      <formula>$H1513="ETAPA"</formula>
    </cfRule>
    <cfRule type="expression" dxfId="7623" priority="4272">
      <formula>$H1513="SUBETAPA"</formula>
    </cfRule>
    <cfRule type="expression" dxfId="7622" priority="4273">
      <formula>$H1513="ETAPA"</formula>
    </cfRule>
  </conditionalFormatting>
  <conditionalFormatting sqref="J1514:J1517">
    <cfRule type="expression" dxfId="7621" priority="4267">
      <formula>$H1514="SUBETAPA"</formula>
    </cfRule>
    <cfRule type="expression" dxfId="7620" priority="4268">
      <formula>$H1514="ETAPA"</formula>
    </cfRule>
  </conditionalFormatting>
  <conditionalFormatting sqref="J1526:J1527">
    <cfRule type="expression" dxfId="7619" priority="4624">
      <formula>$H1526="SUBETAPA"</formula>
    </cfRule>
    <cfRule type="expression" dxfId="7618" priority="4625">
      <formula>$H1526="CÉLULA CONSTRUTIVA"</formula>
    </cfRule>
  </conditionalFormatting>
  <conditionalFormatting sqref="J1527">
    <cfRule type="expression" dxfId="7617" priority="4610">
      <formula>$H1527="SUBETAPA"</formula>
    </cfRule>
    <cfRule type="expression" dxfId="7616" priority="4611">
      <formula>$H1527="CÉLULA CONSTRUTIVA"</formula>
    </cfRule>
  </conditionalFormatting>
  <conditionalFormatting sqref="J1535:J1537">
    <cfRule type="expression" dxfId="7615" priority="4260">
      <formula>$H1535="CÉLULA CONSTRUTIVA"</formula>
    </cfRule>
    <cfRule type="expression" dxfId="7614" priority="4261">
      <formula>$H1535="SUBETAPA"</formula>
    </cfRule>
    <cfRule type="expression" dxfId="7613" priority="4262">
      <formula>$H1535="ETAPA"</formula>
    </cfRule>
    <cfRule type="expression" dxfId="7612" priority="4263">
      <formula>$H1535="SUBETAPA"</formula>
    </cfRule>
    <cfRule type="expression" dxfId="7611" priority="4264">
      <formula>$H1535="ETAPA"</formula>
    </cfRule>
  </conditionalFormatting>
  <conditionalFormatting sqref="J1536:J1537">
    <cfRule type="expression" dxfId="7610" priority="4258">
      <formula>$H1536="SUBETAPA"</formula>
    </cfRule>
    <cfRule type="expression" dxfId="7609" priority="4259">
      <formula>$H1536="ETAPA"</formula>
    </cfRule>
  </conditionalFormatting>
  <conditionalFormatting sqref="J1544">
    <cfRule type="expression" dxfId="7608" priority="4592">
      <formula>$H1544="SUBETAPA"</formula>
    </cfRule>
    <cfRule type="expression" dxfId="7607" priority="4593">
      <formula>$H1544="CÉLULA CONSTRUTIVA"</formula>
    </cfRule>
  </conditionalFormatting>
  <conditionalFormatting sqref="J1544:J1545">
    <cfRule type="expression" dxfId="7606" priority="4606">
      <formula>$H1544="SUBETAPA"</formula>
    </cfRule>
    <cfRule type="expression" dxfId="7605" priority="4607">
      <formula>$H1544="CÉLULA CONSTRUTIVA"</formula>
    </cfRule>
  </conditionalFormatting>
  <conditionalFormatting sqref="J1545">
    <cfRule type="expression" dxfId="7604" priority="4588">
      <formula>$H1545="SUBETAPA"</formula>
    </cfRule>
    <cfRule type="expression" dxfId="7603" priority="4589">
      <formula>$H1545="CÉLULA CONSTRUTIVA"</formula>
    </cfRule>
  </conditionalFormatting>
  <conditionalFormatting sqref="J1550:J1551">
    <cfRule type="expression" dxfId="7602" priority="4604">
      <formula>$H1550="SUBETAPA"</formula>
    </cfRule>
    <cfRule type="expression" dxfId="7601" priority="4605">
      <formula>$H1550="CÉLULA CONSTRUTIVA"</formula>
    </cfRule>
  </conditionalFormatting>
  <conditionalFormatting sqref="J1551">
    <cfRule type="expression" dxfId="7600" priority="4590">
      <formula>$H1551="SUBETAPA"</formula>
    </cfRule>
    <cfRule type="expression" dxfId="7599" priority="4591">
      <formula>$H1551="CÉLULA CONSTRUTIVA"</formula>
    </cfRule>
  </conditionalFormatting>
  <conditionalFormatting sqref="J1557:J1559">
    <cfRule type="expression" dxfId="7598" priority="4253">
      <formula>$H1557="CÉLULA CONSTRUTIVA"</formula>
    </cfRule>
    <cfRule type="expression" dxfId="7597" priority="4254">
      <formula>$H1557="SUBETAPA"</formula>
    </cfRule>
    <cfRule type="expression" dxfId="7596" priority="4255">
      <formula>$H1557="ETAPA"</formula>
    </cfRule>
    <cfRule type="expression" dxfId="7595" priority="4256">
      <formula>$H1557="SUBETAPA"</formula>
    </cfRule>
    <cfRule type="expression" dxfId="7594" priority="4257">
      <formula>$H1557="ETAPA"</formula>
    </cfRule>
  </conditionalFormatting>
  <conditionalFormatting sqref="J1558:J1559">
    <cfRule type="expression" dxfId="7593" priority="4251">
      <formula>$H1558="SUBETAPA"</formula>
    </cfRule>
    <cfRule type="expression" dxfId="7592" priority="4252">
      <formula>$H1558="ETAPA"</formula>
    </cfRule>
  </conditionalFormatting>
  <conditionalFormatting sqref="J1565">
    <cfRule type="expression" dxfId="7591" priority="4568">
      <formula>$H1565="SUBETAPA"</formula>
    </cfRule>
    <cfRule type="expression" dxfId="7590" priority="4569">
      <formula>$H1565="CÉLULA CONSTRUTIVA"</formula>
    </cfRule>
  </conditionalFormatting>
  <conditionalFormatting sqref="J1569:J1570">
    <cfRule type="expression" dxfId="7589" priority="4584">
      <formula>$H1569="SUBETAPA"</formula>
    </cfRule>
    <cfRule type="expression" dxfId="7588" priority="4585">
      <formula>$H1569="CÉLULA CONSTRUTIVA"</formula>
    </cfRule>
  </conditionalFormatting>
  <conditionalFormatting sqref="J1570">
    <cfRule type="expression" dxfId="7587" priority="4570">
      <formula>$H1570="SUBETAPA"</formula>
    </cfRule>
    <cfRule type="expression" dxfId="7586" priority="4571">
      <formula>$H1570="CÉLULA CONSTRUTIVA"</formula>
    </cfRule>
  </conditionalFormatting>
  <conditionalFormatting sqref="J1583">
    <cfRule type="expression" dxfId="7585" priority="4548">
      <formula>$H1583="SUBETAPA"</formula>
    </cfRule>
    <cfRule type="expression" dxfId="7584" priority="4549">
      <formula>$H1583="CÉLULA CONSTRUTIVA"</formula>
    </cfRule>
  </conditionalFormatting>
  <conditionalFormatting sqref="J1588:J1589">
    <cfRule type="expression" dxfId="7583" priority="4564">
      <formula>$H1588="SUBETAPA"</formula>
    </cfRule>
    <cfRule type="expression" dxfId="7582" priority="4565">
      <formula>$H1588="CÉLULA CONSTRUTIVA"</formula>
    </cfRule>
  </conditionalFormatting>
  <conditionalFormatting sqref="J1589">
    <cfRule type="expression" dxfId="7581" priority="4550">
      <formula>$H1589="SUBETAPA"</formula>
    </cfRule>
    <cfRule type="expression" dxfId="7580" priority="4551">
      <formula>$H1589="CÉLULA CONSTRUTIVA"</formula>
    </cfRule>
  </conditionalFormatting>
  <conditionalFormatting sqref="J1595:J1597">
    <cfRule type="expression" dxfId="7579" priority="4239">
      <formula>$H1595="CÉLULA CONSTRUTIVA"</formula>
    </cfRule>
    <cfRule type="expression" dxfId="7578" priority="4240">
      <formula>$H1595="SUBETAPA"</formula>
    </cfRule>
    <cfRule type="expression" dxfId="7577" priority="4241">
      <formula>$H1595="ETAPA"</formula>
    </cfRule>
    <cfRule type="expression" dxfId="7576" priority="4242">
      <formula>$H1595="SUBETAPA"</formula>
    </cfRule>
    <cfRule type="expression" dxfId="7575" priority="4243">
      <formula>$H1595="ETAPA"</formula>
    </cfRule>
  </conditionalFormatting>
  <conditionalFormatting sqref="J1596:J1597">
    <cfRule type="expression" dxfId="7574" priority="4237">
      <formula>$H1596="SUBETAPA"</formula>
    </cfRule>
    <cfRule type="expression" dxfId="7573" priority="4238">
      <formula>$H1596="ETAPA"</formula>
    </cfRule>
  </conditionalFormatting>
  <conditionalFormatting sqref="J1604">
    <cfRule type="expression" dxfId="7572" priority="4528">
      <formula>$H1604="SUBETAPA"</formula>
    </cfRule>
    <cfRule type="expression" dxfId="7571" priority="4529">
      <formula>$H1604="CÉLULA CONSTRUTIVA"</formula>
    </cfRule>
  </conditionalFormatting>
  <conditionalFormatting sqref="J1609:J1610">
    <cfRule type="expression" dxfId="7570" priority="4544">
      <formula>$H1609="SUBETAPA"</formula>
    </cfRule>
    <cfRule type="expression" dxfId="7569" priority="4545">
      <formula>$H1609="CÉLULA CONSTRUTIVA"</formula>
    </cfRule>
  </conditionalFormatting>
  <conditionalFormatting sqref="J1610">
    <cfRule type="expression" dxfId="7568" priority="4530">
      <formula>$H1610="SUBETAPA"</formula>
    </cfRule>
    <cfRule type="expression" dxfId="7567" priority="4531">
      <formula>$H1610="CÉLULA CONSTRUTIVA"</formula>
    </cfRule>
  </conditionalFormatting>
  <conditionalFormatting sqref="J1616:J1618">
    <cfRule type="expression" dxfId="7566" priority="4232">
      <formula>$H1616="CÉLULA CONSTRUTIVA"</formula>
    </cfRule>
    <cfRule type="expression" dxfId="7565" priority="4233">
      <formula>$H1616="SUBETAPA"</formula>
    </cfRule>
    <cfRule type="expression" dxfId="7564" priority="4234">
      <formula>$H1616="ETAPA"</formula>
    </cfRule>
    <cfRule type="expression" dxfId="7563" priority="4235">
      <formula>$H1616="SUBETAPA"</formula>
    </cfRule>
    <cfRule type="expression" dxfId="7562" priority="4236">
      <formula>$H1616="ETAPA"</formula>
    </cfRule>
  </conditionalFormatting>
  <conditionalFormatting sqref="J1617:J1618">
    <cfRule type="expression" dxfId="7561" priority="4230">
      <formula>$H1617="SUBETAPA"</formula>
    </cfRule>
    <cfRule type="expression" dxfId="7560" priority="4231">
      <formula>$H1617="ETAPA"</formula>
    </cfRule>
  </conditionalFormatting>
  <conditionalFormatting sqref="J1625">
    <cfRule type="expression" dxfId="7559" priority="4512">
      <formula>$H1625="SUBETAPA"</formula>
    </cfRule>
    <cfRule type="expression" dxfId="7558" priority="4513">
      <formula>$H1625="CÉLULA CONSTRUTIVA"</formula>
    </cfRule>
  </conditionalFormatting>
  <conditionalFormatting sqref="J1625:J1626">
    <cfRule type="expression" dxfId="7557" priority="4526">
      <formula>$H1625="SUBETAPA"</formula>
    </cfRule>
    <cfRule type="expression" dxfId="7556" priority="4527">
      <formula>$H1625="CÉLULA CONSTRUTIVA"</formula>
    </cfRule>
  </conditionalFormatting>
  <conditionalFormatting sqref="J1626">
    <cfRule type="expression" dxfId="7555" priority="4508">
      <formula>$H1626="SUBETAPA"</formula>
    </cfRule>
    <cfRule type="expression" dxfId="7554" priority="4509">
      <formula>$H1626="CÉLULA CONSTRUTIVA"</formula>
    </cfRule>
  </conditionalFormatting>
  <conditionalFormatting sqref="J1633:J1634 O1628:O1629">
    <cfRule type="expression" dxfId="7553" priority="4524">
      <formula>$H1628="SUBETAPA"</formula>
    </cfRule>
    <cfRule type="expression" dxfId="7552" priority="4525">
      <formula>$H1628="CÉLULA CONSTRUTIVA"</formula>
    </cfRule>
  </conditionalFormatting>
  <conditionalFormatting sqref="J1634">
    <cfRule type="expression" dxfId="7551" priority="4510">
      <formula>$H1634="SUBETAPA"</formula>
    </cfRule>
    <cfRule type="expression" dxfId="7550" priority="4511">
      <formula>$H1634="CÉLULA CONSTRUTIVA"</formula>
    </cfRule>
  </conditionalFormatting>
  <conditionalFormatting sqref="J1640:J1642">
    <cfRule type="expression" dxfId="7549" priority="4225">
      <formula>$H1640="CÉLULA CONSTRUTIVA"</formula>
    </cfRule>
    <cfRule type="expression" dxfId="7548" priority="4226">
      <formula>$H1640="SUBETAPA"</formula>
    </cfRule>
    <cfRule type="expression" dxfId="7547" priority="4227">
      <formula>$H1640="ETAPA"</formula>
    </cfRule>
    <cfRule type="expression" dxfId="7546" priority="4228">
      <formula>$H1640="SUBETAPA"</formula>
    </cfRule>
    <cfRule type="expression" dxfId="7545" priority="4229">
      <formula>$H1640="ETAPA"</formula>
    </cfRule>
  </conditionalFormatting>
  <conditionalFormatting sqref="J1641:J1642">
    <cfRule type="expression" dxfId="7544" priority="4223">
      <formula>$H1641="SUBETAPA"</formula>
    </cfRule>
    <cfRule type="expression" dxfId="7543" priority="4224">
      <formula>$H1641="ETAPA"</formula>
    </cfRule>
  </conditionalFormatting>
  <conditionalFormatting sqref="J1649">
    <cfRule type="expression" dxfId="7542" priority="4492">
      <formula>$H1649="SUBETAPA"</formula>
    </cfRule>
    <cfRule type="expression" dxfId="7541" priority="4493">
      <formula>$H1649="CÉLULA CONSTRUTIVA"</formula>
    </cfRule>
  </conditionalFormatting>
  <conditionalFormatting sqref="J1649:J1650">
    <cfRule type="expression" dxfId="7540" priority="4506">
      <formula>$H1649="SUBETAPA"</formula>
    </cfRule>
    <cfRule type="expression" dxfId="7539" priority="4507">
      <formula>$H1649="CÉLULA CONSTRUTIVA"</formula>
    </cfRule>
  </conditionalFormatting>
  <conditionalFormatting sqref="J1650">
    <cfRule type="expression" dxfId="7538" priority="4488">
      <formula>$H1650="SUBETAPA"</formula>
    </cfRule>
    <cfRule type="expression" dxfId="7537" priority="4489">
      <formula>$H1650="CÉLULA CONSTRUTIVA"</formula>
    </cfRule>
  </conditionalFormatting>
  <conditionalFormatting sqref="J1653:J1654">
    <cfRule type="expression" dxfId="7536" priority="4504">
      <formula>$H1653="SUBETAPA"</formula>
    </cfRule>
    <cfRule type="expression" dxfId="7535" priority="4505">
      <formula>$H1653="CÉLULA CONSTRUTIVA"</formula>
    </cfRule>
  </conditionalFormatting>
  <conditionalFormatting sqref="J1654">
    <cfRule type="expression" dxfId="7534" priority="4490">
      <formula>$H1654="SUBETAPA"</formula>
    </cfRule>
    <cfRule type="expression" dxfId="7533" priority="4491">
      <formula>$H1654="CÉLULA CONSTRUTIVA"</formula>
    </cfRule>
  </conditionalFormatting>
  <conditionalFormatting sqref="J1658:J1660">
    <cfRule type="expression" dxfId="7532" priority="4211">
      <formula>$H1658="CÉLULA CONSTRUTIVA"</formula>
    </cfRule>
    <cfRule type="expression" dxfId="7531" priority="4212">
      <formula>$H1658="SUBETAPA"</formula>
    </cfRule>
    <cfRule type="expression" dxfId="7530" priority="4213">
      <formula>$H1658="ETAPA"</formula>
    </cfRule>
    <cfRule type="expression" dxfId="7529" priority="4214">
      <formula>$H1658="SUBETAPA"</formula>
    </cfRule>
    <cfRule type="expression" dxfId="7528" priority="4215">
      <formula>$H1658="ETAPA"</formula>
    </cfRule>
  </conditionalFormatting>
  <conditionalFormatting sqref="J1659:J1660">
    <cfRule type="expression" dxfId="7527" priority="4209">
      <formula>$H1659="SUBETAPA"</formula>
    </cfRule>
    <cfRule type="expression" dxfId="7526" priority="4210">
      <formula>$H1659="ETAPA"</formula>
    </cfRule>
  </conditionalFormatting>
  <conditionalFormatting sqref="J1670:J1672">
    <cfRule type="expression" dxfId="7525" priority="4218">
      <formula>$H1670="CÉLULA CONSTRUTIVA"</formula>
    </cfRule>
    <cfRule type="expression" dxfId="7524" priority="4219">
      <formula>$H1670="SUBETAPA"</formula>
    </cfRule>
    <cfRule type="expression" dxfId="7523" priority="4220">
      <formula>$H1670="ETAPA"</formula>
    </cfRule>
    <cfRule type="expression" dxfId="7522" priority="4221">
      <formula>$H1670="SUBETAPA"</formula>
    </cfRule>
    <cfRule type="expression" dxfId="7521" priority="4222">
      <formula>$H1670="ETAPA"</formula>
    </cfRule>
  </conditionalFormatting>
  <conditionalFormatting sqref="J1671:J1672">
    <cfRule type="expression" dxfId="7520" priority="4216">
      <formula>$H1671="SUBETAPA"</formula>
    </cfRule>
    <cfRule type="expression" dxfId="7519" priority="4217">
      <formula>$H1671="ETAPA"</formula>
    </cfRule>
  </conditionalFormatting>
  <conditionalFormatting sqref="J1676">
    <cfRule type="expression" dxfId="7518" priority="80486">
      <formula>$H1676="SUBETAPA"</formula>
    </cfRule>
  </conditionalFormatting>
  <conditionalFormatting sqref="J1676:J1680">
    <cfRule type="expression" dxfId="7517" priority="80389">
      <formula>$H1676="CÉLULA CONSTRUTIVA"</formula>
    </cfRule>
  </conditionalFormatting>
  <conditionalFormatting sqref="J1677">
    <cfRule type="expression" dxfId="7516" priority="80480">
      <formula>$H1677="SUBETAPA"</formula>
    </cfRule>
  </conditionalFormatting>
  <conditionalFormatting sqref="J1678:J1679">
    <cfRule type="expression" dxfId="7515" priority="80498">
      <formula>$H1678="SUBETAPA"</formula>
    </cfRule>
  </conditionalFormatting>
  <conditionalFormatting sqref="J1680">
    <cfRule type="expression" dxfId="7514" priority="80390">
      <formula>$H1680="SUBETAPA"</formula>
    </cfRule>
  </conditionalFormatting>
  <conditionalFormatting sqref="J1692:J1693">
    <cfRule type="expression" dxfId="7513" priority="80456">
      <formula>$H1692="CÉLULA CONSTRUTIVA"</formula>
    </cfRule>
    <cfRule type="expression" dxfId="7512" priority="80457">
      <formula>$H1692="SUBETAPA"</formula>
    </cfRule>
  </conditionalFormatting>
  <conditionalFormatting sqref="J1696">
    <cfRule type="expression" dxfId="7511" priority="80810">
      <formula>$H1696="SUBETAPA"</formula>
    </cfRule>
  </conditionalFormatting>
  <conditionalFormatting sqref="J1697">
    <cfRule type="expression" dxfId="7510" priority="80804">
      <formula>$H1697="SUBETAPA"</formula>
    </cfRule>
  </conditionalFormatting>
  <conditionalFormatting sqref="J1698:J1699">
    <cfRule type="expression" dxfId="7509" priority="80822">
      <formula>$H1698="SUBETAPA"</formula>
    </cfRule>
  </conditionalFormatting>
  <conditionalFormatting sqref="J1708:J1709">
    <cfRule type="expression" dxfId="7508" priority="80780">
      <formula>$H1708="CÉLULA CONSTRUTIVA"</formula>
    </cfRule>
    <cfRule type="expression" dxfId="7507" priority="80781">
      <formula>$H1708="SUBETAPA"</formula>
    </cfRule>
  </conditionalFormatting>
  <conditionalFormatting sqref="J1712">
    <cfRule type="expression" dxfId="7506" priority="81134">
      <formula>$H1712="SUBETAPA"</formula>
    </cfRule>
  </conditionalFormatting>
  <conditionalFormatting sqref="J1713">
    <cfRule type="expression" dxfId="7505" priority="81128">
      <formula>$H1713="SUBETAPA"</formula>
    </cfRule>
  </conditionalFormatting>
  <conditionalFormatting sqref="J1714:J1715">
    <cfRule type="expression" dxfId="7504" priority="81146">
      <formula>$H1714="SUBETAPA"</formula>
    </cfRule>
  </conditionalFormatting>
  <conditionalFormatting sqref="J1723:J1724">
    <cfRule type="expression" dxfId="7503" priority="81104">
      <formula>$H1723="CÉLULA CONSTRUTIVA"</formula>
    </cfRule>
    <cfRule type="expression" dxfId="7502" priority="81105">
      <formula>$H1723="SUBETAPA"</formula>
    </cfRule>
  </conditionalFormatting>
  <conditionalFormatting sqref="J1727">
    <cfRule type="expression" dxfId="7501" priority="81458">
      <formula>$H1727="SUBETAPA"</formula>
    </cfRule>
  </conditionalFormatting>
  <conditionalFormatting sqref="J1728">
    <cfRule type="expression" dxfId="7500" priority="81452">
      <formula>$H1728="SUBETAPA"</formula>
    </cfRule>
  </conditionalFormatting>
  <conditionalFormatting sqref="J1729:J1730">
    <cfRule type="expression" dxfId="7499" priority="81470">
      <formula>$H1729="SUBETAPA"</formula>
    </cfRule>
  </conditionalFormatting>
  <conditionalFormatting sqref="J1739">
    <cfRule type="expression" dxfId="7498" priority="81782">
      <formula>$H1739="SUBETAPA"</formula>
    </cfRule>
  </conditionalFormatting>
  <conditionalFormatting sqref="J1740">
    <cfRule type="expression" dxfId="7497" priority="81776">
      <formula>$H1740="SUBETAPA"</formula>
    </cfRule>
  </conditionalFormatting>
  <conditionalFormatting sqref="J1751">
    <cfRule type="expression" dxfId="7496" priority="82106">
      <formula>$H1751="SUBETAPA"</formula>
    </cfRule>
  </conditionalFormatting>
  <conditionalFormatting sqref="J1752">
    <cfRule type="expression" dxfId="7495" priority="82100">
      <formula>$H1752="SUBETAPA"</formula>
    </cfRule>
  </conditionalFormatting>
  <conditionalFormatting sqref="J1753:J1754">
    <cfRule type="expression" dxfId="7494" priority="82118">
      <formula>$H1753="SUBETAPA"</formula>
    </cfRule>
  </conditionalFormatting>
  <conditionalFormatting sqref="J1763">
    <cfRule type="expression" dxfId="7493" priority="82430">
      <formula>$H1763="SUBETAPA"</formula>
    </cfRule>
  </conditionalFormatting>
  <conditionalFormatting sqref="J1763:J1767">
    <cfRule type="expression" dxfId="7492" priority="82333">
      <formula>$H1763="CÉLULA CONSTRUTIVA"</formula>
    </cfRule>
  </conditionalFormatting>
  <conditionalFormatting sqref="J1764">
    <cfRule type="expression" dxfId="7491" priority="82424">
      <formula>$H1764="SUBETAPA"</formula>
    </cfRule>
  </conditionalFormatting>
  <conditionalFormatting sqref="J1765:J1766">
    <cfRule type="expression" dxfId="7490" priority="82442">
      <formula>$H1765="SUBETAPA"</formula>
    </cfRule>
  </conditionalFormatting>
  <conditionalFormatting sqref="J1767">
    <cfRule type="expression" dxfId="7489" priority="82334">
      <formula>$H1767="SUBETAPA"</formula>
    </cfRule>
  </conditionalFormatting>
  <conditionalFormatting sqref="J1783:J1784">
    <cfRule type="expression" dxfId="7488" priority="82400">
      <formula>$H1783="CÉLULA CONSTRUTIVA"</formula>
    </cfRule>
    <cfRule type="expression" dxfId="7487" priority="82401">
      <formula>$H1783="SUBETAPA"</formula>
    </cfRule>
  </conditionalFormatting>
  <conditionalFormatting sqref="J1787">
    <cfRule type="expression" dxfId="7486" priority="82754">
      <formula>$H1787="SUBETAPA"</formula>
    </cfRule>
  </conditionalFormatting>
  <conditionalFormatting sqref="J1787:J1791">
    <cfRule type="expression" dxfId="7485" priority="82657">
      <formula>$H1787="CÉLULA CONSTRUTIVA"</formula>
    </cfRule>
  </conditionalFormatting>
  <conditionalFormatting sqref="J1788">
    <cfRule type="expression" dxfId="7484" priority="82748">
      <formula>$H1788="SUBETAPA"</formula>
    </cfRule>
  </conditionalFormatting>
  <conditionalFormatting sqref="J1789:J1790">
    <cfRule type="expression" dxfId="7483" priority="82766">
      <formula>$H1789="SUBETAPA"</formula>
    </cfRule>
  </conditionalFormatting>
  <conditionalFormatting sqref="J1791">
    <cfRule type="expression" dxfId="7482" priority="82658">
      <formula>$H1791="SUBETAPA"</formula>
    </cfRule>
  </conditionalFormatting>
  <conditionalFormatting sqref="J1798">
    <cfRule type="expression" dxfId="7481" priority="82919">
      <formula>$H1798="CÉLULA CONSTRUTIVA"</formula>
    </cfRule>
  </conditionalFormatting>
  <conditionalFormatting sqref="J1809:J1810">
    <cfRule type="expression" dxfId="7480" priority="82724">
      <formula>$H1809="CÉLULA CONSTRUTIVA"</formula>
    </cfRule>
    <cfRule type="expression" dxfId="7479" priority="82725">
      <formula>$H1809="SUBETAPA"</formula>
    </cfRule>
  </conditionalFormatting>
  <conditionalFormatting sqref="J1813">
    <cfRule type="expression" dxfId="7478" priority="83078">
      <formula>$H1813="SUBETAPA"</formula>
    </cfRule>
  </conditionalFormatting>
  <conditionalFormatting sqref="J1814">
    <cfRule type="expression" dxfId="7477" priority="83072">
      <formula>$H1814="SUBETAPA"</formula>
    </cfRule>
  </conditionalFormatting>
  <conditionalFormatting sqref="J1816">
    <cfRule type="expression" dxfId="7476" priority="82982">
      <formula>$H1816="SUBETAPA"</formula>
    </cfRule>
  </conditionalFormatting>
  <conditionalFormatting sqref="J1826">
    <cfRule type="expression" dxfId="7475" priority="83402">
      <formula>$H1826="SUBETAPA"</formula>
    </cfRule>
  </conditionalFormatting>
  <conditionalFormatting sqref="J1827">
    <cfRule type="expression" dxfId="7474" priority="83396">
      <formula>$H1827="SUBETAPA"</formula>
    </cfRule>
  </conditionalFormatting>
  <conditionalFormatting sqref="J1829">
    <cfRule type="expression" dxfId="7473" priority="83306">
      <formula>$H1829="SUBETAPA"</formula>
    </cfRule>
  </conditionalFormatting>
  <conditionalFormatting sqref="J1839">
    <cfRule type="expression" dxfId="7472" priority="111878">
      <formula>$H1839="SUBETAPA"</formula>
    </cfRule>
  </conditionalFormatting>
  <conditionalFormatting sqref="J1840">
    <cfRule type="expression" dxfId="7471" priority="111831">
      <formula>$H1840="SUBETAPA"</formula>
    </cfRule>
  </conditionalFormatting>
  <conditionalFormatting sqref="J1842">
    <cfRule type="expression" dxfId="7470" priority="104420">
      <formula>$H1842="SUBETAPA"</formula>
    </cfRule>
  </conditionalFormatting>
  <conditionalFormatting sqref="J1851:J1852">
    <cfRule type="expression" dxfId="7469" priority="111764">
      <formula>$H1851="CÉLULA CONSTRUTIVA"</formula>
    </cfRule>
    <cfRule type="expression" dxfId="7468" priority="111765">
      <formula>$H1851="SUBETAPA"</formula>
    </cfRule>
  </conditionalFormatting>
  <conditionalFormatting sqref="J1855">
    <cfRule type="expression" dxfId="7467" priority="79215">
      <formula>$H1855="SUBETAPA"</formula>
    </cfRule>
  </conditionalFormatting>
  <conditionalFormatting sqref="J1856">
    <cfRule type="expression" dxfId="7466" priority="79209">
      <formula>$H1856="SUBETAPA"</formula>
    </cfRule>
  </conditionalFormatting>
  <conditionalFormatting sqref="J1858">
    <cfRule type="expression" dxfId="7465" priority="79119">
      <formula>$H1858="SUBETAPA"</formula>
    </cfRule>
  </conditionalFormatting>
  <conditionalFormatting sqref="J1867:J1868">
    <cfRule type="expression" dxfId="7464" priority="79185">
      <formula>$H1867="CÉLULA CONSTRUTIVA"</formula>
    </cfRule>
    <cfRule type="expression" dxfId="7463" priority="79186">
      <formula>$H1867="SUBETAPA"</formula>
    </cfRule>
  </conditionalFormatting>
  <conditionalFormatting sqref="J1871">
    <cfRule type="expression" dxfId="7462" priority="79539">
      <formula>$H1871="SUBETAPA"</formula>
    </cfRule>
  </conditionalFormatting>
  <conditionalFormatting sqref="J1872">
    <cfRule type="expression" dxfId="7461" priority="79533">
      <formula>$H1872="SUBETAPA"</formula>
    </cfRule>
  </conditionalFormatting>
  <conditionalFormatting sqref="J1880:J1881">
    <cfRule type="expression" dxfId="7460" priority="79509">
      <formula>$H1880="CÉLULA CONSTRUTIVA"</formula>
    </cfRule>
    <cfRule type="expression" dxfId="7459" priority="79510">
      <formula>$H1880="SUBETAPA"</formula>
    </cfRule>
  </conditionalFormatting>
  <conditionalFormatting sqref="J1884">
    <cfRule type="expression" dxfId="7458" priority="79863">
      <formula>$H1884="SUBETAPA"</formula>
    </cfRule>
  </conditionalFormatting>
  <conditionalFormatting sqref="J1885">
    <cfRule type="expression" dxfId="7457" priority="79857">
      <formula>$H1885="SUBETAPA"</formula>
    </cfRule>
  </conditionalFormatting>
  <conditionalFormatting sqref="J2039">
    <cfRule type="expression" dxfId="7456" priority="66982">
      <formula>$H2039="CÉLULA CONSTRUTIVA"</formula>
    </cfRule>
    <cfRule type="expression" dxfId="7455" priority="66983">
      <formula>$H2039="SUBETAPA"</formula>
    </cfRule>
    <cfRule type="expression" dxfId="7454" priority="66984">
      <formula>$H2039="ETAPA"</formula>
    </cfRule>
  </conditionalFormatting>
  <conditionalFormatting sqref="J2043">
    <cfRule type="expression" dxfId="7453" priority="67267">
      <formula>$H2043="SUBETAPA"</formula>
    </cfRule>
  </conditionalFormatting>
  <conditionalFormatting sqref="J2047">
    <cfRule type="expression" dxfId="7452" priority="67154">
      <formula>$H2047="SUBETAPA"</formula>
    </cfRule>
  </conditionalFormatting>
  <conditionalFormatting sqref="J2068">
    <cfRule type="expression" dxfId="7451" priority="67769">
      <formula>$H2068="ETAPA"</formula>
    </cfRule>
    <cfRule type="expression" dxfId="7450" priority="67770">
      <formula>$H2068="CÉLULA CONSTRUTIVA"</formula>
    </cfRule>
  </conditionalFormatting>
  <conditionalFormatting sqref="J2070">
    <cfRule type="expression" dxfId="7449" priority="67622">
      <formula>$H2070="CÉLULA CONSTRUTIVA"</formula>
    </cfRule>
    <cfRule type="expression" dxfId="7448" priority="67623">
      <formula>$H2070="SUBETAPA"</formula>
    </cfRule>
    <cfRule type="expression" dxfId="7447" priority="67624">
      <formula>$H2070="ETAPA"</formula>
    </cfRule>
  </conditionalFormatting>
  <conditionalFormatting sqref="J2090">
    <cfRule type="expression" dxfId="7446" priority="68262">
      <formula>$H2090="CÉLULA CONSTRUTIVA"</formula>
    </cfRule>
    <cfRule type="expression" dxfId="7445" priority="68263">
      <formula>$H2090="SUBETAPA"</formula>
    </cfRule>
    <cfRule type="expression" dxfId="7444" priority="68264">
      <formula>$H2090="ETAPA"</formula>
    </cfRule>
  </conditionalFormatting>
  <conditionalFormatting sqref="J2107">
    <cfRule type="expression" dxfId="7443" priority="68902">
      <formula>$H2107="CÉLULA CONSTRUTIVA"</formula>
    </cfRule>
    <cfRule type="expression" dxfId="7442" priority="68903">
      <formula>$H2107="SUBETAPA"</formula>
    </cfRule>
    <cfRule type="expression" dxfId="7441" priority="68904">
      <formula>$H2107="ETAPA"</formula>
    </cfRule>
  </conditionalFormatting>
  <conditionalFormatting sqref="J2123">
    <cfRule type="expression" dxfId="7440" priority="69542">
      <formula>$H2123="CÉLULA CONSTRUTIVA"</formula>
    </cfRule>
    <cfRule type="expression" dxfId="7439" priority="69543">
      <formula>$H2123="SUBETAPA"</formula>
    </cfRule>
    <cfRule type="expression" dxfId="7438" priority="69544">
      <formula>$H2123="ETAPA"</formula>
    </cfRule>
  </conditionalFormatting>
  <conditionalFormatting sqref="J2141">
    <cfRule type="expression" dxfId="7437" priority="70182">
      <formula>$H2141="CÉLULA CONSTRUTIVA"</formula>
    </cfRule>
    <cfRule type="expression" dxfId="7436" priority="70183">
      <formula>$H2141="SUBETAPA"</formula>
    </cfRule>
    <cfRule type="expression" dxfId="7435" priority="70184">
      <formula>$H2141="ETAPA"</formula>
    </cfRule>
  </conditionalFormatting>
  <conditionalFormatting sqref="J2158">
    <cfRule type="expression" dxfId="7434" priority="70822">
      <formula>$H2158="CÉLULA CONSTRUTIVA"</formula>
    </cfRule>
    <cfRule type="expression" dxfId="7433" priority="70823">
      <formula>$H2158="SUBETAPA"</formula>
    </cfRule>
    <cfRule type="expression" dxfId="7432" priority="70824">
      <formula>$H2158="ETAPA"</formula>
    </cfRule>
  </conditionalFormatting>
  <conditionalFormatting sqref="J2161">
    <cfRule type="expression" dxfId="7431" priority="70784">
      <formula>$H2161="CÉLULA CONSTRUTIVA"</formula>
    </cfRule>
  </conditionalFormatting>
  <conditionalFormatting sqref="J2163">
    <cfRule type="expression" dxfId="7430" priority="70737">
      <formula>$H2163="CÉLULA CONSTRUTIVA"</formula>
    </cfRule>
    <cfRule type="expression" dxfId="7429" priority="70738">
      <formula>$H2163="SUBETAPA"</formula>
    </cfRule>
    <cfRule type="expression" dxfId="7428" priority="70739">
      <formula>$H2163="ETAPA"</formula>
    </cfRule>
  </conditionalFormatting>
  <conditionalFormatting sqref="J2166">
    <cfRule type="expression" dxfId="7427" priority="70994">
      <formula>$H2166="SUBETAPA"</formula>
    </cfRule>
  </conditionalFormatting>
  <conditionalFormatting sqref="J2172">
    <cfRule type="expression" dxfId="7426" priority="71276">
      <formula>$H2172="CÉLULA CONSTRUTIVA"</formula>
    </cfRule>
  </conditionalFormatting>
  <conditionalFormatting sqref="J2180">
    <cfRule type="expression" dxfId="7425" priority="71083">
      <formula>$H2180="CÉLULA CONSTRUTIVA"</formula>
    </cfRule>
    <cfRule type="expression" dxfId="7424" priority="71084">
      <formula>$H2180="SUBETAPA"</formula>
    </cfRule>
  </conditionalFormatting>
  <conditionalFormatting sqref="J2185">
    <cfRule type="expression" dxfId="7423" priority="71462">
      <formula>$H2185="CÉLULA CONSTRUTIVA"</formula>
    </cfRule>
    <cfRule type="expression" dxfId="7422" priority="71463">
      <formula>$H2185="SUBETAPA"</formula>
    </cfRule>
    <cfRule type="expression" dxfId="7421" priority="71464">
      <formula>$H2185="ETAPA"</formula>
    </cfRule>
  </conditionalFormatting>
  <conditionalFormatting sqref="J2190">
    <cfRule type="expression" dxfId="7420" priority="71634">
      <formula>$H2190="SUBETAPA"</formula>
    </cfRule>
  </conditionalFormatting>
  <conditionalFormatting sqref="J2193">
    <cfRule type="expression" dxfId="7419" priority="71286">
      <formula>$H2193="CÉLULA CONSTRUTIVA"</formula>
    </cfRule>
    <cfRule type="expression" dxfId="7418" priority="71287">
      <formula>$H2193="SUBETAPA"</formula>
    </cfRule>
    <cfRule type="expression" dxfId="7417" priority="71288">
      <formula>$H2193="ETAPA"</formula>
    </cfRule>
  </conditionalFormatting>
  <conditionalFormatting sqref="J2216">
    <cfRule type="expression" dxfId="7416" priority="72102">
      <formula>$H2216="CÉLULA CONSTRUTIVA"</formula>
    </cfRule>
    <cfRule type="expression" dxfId="7415" priority="72103">
      <formula>$H2216="SUBETAPA"</formula>
    </cfRule>
    <cfRule type="expression" dxfId="7414" priority="72104">
      <formula>$H2216="ETAPA"</formula>
    </cfRule>
  </conditionalFormatting>
  <conditionalFormatting sqref="J2219">
    <cfRule type="expression" dxfId="7413" priority="72274">
      <formula>$H2219="SUBETAPA"</formula>
    </cfRule>
  </conditionalFormatting>
  <conditionalFormatting sqref="J2236">
    <cfRule type="expression" dxfId="7412" priority="72742">
      <formula>$H2236="CÉLULA CONSTRUTIVA"</formula>
    </cfRule>
    <cfRule type="expression" dxfId="7411" priority="72743">
      <formula>$H2236="SUBETAPA"</formula>
    </cfRule>
    <cfRule type="expression" dxfId="7410" priority="72744">
      <formula>$H2236="ETAPA"</formula>
    </cfRule>
  </conditionalFormatting>
  <conditionalFormatting sqref="J2239">
    <cfRule type="expression" dxfId="7409" priority="72914">
      <formula>$H2239="SUBETAPA"</formula>
    </cfRule>
  </conditionalFormatting>
  <conditionalFormatting sqref="J2240">
    <cfRule type="expression" dxfId="7408" priority="3444">
      <formula>$H2240="SUBETAPA"</formula>
    </cfRule>
    <cfRule type="expression" dxfId="7407" priority="3445">
      <formula>$H2240="CÉLULA CONSTRUTIVA"</formula>
    </cfRule>
  </conditionalFormatting>
  <conditionalFormatting sqref="J2256">
    <cfRule type="expression" dxfId="7406" priority="73382">
      <formula>$H2256="CÉLULA CONSTRUTIVA"</formula>
    </cfRule>
    <cfRule type="expression" dxfId="7405" priority="73383">
      <formula>$H2256="SUBETAPA"</formula>
    </cfRule>
    <cfRule type="expression" dxfId="7404" priority="73384">
      <formula>$H2256="ETAPA"</formula>
    </cfRule>
  </conditionalFormatting>
  <conditionalFormatting sqref="J2259">
    <cfRule type="expression" dxfId="7403" priority="73667">
      <formula>$H2259="SUBETAPA"</formula>
    </cfRule>
  </conditionalFormatting>
  <conditionalFormatting sqref="J2261">
    <cfRule type="expression" dxfId="7402" priority="73554">
      <formula>$H2261="SUBETAPA"</formula>
    </cfRule>
  </conditionalFormatting>
  <conditionalFormatting sqref="J2279">
    <cfRule type="expression" dxfId="7401" priority="74022">
      <formula>$H2279="CÉLULA CONSTRUTIVA"</formula>
    </cfRule>
    <cfRule type="expression" dxfId="7400" priority="74023">
      <formula>$H2279="SUBETAPA"</formula>
    </cfRule>
    <cfRule type="expression" dxfId="7399" priority="74024">
      <formula>$H2279="ETAPA"</formula>
    </cfRule>
  </conditionalFormatting>
  <conditionalFormatting sqref="J2282">
    <cfRule type="expression" dxfId="7398" priority="74307">
      <formula>$H2282="SUBETAPA"</formula>
    </cfRule>
  </conditionalFormatting>
  <conditionalFormatting sqref="J2285">
    <cfRule type="expression" dxfId="7397" priority="74194">
      <formula>$H2285="SUBETAPA"</formula>
    </cfRule>
  </conditionalFormatting>
  <conditionalFormatting sqref="J2299:J2300">
    <cfRule type="expression" dxfId="7396" priority="74736">
      <formula>$H2299="SUBETAPA"</formula>
    </cfRule>
  </conditionalFormatting>
  <conditionalFormatting sqref="J2304">
    <cfRule type="expression" dxfId="7395" priority="74662">
      <formula>$H2304="CÉLULA CONSTRUTIVA"</formula>
    </cfRule>
    <cfRule type="expression" dxfId="7394" priority="74663">
      <formula>$H2304="SUBETAPA"</formula>
    </cfRule>
    <cfRule type="expression" dxfId="7393" priority="74664">
      <formula>$H2304="ETAPA"</formula>
    </cfRule>
  </conditionalFormatting>
  <conditionalFormatting sqref="J2307">
    <cfRule type="expression" dxfId="7392" priority="74947">
      <formula>$H2307="SUBETAPA"</formula>
    </cfRule>
  </conditionalFormatting>
  <conditionalFormatting sqref="J2314:J2315">
    <cfRule type="expression" dxfId="7391" priority="75118">
      <formula>$H2314="CÉLULA CONSTRUTIVA"</formula>
    </cfRule>
  </conditionalFormatting>
  <conditionalFormatting sqref="J2325">
    <cfRule type="expression" dxfId="7390" priority="75302">
      <formula>$H2325="CÉLULA CONSTRUTIVA"</formula>
    </cfRule>
    <cfRule type="expression" dxfId="7389" priority="75303">
      <formula>$H2325="SUBETAPA"</formula>
    </cfRule>
    <cfRule type="expression" dxfId="7388" priority="75304">
      <formula>$H2325="ETAPA"</formula>
    </cfRule>
  </conditionalFormatting>
  <conditionalFormatting sqref="J2346">
    <cfRule type="expression" dxfId="7387" priority="61944">
      <formula>$H2346="SUBETAPA"</formula>
    </cfRule>
    <cfRule type="expression" dxfId="7386" priority="61945">
      <formula>$H2346="CÉLULA CONSTRUTIVA"</formula>
    </cfRule>
  </conditionalFormatting>
  <conditionalFormatting sqref="J2347">
    <cfRule type="expression" dxfId="7385" priority="7121">
      <formula>$H2347="ETAPA"</formula>
    </cfRule>
    <cfRule type="expression" dxfId="7384" priority="7122">
      <formula>$H2347="SUBETAPA"</formula>
    </cfRule>
    <cfRule type="expression" dxfId="7383" priority="7123">
      <formula>$H2347="CÉLULA CONSTRUTIVA"</formula>
    </cfRule>
    <cfRule type="expression" dxfId="7382" priority="7124">
      <formula>$H2347="SUBETAPA"</formula>
    </cfRule>
    <cfRule type="expression" dxfId="7381" priority="7125">
      <formula>$H2347="CÉLULA CONSTRUTIVA"</formula>
    </cfRule>
  </conditionalFormatting>
  <conditionalFormatting sqref="J2367">
    <cfRule type="expression" dxfId="7380" priority="62183">
      <formula>$H2367="SUBETAPA"</formula>
    </cfRule>
    <cfRule type="expression" dxfId="7379" priority="62184">
      <formula>$H2367="CÉLULA CONSTRUTIVA"</formula>
    </cfRule>
  </conditionalFormatting>
  <conditionalFormatting sqref="J2368">
    <cfRule type="expression" dxfId="7378" priority="7099">
      <formula>$H2368="ETAPA"</formula>
    </cfRule>
    <cfRule type="expression" dxfId="7377" priority="7100">
      <formula>$H2368="SUBETAPA"</formula>
    </cfRule>
    <cfRule type="expression" dxfId="7376" priority="7101">
      <formula>$H2368="CÉLULA CONSTRUTIVA"</formula>
    </cfRule>
    <cfRule type="expression" dxfId="7375" priority="7102">
      <formula>$H2368="SUBETAPA"</formula>
    </cfRule>
    <cfRule type="expression" dxfId="7374" priority="7103">
      <formula>$H2368="CÉLULA CONSTRUTIVA"</formula>
    </cfRule>
  </conditionalFormatting>
  <conditionalFormatting sqref="J2394">
    <cfRule type="expression" dxfId="7373" priority="62422">
      <formula>$H2394="SUBETAPA"</formula>
    </cfRule>
    <cfRule type="expression" dxfId="7372" priority="62423">
      <formula>$H2394="CÉLULA CONSTRUTIVA"</formula>
    </cfRule>
  </conditionalFormatting>
  <conditionalFormatting sqref="J2395">
    <cfRule type="expression" dxfId="7371" priority="7043">
      <formula>$H2395="ETAPA"</formula>
    </cfRule>
    <cfRule type="expression" dxfId="7370" priority="7044">
      <formula>$H2395="SUBETAPA"</formula>
    </cfRule>
    <cfRule type="expression" dxfId="7369" priority="7045">
      <formula>$H2395="CÉLULA CONSTRUTIVA"</formula>
    </cfRule>
    <cfRule type="expression" dxfId="7368" priority="7046">
      <formula>$H2395="SUBETAPA"</formula>
    </cfRule>
    <cfRule type="expression" dxfId="7367" priority="7047">
      <formula>$H2395="CÉLULA CONSTRUTIVA"</formula>
    </cfRule>
  </conditionalFormatting>
  <conditionalFormatting sqref="J2418">
    <cfRule type="expression" dxfId="7366" priority="6987">
      <formula>$H2418="ETAPA"</formula>
    </cfRule>
    <cfRule type="expression" dxfId="7365" priority="6988">
      <formula>$H2418="SUBETAPA"</formula>
    </cfRule>
    <cfRule type="expression" dxfId="7364" priority="6989">
      <formula>$H2418="CÉLULA CONSTRUTIVA"</formula>
    </cfRule>
    <cfRule type="expression" dxfId="7363" priority="6990">
      <formula>$H2418="SUBETAPA"</formula>
    </cfRule>
    <cfRule type="expression" dxfId="7362" priority="6991">
      <formula>$H2418="CÉLULA CONSTRUTIVA"</formula>
    </cfRule>
  </conditionalFormatting>
  <conditionalFormatting sqref="J2441">
    <cfRule type="expression" dxfId="7361" priority="6931">
      <formula>$H2441="ETAPA"</formula>
    </cfRule>
    <cfRule type="expression" dxfId="7360" priority="6932">
      <formula>$H2441="SUBETAPA"</formula>
    </cfRule>
    <cfRule type="expression" dxfId="7359" priority="6933">
      <formula>$H2441="CÉLULA CONSTRUTIVA"</formula>
    </cfRule>
    <cfRule type="expression" dxfId="7358" priority="6934">
      <formula>$H2441="SUBETAPA"</formula>
    </cfRule>
    <cfRule type="expression" dxfId="7357" priority="6935">
      <formula>$H2441="CÉLULA CONSTRUTIVA"</formula>
    </cfRule>
  </conditionalFormatting>
  <conditionalFormatting sqref="J2464">
    <cfRule type="expression" dxfId="7356" priority="63139">
      <formula>$H2464="SUBETAPA"</formula>
    </cfRule>
    <cfRule type="expression" dxfId="7355" priority="63140">
      <formula>$H2464="CÉLULA CONSTRUTIVA"</formula>
    </cfRule>
  </conditionalFormatting>
  <conditionalFormatting sqref="J2465">
    <cfRule type="expression" dxfId="7354" priority="6875">
      <formula>$H2465="ETAPA"</formula>
    </cfRule>
    <cfRule type="expression" dxfId="7353" priority="6876">
      <formula>$H2465="SUBETAPA"</formula>
    </cfRule>
    <cfRule type="expression" dxfId="7352" priority="6877">
      <formula>$H2465="CÉLULA CONSTRUTIVA"</formula>
    </cfRule>
    <cfRule type="expression" dxfId="7351" priority="6878">
      <formula>$H2465="SUBETAPA"</formula>
    </cfRule>
    <cfRule type="expression" dxfId="7350" priority="6879">
      <formula>$H2465="CÉLULA CONSTRUTIVA"</formula>
    </cfRule>
  </conditionalFormatting>
  <conditionalFormatting sqref="J2489">
    <cfRule type="expression" dxfId="7349" priority="6819">
      <formula>$H2489="ETAPA"</formula>
    </cfRule>
    <cfRule type="expression" dxfId="7348" priority="6820">
      <formula>$H2489="SUBETAPA"</formula>
    </cfRule>
    <cfRule type="expression" dxfId="7347" priority="6821">
      <formula>$H2489="CÉLULA CONSTRUTIVA"</formula>
    </cfRule>
    <cfRule type="expression" dxfId="7346" priority="6822">
      <formula>$H2489="SUBETAPA"</formula>
    </cfRule>
    <cfRule type="expression" dxfId="7345" priority="6823">
      <formula>$H2489="CÉLULA CONSTRUTIVA"</formula>
    </cfRule>
  </conditionalFormatting>
  <conditionalFormatting sqref="J2490">
    <cfRule type="expression" dxfId="7344" priority="63376">
      <formula>$H2490="SUBETAPA"</formula>
    </cfRule>
    <cfRule type="expression" dxfId="7343" priority="63377">
      <formula>$H2490="CÉLULA CONSTRUTIVA"</formula>
    </cfRule>
  </conditionalFormatting>
  <conditionalFormatting sqref="J2491 H2487 O2487 J2487:K2487">
    <cfRule type="expression" dxfId="7342" priority="63449">
      <formula>$H2487="SUBETAPA"</formula>
    </cfRule>
  </conditionalFormatting>
  <conditionalFormatting sqref="J2516">
    <cfRule type="expression" dxfId="7341" priority="6763">
      <formula>$H2516="ETAPA"</formula>
    </cfRule>
    <cfRule type="expression" dxfId="7340" priority="6764">
      <formula>$H2516="SUBETAPA"</formula>
    </cfRule>
    <cfRule type="expression" dxfId="7339" priority="6765">
      <formula>$H2516="CÉLULA CONSTRUTIVA"</formula>
    </cfRule>
    <cfRule type="expression" dxfId="7338" priority="6766">
      <formula>$H2516="SUBETAPA"</formula>
    </cfRule>
    <cfRule type="expression" dxfId="7337" priority="6767">
      <formula>$H2516="CÉLULA CONSTRUTIVA"</formula>
    </cfRule>
  </conditionalFormatting>
  <conditionalFormatting sqref="J2517 H2514 O2514 J2514:K2514">
    <cfRule type="expression" dxfId="7336" priority="63688">
      <formula>$H2514="SUBETAPA"</formula>
    </cfRule>
  </conditionalFormatting>
  <conditionalFormatting sqref="J2537">
    <cfRule type="expression" dxfId="7335" priority="6684">
      <formula>$H2537="ETAPA"</formula>
    </cfRule>
    <cfRule type="expression" dxfId="7334" priority="6685">
      <formula>$H2537="SUBETAPA"</formula>
    </cfRule>
    <cfRule type="expression" dxfId="7333" priority="6686">
      <formula>$H2537="CÉLULA CONSTRUTIVA"</formula>
    </cfRule>
    <cfRule type="expression" dxfId="7332" priority="6687">
      <formula>$H2537="SUBETAPA"</formula>
    </cfRule>
    <cfRule type="expression" dxfId="7331" priority="6688">
      <formula>$H2537="CÉLULA CONSTRUTIVA"</formula>
    </cfRule>
  </conditionalFormatting>
  <conditionalFormatting sqref="J2546">
    <cfRule type="expression" dxfId="7330" priority="63894">
      <formula>$H2546="CÉLULA CONSTRUTIVA"</formula>
    </cfRule>
  </conditionalFormatting>
  <conditionalFormatting sqref="J2553">
    <cfRule type="expression" dxfId="7329" priority="6626">
      <formula>$H2553="ETAPA"</formula>
    </cfRule>
    <cfRule type="expression" dxfId="7328" priority="6627">
      <formula>$H2553="SUBETAPA"</formula>
    </cfRule>
    <cfRule type="expression" dxfId="7327" priority="6628">
      <formula>$H2553="CÉLULA CONSTRUTIVA"</formula>
    </cfRule>
    <cfRule type="expression" dxfId="7326" priority="6629">
      <formula>$H2553="SUBETAPA"</formula>
    </cfRule>
    <cfRule type="expression" dxfId="7325" priority="6630">
      <formula>$H2553="CÉLULA CONSTRUTIVA"</formula>
    </cfRule>
  </conditionalFormatting>
  <conditionalFormatting sqref="J2562">
    <cfRule type="expression" dxfId="7324" priority="64133">
      <formula>$H2562="CÉLULA CONSTRUTIVA"</formula>
    </cfRule>
  </conditionalFormatting>
  <conditionalFormatting sqref="J2569">
    <cfRule type="expression" dxfId="7323" priority="6568">
      <formula>$H2569="ETAPA"</formula>
    </cfRule>
    <cfRule type="expression" dxfId="7322" priority="6569">
      <formula>$H2569="SUBETAPA"</formula>
    </cfRule>
    <cfRule type="expression" dxfId="7321" priority="6570">
      <formula>$H2569="CÉLULA CONSTRUTIVA"</formula>
    </cfRule>
    <cfRule type="expression" dxfId="7320" priority="6571">
      <formula>$H2569="SUBETAPA"</formula>
    </cfRule>
    <cfRule type="expression" dxfId="7319" priority="6572">
      <formula>$H2569="CÉLULA CONSTRUTIVA"</formula>
    </cfRule>
  </conditionalFormatting>
  <conditionalFormatting sqref="J2578">
    <cfRule type="expression" dxfId="7318" priority="64372">
      <formula>$H2578="CÉLULA CONSTRUTIVA"</formula>
    </cfRule>
  </conditionalFormatting>
  <conditionalFormatting sqref="J2585">
    <cfRule type="expression" dxfId="7317" priority="6510">
      <formula>$H2585="ETAPA"</formula>
    </cfRule>
    <cfRule type="expression" dxfId="7316" priority="6511">
      <formula>$H2585="SUBETAPA"</formula>
    </cfRule>
    <cfRule type="expression" dxfId="7315" priority="6512">
      <formula>$H2585="CÉLULA CONSTRUTIVA"</formula>
    </cfRule>
    <cfRule type="expression" dxfId="7314" priority="6513">
      <formula>$H2585="SUBETAPA"</formula>
    </cfRule>
    <cfRule type="expression" dxfId="7313" priority="6514">
      <formula>$H2585="CÉLULA CONSTRUTIVA"</formula>
    </cfRule>
  </conditionalFormatting>
  <conditionalFormatting sqref="J2594">
    <cfRule type="expression" dxfId="7312" priority="64611">
      <formula>$H2594="CÉLULA CONSTRUTIVA"</formula>
    </cfRule>
  </conditionalFormatting>
  <conditionalFormatting sqref="J2601">
    <cfRule type="expression" dxfId="7311" priority="6452">
      <formula>$H2601="ETAPA"</formula>
    </cfRule>
    <cfRule type="expression" dxfId="7310" priority="6453">
      <formula>$H2601="SUBETAPA"</formula>
    </cfRule>
    <cfRule type="expression" dxfId="7309" priority="6454">
      <formula>$H2601="CÉLULA CONSTRUTIVA"</formula>
    </cfRule>
    <cfRule type="expression" dxfId="7308" priority="6455">
      <formula>$H2601="SUBETAPA"</formula>
    </cfRule>
    <cfRule type="expression" dxfId="7307" priority="6456">
      <formula>$H2601="CÉLULA CONSTRUTIVA"</formula>
    </cfRule>
  </conditionalFormatting>
  <conditionalFormatting sqref="J2610">
    <cfRule type="expression" dxfId="7306" priority="64850">
      <formula>$H2610="CÉLULA CONSTRUTIVA"</formula>
    </cfRule>
  </conditionalFormatting>
  <conditionalFormatting sqref="J2617">
    <cfRule type="expression" dxfId="7305" priority="6394">
      <formula>$H2617="ETAPA"</formula>
    </cfRule>
    <cfRule type="expression" dxfId="7304" priority="6395">
      <formula>$H2617="SUBETAPA"</formula>
    </cfRule>
    <cfRule type="expression" dxfId="7303" priority="6396">
      <formula>$H2617="CÉLULA CONSTRUTIVA"</formula>
    </cfRule>
    <cfRule type="expression" dxfId="7302" priority="6397">
      <formula>$H2617="SUBETAPA"</formula>
    </cfRule>
    <cfRule type="expression" dxfId="7301" priority="6398">
      <formula>$H2617="CÉLULA CONSTRUTIVA"</formula>
    </cfRule>
  </conditionalFormatting>
  <conditionalFormatting sqref="J2625">
    <cfRule type="expression" dxfId="7300" priority="65089">
      <formula>$H2625="CÉLULA CONSTRUTIVA"</formula>
    </cfRule>
  </conditionalFormatting>
  <conditionalFormatting sqref="J2826">
    <cfRule type="expression" dxfId="7299" priority="435">
      <formula>$H2826="SUBETAPA"</formula>
    </cfRule>
    <cfRule type="expression" dxfId="7298" priority="436">
      <formula>$H2826="ETAPA"</formula>
    </cfRule>
  </conditionalFormatting>
  <conditionalFormatting sqref="J2882">
    <cfRule type="expression" dxfId="7297" priority="825">
      <formula>$H2882="SUBETAPA"</formula>
    </cfRule>
    <cfRule type="expression" dxfId="7296" priority="826">
      <formula>$H2882="ETAPA"</formula>
    </cfRule>
  </conditionalFormatting>
  <conditionalFormatting sqref="J2893">
    <cfRule type="expression" dxfId="7295" priority="890">
      <formula>$H2893="SUBETAPA"</formula>
    </cfRule>
    <cfRule type="expression" dxfId="7294" priority="891">
      <formula>$H2893="ETAPA"</formula>
    </cfRule>
  </conditionalFormatting>
  <conditionalFormatting sqref="J2940">
    <cfRule type="expression" dxfId="7293" priority="1215">
      <formula>$H2940="SUBETAPA"</formula>
    </cfRule>
    <cfRule type="expression" dxfId="7292" priority="1216">
      <formula>$H2940="ETAPA"</formula>
    </cfRule>
  </conditionalFormatting>
  <conditionalFormatting sqref="J2948">
    <cfRule type="expression" dxfId="7291" priority="1280">
      <formula>$H2948="SUBETAPA"</formula>
    </cfRule>
    <cfRule type="expression" dxfId="7290" priority="1281">
      <formula>$H2948="ETAPA"</formula>
    </cfRule>
  </conditionalFormatting>
  <conditionalFormatting sqref="J2948:J2951">
    <cfRule type="expression" dxfId="7289" priority="1279">
      <formula>$H2948="ETAPA"</formula>
    </cfRule>
  </conditionalFormatting>
  <conditionalFormatting sqref="J3060:J3062">
    <cfRule type="expression" dxfId="7288" priority="4181">
      <formula>$H3060="SUBETAPA"</formula>
    </cfRule>
    <cfRule type="expression" dxfId="7287" priority="4182">
      <formula>$H3060="CÉLULA CONSTRUTIVA"</formula>
    </cfRule>
  </conditionalFormatting>
  <conditionalFormatting sqref="J3063">
    <cfRule type="expression" dxfId="7286" priority="4177">
      <formula>$H3063="ETAPA"</formula>
    </cfRule>
    <cfRule type="expression" dxfId="7285" priority="4178">
      <formula>$H3063="SUBETAPA"</formula>
    </cfRule>
  </conditionalFormatting>
  <conditionalFormatting sqref="J3064">
    <cfRule type="expression" dxfId="7284" priority="4179">
      <formula>$H3064="SUBETAPA"</formula>
    </cfRule>
    <cfRule type="expression" dxfId="7283" priority="4180">
      <formula>$H3064="CÉLULA CONSTRUTIVA"</formula>
    </cfRule>
  </conditionalFormatting>
  <conditionalFormatting sqref="J3066">
    <cfRule type="expression" dxfId="7282" priority="61041">
      <formula>$H3066="SUBETAPA"</formula>
    </cfRule>
    <cfRule type="expression" dxfId="7281" priority="61042">
      <formula>$H3066="CÉLULA CONSTRUTIVA"</formula>
    </cfRule>
  </conditionalFormatting>
  <conditionalFormatting sqref="J3088">
    <cfRule type="expression" dxfId="7280" priority="4165">
      <formula>$H3088="SUBETAPA"</formula>
    </cfRule>
    <cfRule type="expression" dxfId="7279" priority="4166">
      <formula>$H3088="CÉLULA CONSTRUTIVA"</formula>
    </cfRule>
  </conditionalFormatting>
  <conditionalFormatting sqref="J3089">
    <cfRule type="expression" dxfId="7278" priority="4161">
      <formula>$H3089="ETAPA"</formula>
    </cfRule>
    <cfRule type="expression" dxfId="7277" priority="4162">
      <formula>$H3089="SUBETAPA"</formula>
    </cfRule>
  </conditionalFormatting>
  <conditionalFormatting sqref="J3090">
    <cfRule type="expression" dxfId="7276" priority="4163">
      <formula>$H3090="SUBETAPA"</formula>
    </cfRule>
    <cfRule type="expression" dxfId="7275" priority="4164">
      <formula>$H3090="CÉLULA CONSTRUTIVA"</formula>
    </cfRule>
  </conditionalFormatting>
  <conditionalFormatting sqref="J3106">
    <cfRule type="expression" dxfId="7274" priority="4204">
      <formula>$H3106="SUBETAPA"</formula>
    </cfRule>
    <cfRule type="expression" dxfId="7273" priority="4205">
      <formula>$H3106="CÉLULA CONSTRUTIVA"</formula>
    </cfRule>
    <cfRule type="expression" dxfId="7272" priority="6354">
      <formula>$H3106="SUBETAPA"</formula>
    </cfRule>
    <cfRule type="expression" dxfId="7271" priority="6355">
      <formula>$H3106="CÉLULA CONSTRUTIVA"</formula>
    </cfRule>
  </conditionalFormatting>
  <conditionalFormatting sqref="J3109">
    <cfRule type="expression" dxfId="7270" priority="4149">
      <formula>$H3109="SUBETAPA"</formula>
    </cfRule>
    <cfRule type="expression" dxfId="7269" priority="4150">
      <formula>$H3109="CÉLULA CONSTRUTIVA"</formula>
    </cfRule>
  </conditionalFormatting>
  <conditionalFormatting sqref="J3110">
    <cfRule type="expression" dxfId="7268" priority="4145">
      <formula>$H3110="ETAPA"</formula>
    </cfRule>
    <cfRule type="expression" dxfId="7267" priority="4146">
      <formula>$H3110="SUBETAPA"</formula>
    </cfRule>
  </conditionalFormatting>
  <conditionalFormatting sqref="J3111">
    <cfRule type="expression" dxfId="7266" priority="4147">
      <formula>$H3111="SUBETAPA"</formula>
    </cfRule>
    <cfRule type="expression" dxfId="7265" priority="4148">
      <formula>$H3111="CÉLULA CONSTRUTIVA"</formula>
    </cfRule>
  </conditionalFormatting>
  <conditionalFormatting sqref="J3129">
    <cfRule type="expression" dxfId="7264" priority="6352">
      <formula>$H3129="SUBETAPA"</formula>
    </cfRule>
    <cfRule type="expression" dxfId="7263" priority="6353">
      <formula>$H3129="CÉLULA CONSTRUTIVA"</formula>
    </cfRule>
  </conditionalFormatting>
  <conditionalFormatting sqref="J3132">
    <cfRule type="expression" dxfId="7262" priority="4133">
      <formula>$H3132="SUBETAPA"</formula>
    </cfRule>
    <cfRule type="expression" dxfId="7261" priority="4134">
      <formula>$H3132="CÉLULA CONSTRUTIVA"</formula>
    </cfRule>
  </conditionalFormatting>
  <conditionalFormatting sqref="J3133">
    <cfRule type="expression" dxfId="7260" priority="4129">
      <formula>$H3133="ETAPA"</formula>
    </cfRule>
    <cfRule type="expression" dxfId="7259" priority="4130">
      <formula>$H3133="SUBETAPA"</formula>
    </cfRule>
  </conditionalFormatting>
  <conditionalFormatting sqref="J3134">
    <cfRule type="expression" dxfId="7258" priority="4131">
      <formula>$H3134="SUBETAPA"</formula>
    </cfRule>
    <cfRule type="expression" dxfId="7257" priority="4132">
      <formula>$H3134="CÉLULA CONSTRUTIVA"</formula>
    </cfRule>
  </conditionalFormatting>
  <conditionalFormatting sqref="J3135">
    <cfRule type="expression" dxfId="7256" priority="61779">
      <formula>$H3135="SUBETAPA"</formula>
    </cfRule>
    <cfRule type="expression" dxfId="7255" priority="61780">
      <formula>$H3135="CÉLULA CONSTRUTIVA"</formula>
    </cfRule>
  </conditionalFormatting>
  <conditionalFormatting sqref="J12:K12">
    <cfRule type="expression" dxfId="7254" priority="4065">
      <formula>$H12="SUBETAPA"</formula>
    </cfRule>
    <cfRule type="expression" dxfId="7253" priority="4066">
      <formula>$H12="CÉLULA CONSTRUTIVA"</formula>
    </cfRule>
    <cfRule type="expression" dxfId="7252" priority="4067">
      <formula>$H12="ETAPA"</formula>
    </cfRule>
  </conditionalFormatting>
  <conditionalFormatting sqref="J13:K13">
    <cfRule type="expression" dxfId="7251" priority="4070">
      <formula>$H13="SUBETAPA"</formula>
    </cfRule>
    <cfRule type="expression" dxfId="7250" priority="4071">
      <formula>$H13="CÉLULA CONSTRUTIVA"</formula>
    </cfRule>
    <cfRule type="expression" dxfId="7249" priority="4072">
      <formula>$H13="ETAPA"</formula>
    </cfRule>
  </conditionalFormatting>
  <conditionalFormatting sqref="J14:K14">
    <cfRule type="expression" dxfId="7248" priority="4068">
      <formula>$H14="CÉLULA CONSTRUTIVA"</formula>
    </cfRule>
    <cfRule type="expression" dxfId="7247" priority="4069">
      <formula>$H14="ETAPA"</formula>
    </cfRule>
  </conditionalFormatting>
  <conditionalFormatting sqref="J15:K15">
    <cfRule type="expression" dxfId="7246" priority="4063">
      <formula>$H15="CÉLULA CONSTRUTIVA"</formula>
    </cfRule>
    <cfRule type="expression" dxfId="7245" priority="4073">
      <formula>$H15="ETAPA"</formula>
    </cfRule>
  </conditionalFormatting>
  <conditionalFormatting sqref="J17:K17">
    <cfRule type="expression" dxfId="7244" priority="4037">
      <formula>$H17="SUBETAPA"</formula>
    </cfRule>
  </conditionalFormatting>
  <conditionalFormatting sqref="J47:K47 N47:O47">
    <cfRule type="expression" dxfId="7243" priority="46749">
      <formula>$H47="CÉLULA CONSTRUTIVA"</formula>
    </cfRule>
    <cfRule type="expression" dxfId="7242" priority="46750">
      <formula>$H47="SUBETAPA"</formula>
    </cfRule>
    <cfRule type="expression" dxfId="7241" priority="46751">
      <formula>$H47="ETAPA"</formula>
    </cfRule>
  </conditionalFormatting>
  <conditionalFormatting sqref="J388:K390 J387:L387 J395:L395">
    <cfRule type="expression" dxfId="7240" priority="99335">
      <formula>$H387="SUBETAPA"</formula>
    </cfRule>
  </conditionalFormatting>
  <conditionalFormatting sqref="J392:K392">
    <cfRule type="expression" dxfId="7239" priority="7588">
      <formula>$H392="SUBETAPA"</formula>
    </cfRule>
    <cfRule type="expression" dxfId="7238" priority="7589">
      <formula>$H392="CÉLULA CONSTRUTIVA"</formula>
    </cfRule>
  </conditionalFormatting>
  <conditionalFormatting sqref="J405:K407 J404:L404 J412:L412">
    <cfRule type="expression" dxfId="7237" priority="99430">
      <formula>$H404="SUBETAPA"</formula>
    </cfRule>
  </conditionalFormatting>
  <conditionalFormatting sqref="J422:K424 J421:L421 J428:L428">
    <cfRule type="expression" dxfId="7236" priority="99525">
      <formula>$H421="SUBETAPA"</formula>
    </cfRule>
  </conditionalFormatting>
  <conditionalFormatting sqref="J438:K440 J437:L437 J444:L444">
    <cfRule type="expression" dxfId="7235" priority="99620">
      <formula>$H437="SUBETAPA"</formula>
    </cfRule>
  </conditionalFormatting>
  <conditionalFormatting sqref="J454:K456 J453:L453 J461:L461">
    <cfRule type="expression" dxfId="7234" priority="99715">
      <formula>$H453="SUBETAPA"</formula>
    </cfRule>
  </conditionalFormatting>
  <conditionalFormatting sqref="J471:K473 J470:L470 J478:L478">
    <cfRule type="expression" dxfId="7233" priority="99810">
      <formula>$H470="SUBETAPA"</formula>
    </cfRule>
  </conditionalFormatting>
  <conditionalFormatting sqref="J488:K490 J487:L487 J495:L495">
    <cfRule type="expression" dxfId="7232" priority="99905">
      <formula>$H487="SUBETAPA"</formula>
    </cfRule>
  </conditionalFormatting>
  <conditionalFormatting sqref="J523:K525 J522:L522 J531:L531">
    <cfRule type="expression" dxfId="7231" priority="100095">
      <formula>$H522="SUBETAPA"</formula>
    </cfRule>
  </conditionalFormatting>
  <conditionalFormatting sqref="J526:K526">
    <cfRule type="expression" dxfId="7230" priority="59768">
      <formula>$H526="SUBETAPA"</formula>
    </cfRule>
    <cfRule type="expression" dxfId="7229" priority="59769">
      <formula>$H526="CÉLULA CONSTRUTIVA"</formula>
    </cfRule>
  </conditionalFormatting>
  <conditionalFormatting sqref="J541:K543 J540:L540 J549:L549">
    <cfRule type="expression" dxfId="7228" priority="100190">
      <formula>$H540="SUBETAPA"</formula>
    </cfRule>
  </conditionalFormatting>
  <conditionalFormatting sqref="J544:K544">
    <cfRule type="expression" dxfId="7227" priority="59750">
      <formula>$H544="SUBETAPA"</formula>
    </cfRule>
    <cfRule type="expression" dxfId="7226" priority="59751">
      <formula>$H544="CÉLULA CONSTRUTIVA"</formula>
    </cfRule>
  </conditionalFormatting>
  <conditionalFormatting sqref="J559:K561 J558:L558 J567:L567">
    <cfRule type="expression" dxfId="7225" priority="100285">
      <formula>$H558="SUBETAPA"</formula>
    </cfRule>
  </conditionalFormatting>
  <conditionalFormatting sqref="J562:K562">
    <cfRule type="expression" dxfId="7224" priority="59732">
      <formula>$H562="SUBETAPA"</formula>
    </cfRule>
    <cfRule type="expression" dxfId="7223" priority="59733">
      <formula>$H562="CÉLULA CONSTRUTIVA"</formula>
    </cfRule>
  </conditionalFormatting>
  <conditionalFormatting sqref="J577:K579 J576:L576 J583:L583">
    <cfRule type="expression" dxfId="7222" priority="100380">
      <formula>$H576="SUBETAPA"</formula>
    </cfRule>
  </conditionalFormatting>
  <conditionalFormatting sqref="J594:K596 J593:L593 J602:L602">
    <cfRule type="expression" dxfId="7221" priority="100475">
      <formula>$H593="SUBETAPA"</formula>
    </cfRule>
  </conditionalFormatting>
  <conditionalFormatting sqref="J597:K597">
    <cfRule type="expression" dxfId="7220" priority="59696">
      <formula>$H597="SUBETAPA"</formula>
    </cfRule>
    <cfRule type="expression" dxfId="7219" priority="59697">
      <formula>$H597="CÉLULA CONSTRUTIVA"</formula>
    </cfRule>
  </conditionalFormatting>
  <conditionalFormatting sqref="J611:K613 J610:L610 J616:L616">
    <cfRule type="expression" dxfId="7218" priority="100570">
      <formula>$H610="SUBETAPA"</formula>
    </cfRule>
  </conditionalFormatting>
  <conditionalFormatting sqref="J1440:K1440">
    <cfRule type="expression" dxfId="7217" priority="92316">
      <formula>$H1440="ETAPA"</formula>
    </cfRule>
  </conditionalFormatting>
  <conditionalFormatting sqref="J1452:K1452">
    <cfRule type="expression" dxfId="7216" priority="92967">
      <formula>$H1452="SUBETAPA"</formula>
    </cfRule>
    <cfRule type="expression" dxfId="7215" priority="92968">
      <formula>$H1452="CÉLULA CONSTRUTIVA"</formula>
    </cfRule>
  </conditionalFormatting>
  <conditionalFormatting sqref="J1459:K1459">
    <cfRule type="expression" dxfId="7214" priority="4434">
      <formula>$H1459="SUBETAPA"</formula>
    </cfRule>
    <cfRule type="expression" dxfId="7213" priority="4435">
      <formula>$H1459="CÉLULA CONSTRUTIVA"</formula>
    </cfRule>
  </conditionalFormatting>
  <conditionalFormatting sqref="J1466:K1466">
    <cfRule type="expression" dxfId="7212" priority="4398">
      <formula>$H1466="SUBETAPA"</formula>
    </cfRule>
    <cfRule type="expression" dxfId="7211" priority="4399">
      <formula>$H1466="CÉLULA CONSTRUTIVA"</formula>
    </cfRule>
  </conditionalFormatting>
  <conditionalFormatting sqref="J1479:K1479">
    <cfRule type="expression" dxfId="7210" priority="4362">
      <formula>$H1479="SUBETAPA"</formula>
    </cfRule>
    <cfRule type="expression" dxfId="7209" priority="4363">
      <formula>$H1479="CÉLULA CONSTRUTIVA"</formula>
    </cfRule>
  </conditionalFormatting>
  <conditionalFormatting sqref="J1480:K1480">
    <cfRule type="expression" dxfId="7208" priority="4374">
      <formula>$H1480="ETAPA"</formula>
    </cfRule>
  </conditionalFormatting>
  <conditionalFormatting sqref="J1480:K1481">
    <cfRule type="expression" dxfId="7207" priority="4372">
      <formula>$H1480="SUBETAPA"</formula>
    </cfRule>
    <cfRule type="expression" dxfId="7206" priority="4373">
      <formula>$H1480="CÉLULA CONSTRUTIVA"</formula>
    </cfRule>
  </conditionalFormatting>
  <conditionalFormatting sqref="J1485:K1485 K1482:K1484">
    <cfRule type="expression" dxfId="7205" priority="4366">
      <formula>$H1482="CÉLULA CONSTRUTIVA"</formula>
    </cfRule>
  </conditionalFormatting>
  <conditionalFormatting sqref="J1491:K1491">
    <cfRule type="expression" dxfId="7204" priority="4326">
      <formula>$H1491="SUBETAPA"</formula>
    </cfRule>
    <cfRule type="expression" dxfId="7203" priority="4327">
      <formula>$H1491="CÉLULA CONSTRUTIVA"</formula>
    </cfRule>
  </conditionalFormatting>
  <conditionalFormatting sqref="J1493:K1493">
    <cfRule type="expression" dxfId="7202" priority="4330">
      <formula>$H1493="CÉLULA CONSTRUTIVA"</formula>
    </cfRule>
  </conditionalFormatting>
  <conditionalFormatting sqref="J1510:K1510">
    <cfRule type="expression" dxfId="7201" priority="4290">
      <formula>$H1510="SUBETAPA"</formula>
    </cfRule>
    <cfRule type="expression" dxfId="7200" priority="4291">
      <formula>$H1510="CÉLULA CONSTRUTIVA"</formula>
    </cfRule>
  </conditionalFormatting>
  <conditionalFormatting sqref="J1511:K1511">
    <cfRule type="expression" dxfId="7199" priority="4302">
      <formula>$H1511="ETAPA"</formula>
    </cfRule>
  </conditionalFormatting>
  <conditionalFormatting sqref="J1511:K1512">
    <cfRule type="expression" dxfId="7198" priority="4300">
      <formula>$H1511="SUBETAPA"</formula>
    </cfRule>
    <cfRule type="expression" dxfId="7197" priority="4301">
      <formula>$H1511="CÉLULA CONSTRUTIVA"</formula>
    </cfRule>
  </conditionalFormatting>
  <conditionalFormatting sqref="J1518:K1518 K1513:K1517">
    <cfRule type="expression" dxfId="7196" priority="4294">
      <formula>$H1513="CÉLULA CONSTRUTIVA"</formula>
    </cfRule>
  </conditionalFormatting>
  <conditionalFormatting sqref="J1532:K1532">
    <cfRule type="expression" dxfId="7195" priority="88991">
      <formula>$H1532="SUBETAPA"</formula>
    </cfRule>
    <cfRule type="expression" dxfId="7194" priority="88992">
      <formula>$H1532="CÉLULA CONSTRUTIVA"</formula>
    </cfRule>
  </conditionalFormatting>
  <conditionalFormatting sqref="J1533:K1533">
    <cfRule type="expression" dxfId="7193" priority="88999">
      <formula>$H1533="ETAPA"</formula>
    </cfRule>
  </conditionalFormatting>
  <conditionalFormatting sqref="J1554:K1554">
    <cfRule type="expression" dxfId="7192" priority="89650">
      <formula>$H1554="SUBETAPA"</formula>
    </cfRule>
    <cfRule type="expression" dxfId="7191" priority="89651">
      <formula>$H1554="CÉLULA CONSTRUTIVA"</formula>
    </cfRule>
  </conditionalFormatting>
  <conditionalFormatting sqref="J1555:K1555">
    <cfRule type="expression" dxfId="7190" priority="89658">
      <formula>$H1555="ETAPA"</formula>
    </cfRule>
  </conditionalFormatting>
  <conditionalFormatting sqref="J1573:K1573">
    <cfRule type="expression" dxfId="7189" priority="90309">
      <formula>$H1573="SUBETAPA"</formula>
    </cfRule>
    <cfRule type="expression" dxfId="7188" priority="90310">
      <formula>$H1573="CÉLULA CONSTRUTIVA"</formula>
    </cfRule>
  </conditionalFormatting>
  <conditionalFormatting sqref="J1577:K1577">
    <cfRule type="expression" dxfId="7187" priority="90201">
      <formula>$H1577="CÉLULA CONSTRUTIVA"</formula>
    </cfRule>
  </conditionalFormatting>
  <conditionalFormatting sqref="J1592:K1592">
    <cfRule type="expression" dxfId="7186" priority="90968">
      <formula>$H1592="SUBETAPA"</formula>
    </cfRule>
    <cfRule type="expression" dxfId="7185" priority="90969">
      <formula>$H1592="CÉLULA CONSTRUTIVA"</formula>
    </cfRule>
  </conditionalFormatting>
  <conditionalFormatting sqref="J1593:K1593">
    <cfRule type="expression" dxfId="7184" priority="90976">
      <formula>$H1593="ETAPA"</formula>
    </cfRule>
  </conditionalFormatting>
  <conditionalFormatting sqref="J1613:K1613">
    <cfRule type="expression" dxfId="7183" priority="91628">
      <formula>$H1613="SUBETAPA"</formula>
    </cfRule>
    <cfRule type="expression" dxfId="7182" priority="91629">
      <formula>$H1613="CÉLULA CONSTRUTIVA"</formula>
    </cfRule>
  </conditionalFormatting>
  <conditionalFormatting sqref="J1614:K1614">
    <cfRule type="expression" dxfId="7181" priority="91636">
      <formula>$H1614="ETAPA"</formula>
    </cfRule>
  </conditionalFormatting>
  <conditionalFormatting sqref="J1637:K1637">
    <cfRule type="expression" dxfId="7180" priority="96262">
      <formula>$H1637="SUBETAPA"</formula>
    </cfRule>
    <cfRule type="expression" dxfId="7179" priority="96263">
      <formula>$H1637="CÉLULA CONSTRUTIVA"</formula>
    </cfRule>
  </conditionalFormatting>
  <conditionalFormatting sqref="J1638:K1638">
    <cfRule type="expression" dxfId="7178" priority="96270">
      <formula>$H1638="ETAPA"</formula>
    </cfRule>
  </conditionalFormatting>
  <conditionalFormatting sqref="J1655:K1655">
    <cfRule type="expression" dxfId="7177" priority="96921">
      <formula>$H1655="SUBETAPA"</formula>
    </cfRule>
    <cfRule type="expression" dxfId="7176" priority="96922">
      <formula>$H1655="CÉLULA CONSTRUTIVA"</formula>
    </cfRule>
  </conditionalFormatting>
  <conditionalFormatting sqref="J1656:K1656">
    <cfRule type="expression" dxfId="7175" priority="96929">
      <formula>$H1656="ETAPA"</formula>
    </cfRule>
  </conditionalFormatting>
  <conditionalFormatting sqref="J1668:K1668">
    <cfRule type="expression" dxfId="7174" priority="97580">
      <formula>$H1668="SUBETAPA"</formula>
    </cfRule>
    <cfRule type="expression" dxfId="7173" priority="97581">
      <formula>$H1668="CÉLULA CONSTRUTIVA"</formula>
    </cfRule>
  </conditionalFormatting>
  <conditionalFormatting sqref="J1676:K1676">
    <cfRule type="expression" dxfId="7172" priority="80487">
      <formula>$H1676="ETAPA"</formula>
    </cfRule>
  </conditionalFormatting>
  <conditionalFormatting sqref="J1677:K1677">
    <cfRule type="expression" dxfId="7171" priority="80481">
      <formula>$H1677="ETAPA"</formula>
    </cfRule>
  </conditionalFormatting>
  <conditionalFormatting sqref="J1678:K1679">
    <cfRule type="expression" dxfId="7170" priority="80499">
      <formula>$H1678="ETAPA"</formula>
    </cfRule>
  </conditionalFormatting>
  <conditionalFormatting sqref="J1680:K1680">
    <cfRule type="expression" dxfId="7169" priority="80391">
      <formula>$H1680="ETAPA"</formula>
    </cfRule>
  </conditionalFormatting>
  <conditionalFormatting sqref="J1688:K1690 H1689:H1690 O1689:O1690">
    <cfRule type="expression" dxfId="7168" priority="80419">
      <formula>$H1688="ETAPA"</formula>
    </cfRule>
  </conditionalFormatting>
  <conditionalFormatting sqref="J1693:K1693 H1692">
    <cfRule type="expression" dxfId="7167" priority="80458">
      <formula>$H1692="ETAPA"</formula>
    </cfRule>
  </conditionalFormatting>
  <conditionalFormatting sqref="J1696:K1696">
    <cfRule type="expression" dxfId="7166" priority="80811">
      <formula>$H1696="ETAPA"</formula>
    </cfRule>
  </conditionalFormatting>
  <conditionalFormatting sqref="J1697:K1697">
    <cfRule type="expression" dxfId="7165" priority="80805">
      <formula>$H1697="ETAPA"</formula>
    </cfRule>
  </conditionalFormatting>
  <conditionalFormatting sqref="J1698:K1699">
    <cfRule type="expression" dxfId="7164" priority="80823">
      <formula>$H1698="ETAPA"</formula>
    </cfRule>
  </conditionalFormatting>
  <conditionalFormatting sqref="J1705:K1707 H1706:H1708 O1706:O1708">
    <cfRule type="expression" dxfId="7163" priority="80743">
      <formula>$H1705="ETAPA"</formula>
    </cfRule>
  </conditionalFormatting>
  <conditionalFormatting sqref="J1709:K1709">
    <cfRule type="expression" dxfId="7162" priority="80782">
      <formula>$H1709="ETAPA"</formula>
    </cfRule>
  </conditionalFormatting>
  <conditionalFormatting sqref="J1712:K1712">
    <cfRule type="expression" dxfId="7161" priority="81135">
      <formula>$H1712="ETAPA"</formula>
    </cfRule>
  </conditionalFormatting>
  <conditionalFormatting sqref="J1713:K1713">
    <cfRule type="expression" dxfId="7160" priority="81129">
      <formula>$H1713="ETAPA"</formula>
    </cfRule>
  </conditionalFormatting>
  <conditionalFormatting sqref="J1714:K1715">
    <cfRule type="expression" dxfId="7159" priority="81147">
      <formula>$H1714="ETAPA"</formula>
    </cfRule>
  </conditionalFormatting>
  <conditionalFormatting sqref="J1720:K1722 H1721:H1723 O1721:O1723">
    <cfRule type="expression" dxfId="7158" priority="81067">
      <formula>$H1720="ETAPA"</formula>
    </cfRule>
  </conditionalFormatting>
  <conditionalFormatting sqref="J1724:K1724">
    <cfRule type="expression" dxfId="7157" priority="81106">
      <formula>$H1724="ETAPA"</formula>
    </cfRule>
  </conditionalFormatting>
  <conditionalFormatting sqref="J1727:K1727">
    <cfRule type="expression" dxfId="7156" priority="81459">
      <formula>$H1727="ETAPA"</formula>
    </cfRule>
  </conditionalFormatting>
  <conditionalFormatting sqref="J1728:K1728">
    <cfRule type="expression" dxfId="7155" priority="81453">
      <formula>$H1728="ETAPA"</formula>
    </cfRule>
  </conditionalFormatting>
  <conditionalFormatting sqref="J1729:K1730">
    <cfRule type="expression" dxfId="7154" priority="81471">
      <formula>$H1729="ETAPA"</formula>
    </cfRule>
  </conditionalFormatting>
  <conditionalFormatting sqref="J1733:K1735 O1734:O1736 H1734:H1738">
    <cfRule type="expression" dxfId="7153" priority="81391">
      <formula>$H1733="ETAPA"</formula>
    </cfRule>
  </conditionalFormatting>
  <conditionalFormatting sqref="J1739:K1739">
    <cfRule type="expression" dxfId="7152" priority="81783">
      <formula>$H1739="ETAPA"</formula>
    </cfRule>
  </conditionalFormatting>
  <conditionalFormatting sqref="J1740:K1740">
    <cfRule type="expression" dxfId="7151" priority="81777">
      <formula>$H1740="ETAPA"</formula>
    </cfRule>
  </conditionalFormatting>
  <conditionalFormatting sqref="J1745:K1747 H1746:H1748 O1746:O1748">
    <cfRule type="expression" dxfId="7150" priority="81715">
      <formula>$H1745="ETAPA"</formula>
    </cfRule>
  </conditionalFormatting>
  <conditionalFormatting sqref="J1751:K1751">
    <cfRule type="expression" dxfId="7149" priority="82107">
      <formula>$H1751="ETAPA"</formula>
    </cfRule>
  </conditionalFormatting>
  <conditionalFormatting sqref="J1752:K1752">
    <cfRule type="expression" dxfId="7148" priority="82101">
      <formula>$H1752="ETAPA"</formula>
    </cfRule>
  </conditionalFormatting>
  <conditionalFormatting sqref="J1753:K1754">
    <cfRule type="expression" dxfId="7147" priority="82119">
      <formula>$H1753="ETAPA"</formula>
    </cfRule>
  </conditionalFormatting>
  <conditionalFormatting sqref="J1757:K1759 O1758:O1760 H1758:H1767">
    <cfRule type="expression" dxfId="7146" priority="82039">
      <formula>$H1757="ETAPA"</formula>
    </cfRule>
  </conditionalFormatting>
  <conditionalFormatting sqref="J1763:K1763">
    <cfRule type="expression" dxfId="7145" priority="82431">
      <formula>$H1763="ETAPA"</formula>
    </cfRule>
  </conditionalFormatting>
  <conditionalFormatting sqref="J1764:K1764">
    <cfRule type="expression" dxfId="7144" priority="82425">
      <formula>$H1764="ETAPA"</formula>
    </cfRule>
  </conditionalFormatting>
  <conditionalFormatting sqref="J1765:K1766">
    <cfRule type="expression" dxfId="7143" priority="82443">
      <formula>$H1765="ETAPA"</formula>
    </cfRule>
  </conditionalFormatting>
  <conditionalFormatting sqref="J1767:K1767">
    <cfRule type="expression" dxfId="7142" priority="82335">
      <formula>$H1767="ETAPA"</formula>
    </cfRule>
  </conditionalFormatting>
  <conditionalFormatting sqref="J1779:K1780 O1779:O1780 H1779:H1783">
    <cfRule type="expression" dxfId="7141" priority="82363">
      <formula>$H1779="ETAPA"</formula>
    </cfRule>
  </conditionalFormatting>
  <conditionalFormatting sqref="J1787:K1787">
    <cfRule type="expression" dxfId="7140" priority="82755">
      <formula>$H1787="ETAPA"</formula>
    </cfRule>
  </conditionalFormatting>
  <conditionalFormatting sqref="J1788:K1788">
    <cfRule type="expression" dxfId="7139" priority="82749">
      <formula>$H1788="ETAPA"</formula>
    </cfRule>
  </conditionalFormatting>
  <conditionalFormatting sqref="J1789:K1790">
    <cfRule type="expression" dxfId="7138" priority="82767">
      <formula>$H1789="ETAPA"</formula>
    </cfRule>
  </conditionalFormatting>
  <conditionalFormatting sqref="J1791:K1791">
    <cfRule type="expression" dxfId="7137" priority="82659">
      <formula>$H1791="ETAPA"</formula>
    </cfRule>
  </conditionalFormatting>
  <conditionalFormatting sqref="J1810:K1810 H1809">
    <cfRule type="expression" dxfId="7136" priority="82726">
      <formula>$H1809="ETAPA"</formula>
    </cfRule>
  </conditionalFormatting>
  <conditionalFormatting sqref="J1813:K1813">
    <cfRule type="expression" dxfId="7135" priority="83079">
      <formula>$H1813="ETAPA"</formula>
    </cfRule>
  </conditionalFormatting>
  <conditionalFormatting sqref="J1814:K1814">
    <cfRule type="expression" dxfId="7134" priority="83073">
      <formula>$H1814="ETAPA"</formula>
    </cfRule>
  </conditionalFormatting>
  <conditionalFormatting sqref="J1816:K1816">
    <cfRule type="expression" dxfId="7133" priority="82983">
      <formula>$H1816="ETAPA"</formula>
    </cfRule>
  </conditionalFormatting>
  <conditionalFormatting sqref="J1820:K1820">
    <cfRule type="expression" dxfId="7132" priority="83161">
      <formula>$H1820="ETAPA"</formula>
    </cfRule>
  </conditionalFormatting>
  <conditionalFormatting sqref="J1823:K1823">
    <cfRule type="expression" dxfId="7131" priority="83050">
      <formula>$H1823="ETAPA"</formula>
    </cfRule>
  </conditionalFormatting>
  <conditionalFormatting sqref="J1826:K1826">
    <cfRule type="expression" dxfId="7130" priority="83403">
      <formula>$H1826="ETAPA"</formula>
    </cfRule>
  </conditionalFormatting>
  <conditionalFormatting sqref="J1827:K1827">
    <cfRule type="expression" dxfId="7129" priority="83397">
      <formula>$H1827="ETAPA"</formula>
    </cfRule>
  </conditionalFormatting>
  <conditionalFormatting sqref="J1829:K1829">
    <cfRule type="expression" dxfId="7128" priority="83307">
      <formula>$H1829="ETAPA"</formula>
    </cfRule>
  </conditionalFormatting>
  <conditionalFormatting sqref="J1836:K1836">
    <cfRule type="expression" dxfId="7127" priority="83374">
      <formula>$H1836="ETAPA"</formula>
    </cfRule>
  </conditionalFormatting>
  <conditionalFormatting sqref="J1839:K1839">
    <cfRule type="expression" dxfId="7126" priority="111879">
      <formula>$H1839="ETAPA"</formula>
    </cfRule>
  </conditionalFormatting>
  <conditionalFormatting sqref="J1840:K1840">
    <cfRule type="expression" dxfId="7125" priority="111832">
      <formula>$H1840="ETAPA"</formula>
    </cfRule>
  </conditionalFormatting>
  <conditionalFormatting sqref="J1842:K1842">
    <cfRule type="expression" dxfId="7124" priority="104421">
      <formula>$H1842="ETAPA"</formula>
    </cfRule>
  </conditionalFormatting>
  <conditionalFormatting sqref="J1852:K1852">
    <cfRule type="expression" dxfId="7123" priority="111766">
      <formula>$H1852="ETAPA"</formula>
    </cfRule>
  </conditionalFormatting>
  <conditionalFormatting sqref="J1855:K1855">
    <cfRule type="expression" dxfId="7122" priority="79216">
      <formula>$H1855="ETAPA"</formula>
    </cfRule>
  </conditionalFormatting>
  <conditionalFormatting sqref="J1856:K1856">
    <cfRule type="expression" dxfId="7121" priority="79210">
      <formula>$H1856="ETAPA"</formula>
    </cfRule>
  </conditionalFormatting>
  <conditionalFormatting sqref="J1858:K1858">
    <cfRule type="expression" dxfId="7120" priority="79120">
      <formula>$H1858="ETAPA"</formula>
    </cfRule>
  </conditionalFormatting>
  <conditionalFormatting sqref="J1868:K1868 H1867">
    <cfRule type="expression" dxfId="7119" priority="79187">
      <formula>$H1867="ETAPA"</formula>
    </cfRule>
  </conditionalFormatting>
  <conditionalFormatting sqref="J1871:K1871">
    <cfRule type="expression" dxfId="7118" priority="79540">
      <formula>$H1871="ETAPA"</formula>
    </cfRule>
  </conditionalFormatting>
  <conditionalFormatting sqref="J1872:K1872">
    <cfRule type="expression" dxfId="7117" priority="79534">
      <formula>$H1872="ETAPA"</formula>
    </cfRule>
  </conditionalFormatting>
  <conditionalFormatting sqref="J1881:K1881 H1880">
    <cfRule type="expression" dxfId="7116" priority="79511">
      <formula>$H1880="ETAPA"</formula>
    </cfRule>
  </conditionalFormatting>
  <conditionalFormatting sqref="J1884:K1884">
    <cfRule type="expression" dxfId="7115" priority="79864">
      <formula>$H1884="ETAPA"</formula>
    </cfRule>
  </conditionalFormatting>
  <conditionalFormatting sqref="J1885:K1885">
    <cfRule type="expression" dxfId="7114" priority="79858">
      <formula>$H1885="ETAPA"</formula>
    </cfRule>
  </conditionalFormatting>
  <conditionalFormatting sqref="J1891:K1891 J1895:K1896">
    <cfRule type="expression" dxfId="7113" priority="79835">
      <formula>$H1891="ETAPA"</formula>
    </cfRule>
  </conditionalFormatting>
  <conditionalFormatting sqref="J2043:K2043 H2043">
    <cfRule type="expression" dxfId="7112" priority="67268">
      <formula>$H2043="ETAPA"</formula>
    </cfRule>
  </conditionalFormatting>
  <conditionalFormatting sqref="J2047:K2047">
    <cfRule type="expression" dxfId="7111" priority="67155">
      <formula>$H2047="ETAPA"</formula>
    </cfRule>
  </conditionalFormatting>
  <conditionalFormatting sqref="J2058:K2060">
    <cfRule type="expression" dxfId="7110" priority="67184">
      <formula>$H2058="ETAPA"</formula>
    </cfRule>
  </conditionalFormatting>
  <conditionalFormatting sqref="J2092:K2092 O2093">
    <cfRule type="expression" dxfId="7109" priority="68644">
      <formula>$H2092="ETAPA"</formula>
    </cfRule>
  </conditionalFormatting>
  <conditionalFormatting sqref="J2164:K2164 O2162:O2164 H2162:H2164 J2162:L2162 K2163:L2163">
    <cfRule type="expression" dxfId="7108" priority="70788">
      <formula>$H2162="SUBETAPA"</formula>
    </cfRule>
  </conditionalFormatting>
  <conditionalFormatting sqref="J2166:K2166">
    <cfRule type="expression" dxfId="7107" priority="70995">
      <formula>$H2166="ETAPA"</formula>
    </cfRule>
  </conditionalFormatting>
  <conditionalFormatting sqref="J2190:K2190">
    <cfRule type="expression" dxfId="7106" priority="71635">
      <formula>$H2190="ETAPA"</formula>
    </cfRule>
  </conditionalFormatting>
  <conditionalFormatting sqref="J2218:K2219">
    <cfRule type="expression" dxfId="7105" priority="72275">
      <formula>$H2218="ETAPA"</formula>
    </cfRule>
  </conditionalFormatting>
  <conditionalFormatting sqref="J2238:K2239">
    <cfRule type="expression" dxfId="7104" priority="72915">
      <formula>$H2238="ETAPA"</formula>
    </cfRule>
  </conditionalFormatting>
  <conditionalFormatting sqref="J2258:K2259 H2258:H2259">
    <cfRule type="expression" dxfId="7103" priority="73668">
      <formula>$H2258="ETAPA"</formula>
    </cfRule>
  </conditionalFormatting>
  <conditionalFormatting sqref="J2261:K2261">
    <cfRule type="expression" dxfId="7102" priority="73555">
      <formula>$H2261="ETAPA"</formula>
    </cfRule>
  </conditionalFormatting>
  <conditionalFormatting sqref="J2281:K2282 H2281:H2282">
    <cfRule type="expression" dxfId="7101" priority="74308">
      <formula>$H2281="ETAPA"</formula>
    </cfRule>
  </conditionalFormatting>
  <conditionalFormatting sqref="J2285:K2285">
    <cfRule type="expression" dxfId="7100" priority="74195">
      <formula>$H2285="ETAPA"</formula>
    </cfRule>
  </conditionalFormatting>
  <conditionalFormatting sqref="J2299:K2300">
    <cfRule type="expression" dxfId="7099" priority="74737">
      <formula>$H2299="ETAPA"</formula>
    </cfRule>
  </conditionalFormatting>
  <conditionalFormatting sqref="J2306:K2307 H2306:H2307">
    <cfRule type="expression" dxfId="7098" priority="74948">
      <formula>$H2306="ETAPA"</formula>
    </cfRule>
  </conditionalFormatting>
  <conditionalFormatting sqref="J2316:K2318">
    <cfRule type="expression" dxfId="7097" priority="74864">
      <formula>$H2316="ETAPA"</formula>
    </cfRule>
  </conditionalFormatting>
  <conditionalFormatting sqref="J2379:K2379">
    <cfRule type="expression" dxfId="7096" priority="62134">
      <formula>$H2379="SUBETAPA"</formula>
    </cfRule>
    <cfRule type="expression" dxfId="7095" priority="62135">
      <formula>$H2379="CÉLULA CONSTRUTIVA"</formula>
    </cfRule>
  </conditionalFormatting>
  <conditionalFormatting sqref="J2380:K2380">
    <cfRule type="expression" dxfId="7094" priority="7086">
      <formula>$H2380="SUBETAPA"</formula>
    </cfRule>
    <cfRule type="expression" dxfId="7093" priority="7087">
      <formula>$H2380="CÉLULA CONSTRUTIVA"</formula>
    </cfRule>
  </conditionalFormatting>
  <conditionalFormatting sqref="J2382:K2382">
    <cfRule type="expression" dxfId="7092" priority="62124">
      <formula>$H2382="ETAPA"</formula>
    </cfRule>
  </conditionalFormatting>
  <conditionalFormatting sqref="J2404:K2404">
    <cfRule type="expression" dxfId="7091" priority="62373">
      <formula>$H2404="SUBETAPA"</formula>
    </cfRule>
    <cfRule type="expression" dxfId="7090" priority="62374">
      <formula>$H2404="CÉLULA CONSTRUTIVA"</formula>
    </cfRule>
  </conditionalFormatting>
  <conditionalFormatting sqref="J2405:K2405">
    <cfRule type="expression" dxfId="7089" priority="7030">
      <formula>$H2405="SUBETAPA"</formula>
    </cfRule>
    <cfRule type="expression" dxfId="7088" priority="7031">
      <formula>$H2405="CÉLULA CONSTRUTIVA"</formula>
    </cfRule>
  </conditionalFormatting>
  <conditionalFormatting sqref="J2407:K2407">
    <cfRule type="expression" dxfId="7087" priority="62363">
      <formula>$H2407="ETAPA"</formula>
    </cfRule>
  </conditionalFormatting>
  <conditionalFormatting sqref="J2427:K2427">
    <cfRule type="expression" dxfId="7086" priority="62612">
      <formula>$H2427="SUBETAPA"</formula>
    </cfRule>
    <cfRule type="expression" dxfId="7085" priority="62613">
      <formula>$H2427="CÉLULA CONSTRUTIVA"</formula>
    </cfRule>
  </conditionalFormatting>
  <conditionalFormatting sqref="J2428:K2428">
    <cfRule type="expression" dxfId="7084" priority="6974">
      <formula>$H2428="SUBETAPA"</formula>
    </cfRule>
    <cfRule type="expression" dxfId="7083" priority="6975">
      <formula>$H2428="CÉLULA CONSTRUTIVA"</formula>
    </cfRule>
  </conditionalFormatting>
  <conditionalFormatting sqref="J2430:K2430">
    <cfRule type="expression" dxfId="7082" priority="62602">
      <formula>$H2430="ETAPA"</formula>
    </cfRule>
  </conditionalFormatting>
  <conditionalFormatting sqref="J2450:K2450">
    <cfRule type="expression" dxfId="7081" priority="62851">
      <formula>$H2450="SUBETAPA"</formula>
    </cfRule>
    <cfRule type="expression" dxfId="7080" priority="62852">
      <formula>$H2450="CÉLULA CONSTRUTIVA"</formula>
    </cfRule>
  </conditionalFormatting>
  <conditionalFormatting sqref="J2451:K2451">
    <cfRule type="expression" dxfId="7079" priority="6918">
      <formula>$H2451="SUBETAPA"</formula>
    </cfRule>
    <cfRule type="expression" dxfId="7078" priority="6919">
      <formula>$H2451="CÉLULA CONSTRUTIVA"</formula>
    </cfRule>
  </conditionalFormatting>
  <conditionalFormatting sqref="J2453:K2453">
    <cfRule type="expression" dxfId="7077" priority="62841">
      <formula>$H2453="ETAPA"</formula>
    </cfRule>
  </conditionalFormatting>
  <conditionalFormatting sqref="J2474:K2474">
    <cfRule type="expression" dxfId="7076" priority="63090">
      <formula>$H2474="SUBETAPA"</formula>
    </cfRule>
    <cfRule type="expression" dxfId="7075" priority="63091">
      <formula>$H2474="CÉLULA CONSTRUTIVA"</formula>
    </cfRule>
  </conditionalFormatting>
  <conditionalFormatting sqref="J2475:K2475">
    <cfRule type="expression" dxfId="7074" priority="6862">
      <formula>$H2475="SUBETAPA"</formula>
    </cfRule>
    <cfRule type="expression" dxfId="7073" priority="6863">
      <formula>$H2475="CÉLULA CONSTRUTIVA"</formula>
    </cfRule>
  </conditionalFormatting>
  <conditionalFormatting sqref="J2477:K2477">
    <cfRule type="expression" dxfId="7072" priority="63080">
      <formula>$H2477="ETAPA"</formula>
    </cfRule>
  </conditionalFormatting>
  <conditionalFormatting sqref="J2502:K2502">
    <cfRule type="expression" dxfId="7071" priority="63329">
      <formula>$H2502="SUBETAPA"</formula>
    </cfRule>
    <cfRule type="expression" dxfId="7070" priority="63330">
      <formula>$H2502="CÉLULA CONSTRUTIVA"</formula>
    </cfRule>
  </conditionalFormatting>
  <conditionalFormatting sqref="J2503:K2503">
    <cfRule type="expression" dxfId="7069" priority="6806">
      <formula>$H2503="SUBETAPA"</formula>
    </cfRule>
    <cfRule type="expression" dxfId="7068" priority="6807">
      <formula>$H2503="CÉLULA CONSTRUTIVA"</formula>
    </cfRule>
  </conditionalFormatting>
  <conditionalFormatting sqref="J2526:K2526">
    <cfRule type="expression" dxfId="7067" priority="6737">
      <formula>$H2526="SUBETAPA"</formula>
    </cfRule>
    <cfRule type="expression" dxfId="7066" priority="6738">
      <formula>$H2526="CÉLULA CONSTRUTIVA"</formula>
    </cfRule>
  </conditionalFormatting>
  <conditionalFormatting sqref="J2544:K2544">
    <cfRule type="expression" dxfId="7065" priority="6673">
      <formula>$H2544="SUBETAPA"</formula>
    </cfRule>
    <cfRule type="expression" dxfId="7064" priority="6674">
      <formula>$H2544="CÉLULA CONSTRUTIVA"</formula>
    </cfRule>
  </conditionalFormatting>
  <conditionalFormatting sqref="J2560:K2560">
    <cfRule type="expression" dxfId="7063" priority="6615">
      <formula>$H2560="SUBETAPA"</formula>
    </cfRule>
    <cfRule type="expression" dxfId="7062" priority="6616">
      <formula>$H2560="CÉLULA CONSTRUTIVA"</formula>
    </cfRule>
  </conditionalFormatting>
  <conditionalFormatting sqref="J2576:K2576">
    <cfRule type="expression" dxfId="7061" priority="6557">
      <formula>$H2576="SUBETAPA"</formula>
    </cfRule>
    <cfRule type="expression" dxfId="7060" priority="6558">
      <formula>$H2576="CÉLULA CONSTRUTIVA"</formula>
    </cfRule>
  </conditionalFormatting>
  <conditionalFormatting sqref="J2592:K2592">
    <cfRule type="expression" dxfId="7059" priority="6499">
      <formula>$H2592="SUBETAPA"</formula>
    </cfRule>
    <cfRule type="expression" dxfId="7058" priority="6500">
      <formula>$H2592="CÉLULA CONSTRUTIVA"</formula>
    </cfRule>
  </conditionalFormatting>
  <conditionalFormatting sqref="J2608:K2608">
    <cfRule type="expression" dxfId="7057" priority="6441">
      <formula>$H2608="SUBETAPA"</formula>
    </cfRule>
    <cfRule type="expression" dxfId="7056" priority="6442">
      <formula>$H2608="CÉLULA CONSTRUTIVA"</formula>
    </cfRule>
  </conditionalFormatting>
  <conditionalFormatting sqref="J2623:K2623">
    <cfRule type="expression" dxfId="7055" priority="6383">
      <formula>$H2623="SUBETAPA"</formula>
    </cfRule>
    <cfRule type="expression" dxfId="7054" priority="6384">
      <formula>$H2623="CÉLULA CONSTRUTIVA"</formula>
    </cfRule>
  </conditionalFormatting>
  <conditionalFormatting sqref="J2630:K2630 M2631:M2635 G2635:H2635 J2635:L2635">
    <cfRule type="expression" dxfId="7053" priority="1952">
      <formula>$H2630="CÉLULA CONSTRUTIVA"</formula>
    </cfRule>
  </conditionalFormatting>
  <conditionalFormatting sqref="J2630:K2630">
    <cfRule type="expression" dxfId="7052" priority="1948">
      <formula>$H2630="SUBETAPA"</formula>
    </cfRule>
  </conditionalFormatting>
  <conditionalFormatting sqref="J2641:K2641">
    <cfRule type="expression" dxfId="7051" priority="2016">
      <formula>$H2641="SUBETAPA"</formula>
    </cfRule>
    <cfRule type="expression" dxfId="7050" priority="2020">
      <formula>$H2641="CÉLULA CONSTRUTIVA"</formula>
    </cfRule>
  </conditionalFormatting>
  <conditionalFormatting sqref="J2651:K2651">
    <cfRule type="expression" dxfId="7049" priority="2084">
      <formula>$H2651="SUBETAPA"</formula>
    </cfRule>
    <cfRule type="expression" dxfId="7048" priority="2088">
      <formula>$H2651="CÉLULA CONSTRUTIVA"</formula>
    </cfRule>
  </conditionalFormatting>
  <conditionalFormatting sqref="J2660:K2660">
    <cfRule type="expression" dxfId="7047" priority="2152">
      <formula>$H2660="SUBETAPA"</formula>
    </cfRule>
    <cfRule type="expression" dxfId="7046" priority="2156">
      <formula>$H2660="CÉLULA CONSTRUTIVA"</formula>
    </cfRule>
  </conditionalFormatting>
  <conditionalFormatting sqref="J2667:K2667">
    <cfRule type="expression" dxfId="7045" priority="2220">
      <formula>$H2667="SUBETAPA"</formula>
    </cfRule>
    <cfRule type="expression" dxfId="7044" priority="2224">
      <formula>$H2667="CÉLULA CONSTRUTIVA"</formula>
    </cfRule>
  </conditionalFormatting>
  <conditionalFormatting sqref="J2674:K2674">
    <cfRule type="expression" dxfId="7043" priority="2288">
      <formula>$H2674="SUBETAPA"</formula>
    </cfRule>
    <cfRule type="expression" dxfId="7042" priority="2292">
      <formula>$H2674="CÉLULA CONSTRUTIVA"</formula>
    </cfRule>
  </conditionalFormatting>
  <conditionalFormatting sqref="J2682:K2682">
    <cfRule type="expression" dxfId="7041" priority="2356">
      <formula>$H2682="SUBETAPA"</formula>
    </cfRule>
    <cfRule type="expression" dxfId="7040" priority="2360">
      <formula>$H2682="CÉLULA CONSTRUTIVA"</formula>
    </cfRule>
  </conditionalFormatting>
  <conditionalFormatting sqref="J2692:K2692">
    <cfRule type="expression" dxfId="7039" priority="2424">
      <formula>$H2692="SUBETAPA"</formula>
    </cfRule>
    <cfRule type="expression" dxfId="7038" priority="2428">
      <formula>$H2692="CÉLULA CONSTRUTIVA"</formula>
    </cfRule>
  </conditionalFormatting>
  <conditionalFormatting sqref="J2700:K2700">
    <cfRule type="expression" dxfId="7037" priority="2492">
      <formula>$H2700="SUBETAPA"</formula>
    </cfRule>
    <cfRule type="expression" dxfId="7036" priority="2496">
      <formula>$H2700="CÉLULA CONSTRUTIVA"</formula>
    </cfRule>
  </conditionalFormatting>
  <conditionalFormatting sqref="J2711:K2711">
    <cfRule type="expression" dxfId="7035" priority="2560">
      <formula>$H2711="SUBETAPA"</formula>
    </cfRule>
    <cfRule type="expression" dxfId="7034" priority="2564">
      <formula>$H2711="CÉLULA CONSTRUTIVA"</formula>
    </cfRule>
  </conditionalFormatting>
  <conditionalFormatting sqref="J2722:K2722">
    <cfRule type="expression" dxfId="7033" priority="1803">
      <formula>$H2722="SUBETAPA"</formula>
    </cfRule>
    <cfRule type="expression" dxfId="7032" priority="1807">
      <formula>$H2722="CÉLULA CONSTRUTIVA"</formula>
    </cfRule>
  </conditionalFormatting>
  <conditionalFormatting sqref="J2733:K2733">
    <cfRule type="expression" dxfId="7031" priority="1876">
      <formula>$H2733="SUBETAPA"</formula>
    </cfRule>
    <cfRule type="expression" dxfId="7030" priority="1884">
      <formula>$H2733="CÉLULA CONSTRUTIVA"</formula>
    </cfRule>
  </conditionalFormatting>
  <conditionalFormatting sqref="J2744:K2744">
    <cfRule type="expression" dxfId="7029" priority="2628">
      <formula>$H2744="SUBETAPA"</formula>
    </cfRule>
    <cfRule type="expression" dxfId="7028" priority="2632">
      <formula>$H2744="CÉLULA CONSTRUTIVA"</formula>
    </cfRule>
  </conditionalFormatting>
  <conditionalFormatting sqref="J2829:K2829">
    <cfRule type="expression" dxfId="7027" priority="431">
      <formula>$H2829="ETAPA"</formula>
    </cfRule>
  </conditionalFormatting>
  <conditionalFormatting sqref="J2838:K2838">
    <cfRule type="expression" dxfId="7026" priority="496">
      <formula>$H2838="ETAPA"</formula>
    </cfRule>
  </conditionalFormatting>
  <conditionalFormatting sqref="J2847:K2847">
    <cfRule type="expression" dxfId="7025" priority="561">
      <formula>$H2847="ETAPA"</formula>
    </cfRule>
  </conditionalFormatting>
  <conditionalFormatting sqref="J2856:K2856">
    <cfRule type="expression" dxfId="7024" priority="626">
      <formula>$H2856="ETAPA"</formula>
    </cfRule>
  </conditionalFormatting>
  <conditionalFormatting sqref="J2865:K2865">
    <cfRule type="expression" dxfId="7023" priority="691">
      <formula>$H2865="ETAPA"</formula>
    </cfRule>
  </conditionalFormatting>
  <conditionalFormatting sqref="J2874:K2874">
    <cfRule type="expression" dxfId="7022" priority="756">
      <formula>$H2874="ETAPA"</formula>
    </cfRule>
  </conditionalFormatting>
  <conditionalFormatting sqref="J2885:K2885">
    <cfRule type="expression" dxfId="7021" priority="821">
      <formula>$H2885="ETAPA"</formula>
    </cfRule>
  </conditionalFormatting>
  <conditionalFormatting sqref="J2905:K2905">
    <cfRule type="expression" dxfId="7020" priority="951">
      <formula>$H2905="ETAPA"</formula>
    </cfRule>
  </conditionalFormatting>
  <conditionalFormatting sqref="J2914:K2914">
    <cfRule type="expression" dxfId="7019" priority="1016">
      <formula>$H2914="ETAPA"</formula>
    </cfRule>
  </conditionalFormatting>
  <conditionalFormatting sqref="J2923:K2923">
    <cfRule type="expression" dxfId="7018" priority="1081">
      <formula>$H2923="ETAPA"</formula>
    </cfRule>
  </conditionalFormatting>
  <conditionalFormatting sqref="J2932:K2932">
    <cfRule type="expression" dxfId="7017" priority="1146">
      <formula>$H2932="ETAPA"</formula>
    </cfRule>
  </conditionalFormatting>
  <conditionalFormatting sqref="J387:L387 J388:K390 J395:L395">
    <cfRule type="expression" dxfId="7016" priority="99336">
      <formula>$H387="CÉLULA CONSTRUTIVA"</formula>
    </cfRule>
  </conditionalFormatting>
  <conditionalFormatting sqref="J404:L404 J405:K407 J412:L412">
    <cfRule type="expression" dxfId="7015" priority="99431">
      <formula>$H404="CÉLULA CONSTRUTIVA"</formula>
    </cfRule>
  </conditionalFormatting>
  <conditionalFormatting sqref="J421:L421 J422:K424 J428:L428">
    <cfRule type="expression" dxfId="7014" priority="99526">
      <formula>$H421="CÉLULA CONSTRUTIVA"</formula>
    </cfRule>
  </conditionalFormatting>
  <conditionalFormatting sqref="J437:L437 J438:K440 J444:L444">
    <cfRule type="expression" dxfId="7013" priority="99621">
      <formula>$H437="CÉLULA CONSTRUTIVA"</formula>
    </cfRule>
  </conditionalFormatting>
  <conditionalFormatting sqref="J453:L453 J454:K456 J461:L461">
    <cfRule type="expression" dxfId="7012" priority="99716">
      <formula>$H453="CÉLULA CONSTRUTIVA"</formula>
    </cfRule>
  </conditionalFormatting>
  <conditionalFormatting sqref="J470:L470 J471:K473 J478:L478">
    <cfRule type="expression" dxfId="7011" priority="99811">
      <formula>$H470="CÉLULA CONSTRUTIVA"</formula>
    </cfRule>
  </conditionalFormatting>
  <conditionalFormatting sqref="J487:L487 J488:K490 J495:L495">
    <cfRule type="expression" dxfId="7010" priority="99906">
      <formula>$H487="CÉLULA CONSTRUTIVA"</formula>
    </cfRule>
  </conditionalFormatting>
  <conditionalFormatting sqref="J504:L504 J513:L513 J505:K508">
    <cfRule type="expression" dxfId="7009" priority="100000">
      <formula>$H504="SUBETAPA"</formula>
    </cfRule>
    <cfRule type="expression" dxfId="7008" priority="100001">
      <formula>$H504="CÉLULA CONSTRUTIVA"</formula>
    </cfRule>
  </conditionalFormatting>
  <conditionalFormatting sqref="J522:L522 J523:K525 J531:L531">
    <cfRule type="expression" dxfId="7007" priority="100096">
      <formula>$H522="CÉLULA CONSTRUTIVA"</formula>
    </cfRule>
  </conditionalFormatting>
  <conditionalFormatting sqref="J540:L540 J541:K543 J549:L549">
    <cfRule type="expression" dxfId="7006" priority="100191">
      <formula>$H540="CÉLULA CONSTRUTIVA"</formula>
    </cfRule>
  </conditionalFormatting>
  <conditionalFormatting sqref="J558:L558 J559:K561 J567:L567">
    <cfRule type="expression" dxfId="7005" priority="100286">
      <formula>$H558="CÉLULA CONSTRUTIVA"</formula>
    </cfRule>
  </conditionalFormatting>
  <conditionalFormatting sqref="J576:L576 J577:K579 J583:L583">
    <cfRule type="expression" dxfId="7004" priority="100381">
      <formula>$H576="CÉLULA CONSTRUTIVA"</formula>
    </cfRule>
  </conditionalFormatting>
  <conditionalFormatting sqref="J593:L593 J594:K596 J602:L602">
    <cfRule type="expression" dxfId="7003" priority="100476">
      <formula>$H593="CÉLULA CONSTRUTIVA"</formula>
    </cfRule>
  </conditionalFormatting>
  <conditionalFormatting sqref="J610:L610 J611:K613 J616:L616">
    <cfRule type="expression" dxfId="7002" priority="100571">
      <formula>$H610="CÉLULA CONSTRUTIVA"</formula>
    </cfRule>
  </conditionalFormatting>
  <conditionalFormatting sqref="J1427:L1427">
    <cfRule type="expression" dxfId="7001" priority="91772">
      <formula>$H1427="ETAPA"</formula>
    </cfRule>
  </conditionalFormatting>
  <conditionalFormatting sqref="J1573:L1574">
    <cfRule type="expression" dxfId="7000" priority="90317">
      <formula>$H1573="ETAPA"</formula>
    </cfRule>
  </conditionalFormatting>
  <conditionalFormatting sqref="J1668:L1669">
    <cfRule type="expression" dxfId="6999" priority="97588">
      <formula>$H1668="ETAPA"</formula>
    </cfRule>
  </conditionalFormatting>
  <conditionalFormatting sqref="J1674:L1675 L1676:L1680 J1681:L1681">
    <cfRule type="expression" dxfId="6998" priority="80570">
      <formula>$H1674="ETAPA"</formula>
    </cfRule>
  </conditionalFormatting>
  <conditionalFormatting sqref="J1683:L1683 H1683:H1684 O1683:O1684 J1684">
    <cfRule type="expression" dxfId="6997" priority="80356">
      <formula>$H1683="ETAPA"</formula>
    </cfRule>
  </conditionalFormatting>
  <conditionalFormatting sqref="J1694:L1695">
    <cfRule type="expression" dxfId="6996" priority="80894">
      <formula>$H1694="ETAPA"</formula>
    </cfRule>
  </conditionalFormatting>
  <conditionalFormatting sqref="J1710:L1711">
    <cfRule type="expression" dxfId="6995" priority="81218">
      <formula>$H1710="ETAPA"</formula>
    </cfRule>
  </conditionalFormatting>
  <conditionalFormatting sqref="J1725:L1726">
    <cfRule type="expression" dxfId="6994" priority="81542">
      <formula>$H1725="ETAPA"</formula>
    </cfRule>
  </conditionalFormatting>
  <conditionalFormatting sqref="J1737:L1738">
    <cfRule type="expression" dxfId="6993" priority="81866">
      <formula>$H1737="ETAPA"</formula>
    </cfRule>
  </conditionalFormatting>
  <conditionalFormatting sqref="J1743:L1743 H1743:H1744 J1744">
    <cfRule type="expression" dxfId="6992" priority="81652">
      <formula>$H1743="ETAPA"</formula>
    </cfRule>
  </conditionalFormatting>
  <conditionalFormatting sqref="J1749:L1750">
    <cfRule type="expression" dxfId="6991" priority="82190">
      <formula>$H1749="ETAPA"</formula>
    </cfRule>
  </conditionalFormatting>
  <conditionalFormatting sqref="J1761:L1762 L1763:L1767 L1776:L1780">
    <cfRule type="expression" dxfId="6990" priority="82514">
      <formula>$H1761="ETAPA"</formula>
    </cfRule>
  </conditionalFormatting>
  <conditionalFormatting sqref="J1771:L1771 H1771:H1772 J1772">
    <cfRule type="expression" dxfId="6989" priority="82300">
      <formula>$H1771="ETAPA"</formula>
    </cfRule>
  </conditionalFormatting>
  <conditionalFormatting sqref="J1773:L1773 H1773:H1774 J1774 O1774:O1778 J1778:K1778 H1784:H1791 L1774">
    <cfRule type="expression" dxfId="6988" priority="82513">
      <formula>$H1773="ETAPA"</formula>
    </cfRule>
  </conditionalFormatting>
  <conditionalFormatting sqref="J1781:L1783 J1784:K1784">
    <cfRule type="expression" dxfId="6987" priority="82402">
      <formula>$H1781="ETAPA"</formula>
    </cfRule>
  </conditionalFormatting>
  <conditionalFormatting sqref="J1785:L1786 L1787:L1791 H1798 J1798 L1798 L1803:L1807">
    <cfRule type="expression" dxfId="6986" priority="82838">
      <formula>$H1785="ETAPA"</formula>
    </cfRule>
  </conditionalFormatting>
  <conditionalFormatting sqref="J1793:L1793 H1793:H1794 J1794">
    <cfRule type="expression" dxfId="6985" priority="82624">
      <formula>$H1793="ETAPA"</formula>
    </cfRule>
  </conditionalFormatting>
  <conditionalFormatting sqref="J1795:L1795 H1795:H1796 J1796 O1796 J1805:K1805 H1810:H1812 L1796">
    <cfRule type="expression" dxfId="6984" priority="82837">
      <formula>$H1795="ETAPA"</formula>
    </cfRule>
  </conditionalFormatting>
  <conditionalFormatting sqref="J1811:L1812">
    <cfRule type="expression" dxfId="6983" priority="83162">
      <formula>$H1811="ETAPA"</formula>
    </cfRule>
  </conditionalFormatting>
  <conditionalFormatting sqref="J1824:L1825">
    <cfRule type="expression" dxfId="6982" priority="83486">
      <formula>$H1824="ETAPA"</formula>
    </cfRule>
  </conditionalFormatting>
  <conditionalFormatting sqref="J1844:L1844">
    <cfRule type="expression" dxfId="6981" priority="83594">
      <formula>$H1844="CÉLULA CONSTRUTIVA"</formula>
    </cfRule>
    <cfRule type="expression" dxfId="6980" priority="83595">
      <formula>$H1844="SUBETAPA"</formula>
    </cfRule>
    <cfRule type="expression" dxfId="6979" priority="83596">
      <formula>$H1844="ETAPA"</formula>
    </cfRule>
  </conditionalFormatting>
  <conditionalFormatting sqref="J1860:L1860">
    <cfRule type="expression" dxfId="6978" priority="79083">
      <formula>$H1860="CÉLULA CONSTRUTIVA"</formula>
    </cfRule>
    <cfRule type="expression" dxfId="6977" priority="79084">
      <formula>$H1860="SUBETAPA"</formula>
    </cfRule>
    <cfRule type="expression" dxfId="6976" priority="79085">
      <formula>$H1860="ETAPA"</formula>
    </cfRule>
  </conditionalFormatting>
  <conditionalFormatting sqref="J1869:L1870">
    <cfRule type="expression" dxfId="6975" priority="79623">
      <formula>$H1869="ETAPA"</formula>
    </cfRule>
  </conditionalFormatting>
  <conditionalFormatting sqref="J1874:L1874">
    <cfRule type="expression" dxfId="6974" priority="79407">
      <formula>$H1874="CÉLULA CONSTRUTIVA"</formula>
    </cfRule>
    <cfRule type="expression" dxfId="6973" priority="79408">
      <formula>$H1874="SUBETAPA"</formula>
    </cfRule>
    <cfRule type="expression" dxfId="6972" priority="79409">
      <formula>$H1874="ETAPA"</formula>
    </cfRule>
  </conditionalFormatting>
  <conditionalFormatting sqref="J1882:L1883">
    <cfRule type="expression" dxfId="6971" priority="79947">
      <formula>$H1882="ETAPA"</formula>
    </cfRule>
  </conditionalFormatting>
  <conditionalFormatting sqref="J1899:L1899">
    <cfRule type="expression" dxfId="6970" priority="76084">
      <formula>$H1899="SUBETAPA"</formula>
    </cfRule>
  </conditionalFormatting>
  <conditionalFormatting sqref="J1910:L1910">
    <cfRule type="expression" dxfId="6969" priority="76009">
      <formula>$H1910="SUBETAPA"</formula>
    </cfRule>
  </conditionalFormatting>
  <conditionalFormatting sqref="J1913:L1913">
    <cfRule type="expression" dxfId="6968" priority="76270">
      <formula>$H1913="SUBETAPA"</formula>
    </cfRule>
  </conditionalFormatting>
  <conditionalFormatting sqref="J1923:L1923">
    <cfRule type="expression" dxfId="6967" priority="76195">
      <formula>$H1923="SUBETAPA"</formula>
    </cfRule>
  </conditionalFormatting>
  <conditionalFormatting sqref="J1926:L1926">
    <cfRule type="expression" dxfId="6966" priority="76456">
      <formula>$H1926="SUBETAPA"</formula>
    </cfRule>
  </conditionalFormatting>
  <conditionalFormatting sqref="J1931:L1931">
    <cfRule type="expression" dxfId="6965" priority="76381">
      <formula>$H1931="SUBETAPA"</formula>
    </cfRule>
  </conditionalFormatting>
  <conditionalFormatting sqref="J1934:L1934">
    <cfRule type="expression" dxfId="6964" priority="76642">
      <formula>$H1934="SUBETAPA"</formula>
    </cfRule>
  </conditionalFormatting>
  <conditionalFormatting sqref="J1936:L1936">
    <cfRule type="expression" dxfId="6963" priority="76567">
      <formula>$H1936="SUBETAPA"</formula>
    </cfRule>
  </conditionalFormatting>
  <conditionalFormatting sqref="J1939:L1939">
    <cfRule type="expression" dxfId="6962" priority="76828">
      <formula>$H1939="SUBETAPA"</formula>
    </cfRule>
  </conditionalFormatting>
  <conditionalFormatting sqref="J1944:L1944">
    <cfRule type="expression" dxfId="6961" priority="76753">
      <formula>$H1944="SUBETAPA"</formula>
    </cfRule>
  </conditionalFormatting>
  <conditionalFormatting sqref="J1947:L1947">
    <cfRule type="expression" dxfId="6960" priority="77014">
      <formula>$H1947="SUBETAPA"</formula>
    </cfRule>
  </conditionalFormatting>
  <conditionalFormatting sqref="J1953:L1953">
    <cfRule type="expression" dxfId="6959" priority="76939">
      <formula>$H1953="SUBETAPA"</formula>
    </cfRule>
  </conditionalFormatting>
  <conditionalFormatting sqref="J1956:L1956">
    <cfRule type="expression" dxfId="6958" priority="77200">
      <formula>$H1956="SUBETAPA"</formula>
    </cfRule>
  </conditionalFormatting>
  <conditionalFormatting sqref="J1969:L1969">
    <cfRule type="expression" dxfId="6957" priority="77125">
      <formula>$H1969="SUBETAPA"</formula>
    </cfRule>
  </conditionalFormatting>
  <conditionalFormatting sqref="J2013:L2013">
    <cfRule type="expression" dxfId="6956" priority="78316">
      <formula>$H2013="SUBETAPA"</formula>
    </cfRule>
  </conditionalFormatting>
  <conditionalFormatting sqref="J2021:L2021">
    <cfRule type="expression" dxfId="6955" priority="78241">
      <formula>$H2021="SUBETAPA"</formula>
    </cfRule>
  </conditionalFormatting>
  <conditionalFormatting sqref="J2024:L2024">
    <cfRule type="expression" dxfId="6954" priority="78502">
      <formula>$H2024="SUBETAPA"</formula>
    </cfRule>
  </conditionalFormatting>
  <conditionalFormatting sqref="J2029:L2029">
    <cfRule type="expression" dxfId="6953" priority="78427">
      <formula>$H2029="SUBETAPA"</formula>
    </cfRule>
  </conditionalFormatting>
  <conditionalFormatting sqref="J2035:L2035 H2038:H2039 O2038:O2040 J2038:L2038 K2039:L2039">
    <cfRule type="expression" dxfId="6952" priority="67104">
      <formula>$H2035="CÉLULA CONSTRUTIVA"</formula>
    </cfRule>
  </conditionalFormatting>
  <conditionalFormatting sqref="J2094:L2094">
    <cfRule type="expression" dxfId="6951" priority="68641">
      <formula>$H2094="CÉLULA CONSTRUTIVA"</formula>
    </cfRule>
  </conditionalFormatting>
  <conditionalFormatting sqref="J2110:L2110">
    <cfRule type="expression" dxfId="6950" priority="69281">
      <formula>$H2110="CÉLULA CONSTRUTIVA"</formula>
    </cfRule>
  </conditionalFormatting>
  <conditionalFormatting sqref="J2127:L2127">
    <cfRule type="expression" dxfId="6949" priority="69921">
      <formula>$H2127="CÉLULA CONSTRUTIVA"</formula>
    </cfRule>
  </conditionalFormatting>
  <conditionalFormatting sqref="J2145:L2145">
    <cfRule type="expression" dxfId="6948" priority="70561">
      <formula>$H2145="CÉLULA CONSTRUTIVA"</formula>
    </cfRule>
  </conditionalFormatting>
  <conditionalFormatting sqref="J2165:L2165 H2152:H2153 J2152:L2153 J2160:K2160 O2168 H2172 J2172:L2172">
    <cfRule type="expression" dxfId="6947" priority="71204">
      <formula>$H2152="ETAPA"</formula>
    </cfRule>
  </conditionalFormatting>
  <conditionalFormatting sqref="J2178:L2182 H2180:H2182">
    <cfRule type="expression" dxfId="6946" priority="71085">
      <formula>$H2178="ETAPA"</formula>
    </cfRule>
  </conditionalFormatting>
  <conditionalFormatting sqref="J2220:L2220">
    <cfRule type="expression" dxfId="6945" priority="71972">
      <formula>$H2220="CÉLULA CONSTRUTIVA"</formula>
    </cfRule>
    <cfRule type="expression" dxfId="6944" priority="71976">
      <formula>$H2220="SUBETAPA"</formula>
    </cfRule>
  </conditionalFormatting>
  <conditionalFormatting sqref="J2240:L2240">
    <cfRule type="expression" dxfId="6943" priority="72612">
      <formula>$H2240="CÉLULA CONSTRUTIVA"</formula>
    </cfRule>
    <cfRule type="expression" dxfId="6942" priority="72616">
      <formula>$H2240="SUBETAPA"</formula>
    </cfRule>
  </conditionalFormatting>
  <conditionalFormatting sqref="J2378:L2379 M2369 G2370:H2370 G2378:H2378">
    <cfRule type="expression" dxfId="6941" priority="62207">
      <formula>$H2369="ETAPA"</formula>
    </cfRule>
  </conditionalFormatting>
  <conditionalFormatting sqref="J2403:L2404 M2396 G2397:H2397 G2403:H2403">
    <cfRule type="expression" dxfId="6940" priority="62446">
      <formula>$H2396="ETAPA"</formula>
    </cfRule>
  </conditionalFormatting>
  <conditionalFormatting sqref="J2426:L2427 M2419 G2420:H2420 G2426:H2426">
    <cfRule type="expression" dxfId="6939" priority="62685">
      <formula>$H2419="ETAPA"</formula>
    </cfRule>
  </conditionalFormatting>
  <conditionalFormatting sqref="J2449:L2450 M2442 G2443:H2443 G2449:H2449">
    <cfRule type="expression" dxfId="6938" priority="62924">
      <formula>$H2442="ETAPA"</formula>
    </cfRule>
  </conditionalFormatting>
  <conditionalFormatting sqref="J2473:L2474 M2466 G2467:H2467 G2473:H2473">
    <cfRule type="expression" dxfId="6937" priority="63163">
      <formula>$H2466="ETAPA"</formula>
    </cfRule>
  </conditionalFormatting>
  <conditionalFormatting sqref="J2501:L2502 M2492 G2493:H2493 G2501:H2501">
    <cfRule type="expression" dxfId="6936" priority="63402">
      <formula>$H2492="ETAPA"</formula>
    </cfRule>
  </conditionalFormatting>
  <conditionalFormatting sqref="J2504:L2506">
    <cfRule type="expression" dxfId="6935" priority="63319">
      <formula>$H2504="ETAPA"</formula>
    </cfRule>
  </conditionalFormatting>
  <conditionalFormatting sqref="J2782:L2784 H2783">
    <cfRule type="expression" dxfId="6934" priority="1515">
      <formula>$H2782="ETAPA"</formula>
    </cfRule>
  </conditionalFormatting>
  <conditionalFormatting sqref="J2791:L2793 H2792">
    <cfRule type="expression" dxfId="6933" priority="1557">
      <formula>$H2791="ETAPA"</formula>
    </cfRule>
  </conditionalFormatting>
  <conditionalFormatting sqref="J2800:L2801 H2801 J2802:K2802">
    <cfRule type="expression" dxfId="6932" priority="1599">
      <formula>$H2800="ETAPA"</formula>
    </cfRule>
  </conditionalFormatting>
  <conditionalFormatting sqref="J2809:L2810 H2810 J2811:K2811">
    <cfRule type="expression" dxfId="6931" priority="1641">
      <formula>$H2809="ETAPA"</formula>
    </cfRule>
  </conditionalFormatting>
  <conditionalFormatting sqref="J2820:L2820 J2821:K2821">
    <cfRule type="expression" dxfId="6930" priority="433">
      <formula>$H2820="ETAPA"</formula>
    </cfRule>
  </conditionalFormatting>
  <conditionalFormatting sqref="J2822:L2823 O2822:O2823 G2824:M2825">
    <cfRule type="expression" dxfId="6929" priority="437">
      <formula>$H2822="ETAPA"</formula>
    </cfRule>
  </conditionalFormatting>
  <conditionalFormatting sqref="J2823:L2823 L2820 O2822:O2823 G2827:J2827 L2827:M2827 G2824:M2826">
    <cfRule type="expression" dxfId="6928" priority="451">
      <formula>$H2820="CÉLULA CONSTRUTIVA"</formula>
    </cfRule>
  </conditionalFormatting>
  <conditionalFormatting sqref="J2823:L2823 L2820 O2822:O2823 L2826:M2827 G2824:M2825">
    <cfRule type="expression" dxfId="6927" priority="452">
      <formula>$H2820="SUBETAPA"</formula>
    </cfRule>
  </conditionalFormatting>
  <conditionalFormatting sqref="J2831:L2831 J2832:K2832">
    <cfRule type="expression" dxfId="6926" priority="498">
      <formula>$H2831="ETAPA"</formula>
    </cfRule>
  </conditionalFormatting>
  <conditionalFormatting sqref="J2833:L2834 O2833:O2834 G2835:M2836">
    <cfRule type="expression" dxfId="6925" priority="502">
      <formula>$H2833="ETAPA"</formula>
    </cfRule>
  </conditionalFormatting>
  <conditionalFormatting sqref="J2834:L2834 L2831 O2833:O2834 G2835:M2836">
    <cfRule type="expression" dxfId="6924" priority="517">
      <formula>$H2831="SUBETAPA"</formula>
    </cfRule>
  </conditionalFormatting>
  <conditionalFormatting sqref="J2834:L2834 L2831 O2833:O2834">
    <cfRule type="expression" dxfId="6923" priority="516">
      <formula>$H2831="CÉLULA CONSTRUTIVA"</formula>
    </cfRule>
  </conditionalFormatting>
  <conditionalFormatting sqref="J2840:L2840 J2841:K2841">
    <cfRule type="expression" dxfId="6922" priority="563">
      <formula>$H2840="ETAPA"</formula>
    </cfRule>
  </conditionalFormatting>
  <conditionalFormatting sqref="J2842:L2843 O2842:O2843 G2844:M2845">
    <cfRule type="expression" dxfId="6921" priority="567">
      <formula>$H2842="ETAPA"</formula>
    </cfRule>
  </conditionalFormatting>
  <conditionalFormatting sqref="J2843:L2843 L2840 O2842:O2843 G2844:M2845">
    <cfRule type="expression" dxfId="6920" priority="582">
      <formula>$H2840="SUBETAPA"</formula>
    </cfRule>
  </conditionalFormatting>
  <conditionalFormatting sqref="J2843:L2843 L2840 O2842:O2843">
    <cfRule type="expression" dxfId="6919" priority="581">
      <formula>$H2840="CÉLULA CONSTRUTIVA"</formula>
    </cfRule>
  </conditionalFormatting>
  <conditionalFormatting sqref="J2849:L2849 J2850:K2850">
    <cfRule type="expression" dxfId="6918" priority="628">
      <formula>$H2849="ETAPA"</formula>
    </cfRule>
  </conditionalFormatting>
  <conditionalFormatting sqref="J2851:L2852 O2851:O2852 G2853:M2854">
    <cfRule type="expression" dxfId="6917" priority="632">
      <formula>$H2851="ETAPA"</formula>
    </cfRule>
  </conditionalFormatting>
  <conditionalFormatting sqref="J2852:L2852 L2849 O2851:O2852 G2853:M2854">
    <cfRule type="expression" dxfId="6916" priority="647">
      <formula>$H2849="SUBETAPA"</formula>
    </cfRule>
  </conditionalFormatting>
  <conditionalFormatting sqref="J2852:L2852 L2849 O2851:O2852">
    <cfRule type="expression" dxfId="6915" priority="646">
      <formula>$H2849="CÉLULA CONSTRUTIVA"</formula>
    </cfRule>
  </conditionalFormatting>
  <conditionalFormatting sqref="J2858:L2858 J2859:K2859">
    <cfRule type="expression" dxfId="6914" priority="693">
      <formula>$H2858="ETAPA"</formula>
    </cfRule>
  </conditionalFormatting>
  <conditionalFormatting sqref="J2860:L2861 O2860:O2861 G2862:M2863">
    <cfRule type="expression" dxfId="6913" priority="697">
      <formula>$H2860="ETAPA"</formula>
    </cfRule>
  </conditionalFormatting>
  <conditionalFormatting sqref="J2861:L2861 L2858 O2860:O2861 G2862:M2863">
    <cfRule type="expression" dxfId="6912" priority="712">
      <formula>$H2858="SUBETAPA"</formula>
    </cfRule>
  </conditionalFormatting>
  <conditionalFormatting sqref="J2861:L2861 L2858 O2860:O2861">
    <cfRule type="expression" dxfId="6911" priority="711">
      <formula>$H2858="CÉLULA CONSTRUTIVA"</formula>
    </cfRule>
  </conditionalFormatting>
  <conditionalFormatting sqref="J2867:L2867 J2868:K2868">
    <cfRule type="expression" dxfId="6910" priority="758">
      <formula>$H2867="ETAPA"</formula>
    </cfRule>
  </conditionalFormatting>
  <conditionalFormatting sqref="J2869:L2870 O2869:O2870 G2871:M2872">
    <cfRule type="expression" dxfId="6909" priority="762">
      <formula>$H2869="ETAPA"</formula>
    </cfRule>
  </conditionalFormatting>
  <conditionalFormatting sqref="J2870:L2870 L2867 O2869:O2870 G2871:M2872">
    <cfRule type="expression" dxfId="6908" priority="777">
      <formula>$H2867="SUBETAPA"</formula>
    </cfRule>
  </conditionalFormatting>
  <conditionalFormatting sqref="J2870:L2870 L2867 O2869:O2870">
    <cfRule type="expression" dxfId="6907" priority="776">
      <formula>$H2867="CÉLULA CONSTRUTIVA"</formula>
    </cfRule>
  </conditionalFormatting>
  <conditionalFormatting sqref="J2876:L2876 J2877:K2877">
    <cfRule type="expression" dxfId="6906" priority="823">
      <formula>$H2876="ETAPA"</formula>
    </cfRule>
  </conditionalFormatting>
  <conditionalFormatting sqref="J2878:L2879 O2878:O2879 G2880:M2881">
    <cfRule type="expression" dxfId="6905" priority="827">
      <formula>$H2878="ETAPA"</formula>
    </cfRule>
  </conditionalFormatting>
  <conditionalFormatting sqref="J2879:L2879 L2876 O2878:O2879 G2883:J2883 L2883:M2883 G2880:M2882">
    <cfRule type="expression" dxfId="6904" priority="841">
      <formula>$H2876="CÉLULA CONSTRUTIVA"</formula>
    </cfRule>
  </conditionalFormatting>
  <conditionalFormatting sqref="J2879:L2879 L2876 O2878:O2879 L2882:M2883 G2880:M2881">
    <cfRule type="expression" dxfId="6903" priority="842">
      <formula>$H2876="SUBETAPA"</formula>
    </cfRule>
  </conditionalFormatting>
  <conditionalFormatting sqref="J2887:L2887 J2888:K2888">
    <cfRule type="expression" dxfId="6902" priority="888">
      <formula>$H2887="ETAPA"</formula>
    </cfRule>
  </conditionalFormatting>
  <conditionalFormatting sqref="J2889:L2890 O2889:O2890 G2891:M2892">
    <cfRule type="expression" dxfId="6901" priority="892">
      <formula>$H2889="ETAPA"</formula>
    </cfRule>
  </conditionalFormatting>
  <conditionalFormatting sqref="J2890:L2890 L2887 O2889:O2890 G2894:J2894 L2894:M2894 G2891:M2893">
    <cfRule type="expression" dxfId="6900" priority="906">
      <formula>$H2887="CÉLULA CONSTRUTIVA"</formula>
    </cfRule>
  </conditionalFormatting>
  <conditionalFormatting sqref="J2890:L2890 L2887 O2889:O2890 L2893:M2894 G2891:M2892">
    <cfRule type="expression" dxfId="6899" priority="907">
      <formula>$H2887="SUBETAPA"</formula>
    </cfRule>
  </conditionalFormatting>
  <conditionalFormatting sqref="J2896:L2896">
    <cfRule type="expression" dxfId="6898" priority="886">
      <formula>$H2896="ETAPA"</formula>
    </cfRule>
  </conditionalFormatting>
  <conditionalFormatting sqref="J2898:L2898 J2899:K2899">
    <cfRule type="expression" dxfId="6897" priority="953">
      <formula>$H2898="ETAPA"</formula>
    </cfRule>
  </conditionalFormatting>
  <conditionalFormatting sqref="J2900:L2900">
    <cfRule type="expression" dxfId="6896" priority="952">
      <formula>$H2900="ETAPA"</formula>
    </cfRule>
  </conditionalFormatting>
  <conditionalFormatting sqref="J2901:L2901 L2898 G2902:M2903">
    <cfRule type="expression" dxfId="6895" priority="972">
      <formula>$H2898="SUBETAPA"</formula>
    </cfRule>
  </conditionalFormatting>
  <conditionalFormatting sqref="J2901:L2901 L2898">
    <cfRule type="expression" dxfId="6894" priority="971">
      <formula>$H2898="CÉLULA CONSTRUTIVA"</formula>
    </cfRule>
  </conditionalFormatting>
  <conditionalFormatting sqref="J2907:L2907 J2908:K2908">
    <cfRule type="expression" dxfId="6893" priority="1018">
      <formula>$H2907="ETAPA"</formula>
    </cfRule>
  </conditionalFormatting>
  <conditionalFormatting sqref="J2909:L2909">
    <cfRule type="expression" dxfId="6892" priority="1017">
      <formula>$H2909="ETAPA"</formula>
    </cfRule>
  </conditionalFormatting>
  <conditionalFormatting sqref="J2910:L2910 L2907 G2911:M2912">
    <cfRule type="expression" dxfId="6891" priority="1037">
      <formula>$H2907="SUBETAPA"</formula>
    </cfRule>
  </conditionalFormatting>
  <conditionalFormatting sqref="J2910:L2910 L2907">
    <cfRule type="expression" dxfId="6890" priority="1036">
      <formula>$H2907="CÉLULA CONSTRUTIVA"</formula>
    </cfRule>
  </conditionalFormatting>
  <conditionalFormatting sqref="J2916:L2916 J2917:K2917">
    <cfRule type="expression" dxfId="6889" priority="1083">
      <formula>$H2916="ETAPA"</formula>
    </cfRule>
  </conditionalFormatting>
  <conditionalFormatting sqref="J2918:L2918">
    <cfRule type="expression" dxfId="6888" priority="1082">
      <formula>$H2918="ETAPA"</formula>
    </cfRule>
  </conditionalFormatting>
  <conditionalFormatting sqref="J2919:L2919 L2916 G2920:M2921">
    <cfRule type="expression" dxfId="6887" priority="1102">
      <formula>$H2916="SUBETAPA"</formula>
    </cfRule>
  </conditionalFormatting>
  <conditionalFormatting sqref="J2919:L2919 L2916">
    <cfRule type="expression" dxfId="6886" priority="1101">
      <formula>$H2916="CÉLULA CONSTRUTIVA"</formula>
    </cfRule>
  </conditionalFormatting>
  <conditionalFormatting sqref="J2925:L2925 J2926:K2926">
    <cfRule type="expression" dxfId="6885" priority="1148">
      <formula>$H2925="ETAPA"</formula>
    </cfRule>
  </conditionalFormatting>
  <conditionalFormatting sqref="J2927:L2927">
    <cfRule type="expression" dxfId="6884" priority="1147">
      <formula>$H2927="ETAPA"</formula>
    </cfRule>
  </conditionalFormatting>
  <conditionalFormatting sqref="J2928:L2928 L2925 G2929:M2930">
    <cfRule type="expression" dxfId="6883" priority="1167">
      <formula>$H2925="SUBETAPA"</formula>
    </cfRule>
  </conditionalFormatting>
  <conditionalFormatting sqref="J2928:L2928 L2925">
    <cfRule type="expression" dxfId="6882" priority="1166">
      <formula>$H2925="CÉLULA CONSTRUTIVA"</formula>
    </cfRule>
  </conditionalFormatting>
  <conditionalFormatting sqref="J2934:L2934 J2935:K2935">
    <cfRule type="expression" dxfId="6881" priority="1213">
      <formula>$H2934="ETAPA"</formula>
    </cfRule>
  </conditionalFormatting>
  <conditionalFormatting sqref="J2936:L2936">
    <cfRule type="expression" dxfId="6880" priority="1212">
      <formula>$H2936="ETAPA"</formula>
    </cfRule>
  </conditionalFormatting>
  <conditionalFormatting sqref="J2937:L2937 L2934 G2938:M2939 L2940:M2941">
    <cfRule type="expression" dxfId="6879" priority="1232">
      <formula>$H2934="SUBETAPA"</formula>
    </cfRule>
  </conditionalFormatting>
  <conditionalFormatting sqref="J2937:L2937 L2934 G2938:M2940 G2941:J2941 L2941:M2941">
    <cfRule type="expression" dxfId="6878" priority="1231">
      <formula>$H2934="CÉLULA CONSTRUTIVA"</formula>
    </cfRule>
  </conditionalFormatting>
  <conditionalFormatting sqref="J2943:L2943">
    <cfRule type="expression" dxfId="6877" priority="1211">
      <formula>$H2943="ETAPA"</formula>
    </cfRule>
  </conditionalFormatting>
  <conditionalFormatting sqref="J2945:L2945 L2948:L2951 J2946:K2946">
    <cfRule type="expression" dxfId="6876" priority="1278">
      <formula>$H2945="ETAPA"</formula>
    </cfRule>
  </conditionalFormatting>
  <conditionalFormatting sqref="J2947:L2947">
    <cfRule type="expression" dxfId="6875" priority="1277">
      <formula>$H2947="ETAPA"</formula>
    </cfRule>
  </conditionalFormatting>
  <conditionalFormatting sqref="J2953:L2953">
    <cfRule type="expression" dxfId="6874" priority="1276">
      <formula>$H2953="ETAPA"</formula>
    </cfRule>
  </conditionalFormatting>
  <conditionalFormatting sqref="J16:M16">
    <cfRule type="expression" dxfId="6873" priority="4036">
      <formula>$H16="SUBETAPA"</formula>
    </cfRule>
  </conditionalFormatting>
  <conditionalFormatting sqref="J17:M17">
    <cfRule type="expression" dxfId="6872" priority="4038">
      <formula>$H17="CÉLULA CONSTRUTIVA"</formula>
    </cfRule>
    <cfRule type="expression" dxfId="6871" priority="4039">
      <formula>$H17="ETAPA"</formula>
    </cfRule>
  </conditionalFormatting>
  <conditionalFormatting sqref="J1837:M1838">
    <cfRule type="expression" dxfId="6870" priority="116232">
      <formula>$H1837="ETAPA"</formula>
    </cfRule>
  </conditionalFormatting>
  <conditionalFormatting sqref="J1908:M1909">
    <cfRule type="expression" dxfId="6869" priority="75993">
      <formula>$H1908="CÉLULA CONSTRUTIVA"</formula>
    </cfRule>
  </conditionalFormatting>
  <conditionalFormatting sqref="J1910:M1910">
    <cfRule type="expression" dxfId="6868" priority="76008">
      <formula>$H1910="CÉLULA CONSTRUTIVA"</formula>
    </cfRule>
    <cfRule type="expression" dxfId="6867" priority="76010">
      <formula>$H1910="ETAPA"</formula>
    </cfRule>
  </conditionalFormatting>
  <conditionalFormatting sqref="J1923:M1923">
    <cfRule type="expression" dxfId="6866" priority="76194">
      <formula>$H1923="CÉLULA CONSTRUTIVA"</formula>
    </cfRule>
    <cfRule type="expression" dxfId="6865" priority="76196">
      <formula>$H1923="ETAPA"</formula>
    </cfRule>
  </conditionalFormatting>
  <conditionalFormatting sqref="J1931:M1931">
    <cfRule type="expression" dxfId="6864" priority="76380">
      <formula>$H1931="CÉLULA CONSTRUTIVA"</formula>
    </cfRule>
    <cfRule type="expression" dxfId="6863" priority="76382">
      <formula>$H1931="ETAPA"</formula>
    </cfRule>
  </conditionalFormatting>
  <conditionalFormatting sqref="J1936:M1936">
    <cfRule type="expression" dxfId="6862" priority="76566">
      <formula>$H1936="CÉLULA CONSTRUTIVA"</formula>
    </cfRule>
    <cfRule type="expression" dxfId="6861" priority="76568">
      <formula>$H1936="ETAPA"</formula>
    </cfRule>
  </conditionalFormatting>
  <conditionalFormatting sqref="J1944:M1944">
    <cfRule type="expression" dxfId="6860" priority="76752">
      <formula>$H1944="CÉLULA CONSTRUTIVA"</formula>
    </cfRule>
    <cfRule type="expression" dxfId="6859" priority="76754">
      <formula>$H1944="ETAPA"</formula>
    </cfRule>
  </conditionalFormatting>
  <conditionalFormatting sqref="J1953:M1953">
    <cfRule type="expression" dxfId="6858" priority="76938">
      <formula>$H1953="CÉLULA CONSTRUTIVA"</formula>
    </cfRule>
    <cfRule type="expression" dxfId="6857" priority="76940">
      <formula>$H1953="ETAPA"</formula>
    </cfRule>
  </conditionalFormatting>
  <conditionalFormatting sqref="J1969:M1969">
    <cfRule type="expression" dxfId="6856" priority="77124">
      <formula>$H1969="CÉLULA CONSTRUTIVA"</formula>
    </cfRule>
    <cfRule type="expression" dxfId="6855" priority="77126">
      <formula>$H1969="ETAPA"</formula>
    </cfRule>
  </conditionalFormatting>
  <conditionalFormatting sqref="J2021:M2021">
    <cfRule type="expression" dxfId="6854" priority="78240">
      <formula>$H2021="CÉLULA CONSTRUTIVA"</formula>
    </cfRule>
    <cfRule type="expression" dxfId="6853" priority="78242">
      <formula>$H2021="ETAPA"</formula>
    </cfRule>
  </conditionalFormatting>
  <conditionalFormatting sqref="J2029:M2029">
    <cfRule type="expression" dxfId="6852" priority="78426">
      <formula>$H2029="CÉLULA CONSTRUTIVA"</formula>
    </cfRule>
    <cfRule type="expression" dxfId="6851" priority="78428">
      <formula>$H2029="ETAPA"</formula>
    </cfRule>
  </conditionalFormatting>
  <conditionalFormatting sqref="J2358:M2358 J2357 O2358">
    <cfRule type="expression" dxfId="6850" priority="61982">
      <formula>$H2357="CÉLULA CONSTRUTIVA"</formula>
    </cfRule>
  </conditionalFormatting>
  <conditionalFormatting sqref="J2758:M2759 O2759">
    <cfRule type="expression" dxfId="6849" priority="1388">
      <formula>$H2758="ETAPA"</formula>
    </cfRule>
  </conditionalFormatting>
  <conditionalFormatting sqref="J2759:M2759 O2759">
    <cfRule type="expression" dxfId="6848" priority="1394">
      <formula>$H2759="SUBETAPA"</formula>
    </cfRule>
  </conditionalFormatting>
  <conditionalFormatting sqref="J2764:M2765 O2765">
    <cfRule type="expression" dxfId="6847" priority="1430">
      <formula>$H2764="ETAPA"</formula>
    </cfRule>
  </conditionalFormatting>
  <conditionalFormatting sqref="J2765:M2765 O2765">
    <cfRule type="expression" dxfId="6846" priority="1436">
      <formula>$H2765="SUBETAPA"</formula>
    </cfRule>
  </conditionalFormatting>
  <conditionalFormatting sqref="J2770:M2771 O2771">
    <cfRule type="expression" dxfId="6845" priority="1472">
      <formula>$H2770="ETAPA"</formula>
    </cfRule>
  </conditionalFormatting>
  <conditionalFormatting sqref="J2771:M2771 O2771">
    <cfRule type="expression" dxfId="6844" priority="1478">
      <formula>$H2771="SUBETAPA"</formula>
    </cfRule>
  </conditionalFormatting>
  <conditionalFormatting sqref="J2776:M2777 O2777 H2777:H2779 J2778:K2779 M2778:M2779">
    <cfRule type="expression" dxfId="6843" priority="1514">
      <formula>$H2776="ETAPA"</formula>
    </cfRule>
  </conditionalFormatting>
  <conditionalFormatting sqref="J2785:M2786 O2786 H2786:H2788 J2787:K2788 M2787:M2788">
    <cfRule type="expression" dxfId="6842" priority="1556">
      <formula>$H2785="ETAPA"</formula>
    </cfRule>
  </conditionalFormatting>
  <conditionalFormatting sqref="J2794:M2795 O2795 H2795:H2797 J2796:K2797 M2796:M2797">
    <cfRule type="expression" dxfId="6841" priority="1598">
      <formula>$H2794="ETAPA"</formula>
    </cfRule>
  </conditionalFormatting>
  <conditionalFormatting sqref="J2803:M2804 O2804 H2804:H2806 J2805:K2806 M2805:M2806">
    <cfRule type="expression" dxfId="6840" priority="1640">
      <formula>$H2803="ETAPA"</formula>
    </cfRule>
  </conditionalFormatting>
  <conditionalFormatting sqref="J2812:M2813 O2813 H2813:H2815 J2814:K2815 M2814:M2815">
    <cfRule type="expression" dxfId="6839" priority="1682">
      <formula>$H2812="ETAPA"</formula>
    </cfRule>
  </conditionalFormatting>
  <conditionalFormatting sqref="K23 M23">
    <cfRule type="expression" dxfId="6838" priority="46587">
      <formula>$H23="ETAPA"</formula>
    </cfRule>
  </conditionalFormatting>
  <conditionalFormatting sqref="K23">
    <cfRule type="expression" dxfId="6837" priority="46588">
      <formula>$H23="SUBETAPA"</formula>
    </cfRule>
  </conditionalFormatting>
  <conditionalFormatting sqref="K35:K36 O36 L34:L36 G33:N33 O38 K38">
    <cfRule type="expression" dxfId="6836" priority="50593">
      <formula>$H33="CÉLULA CONSTRUTIVA"</formula>
    </cfRule>
  </conditionalFormatting>
  <conditionalFormatting sqref="K37 N37:O37">
    <cfRule type="expression" dxfId="6835" priority="46707">
      <formula>$H37="SUBETAPA"</formula>
    </cfRule>
    <cfRule type="expression" dxfId="6834" priority="46708">
      <formula>$H37="ETAPA"</formula>
    </cfRule>
  </conditionalFormatting>
  <conditionalFormatting sqref="K37 O37">
    <cfRule type="expression" dxfId="6833" priority="46706">
      <formula>$H37="CÉLULA CONSTRUTIVA"</formula>
    </cfRule>
  </conditionalFormatting>
  <conditionalFormatting sqref="K46 N46:O46">
    <cfRule type="expression" dxfId="6832" priority="46781">
      <formula>$H46="ETAPA"</formula>
    </cfRule>
  </conditionalFormatting>
  <conditionalFormatting sqref="K157">
    <cfRule type="expression" dxfId="6831" priority="49723">
      <formula>$H157="CÉLULA CONSTRUTIVA"</formula>
    </cfRule>
    <cfRule type="expression" dxfId="6830" priority="49724">
      <formula>$H157="SUBETAPA"</formula>
    </cfRule>
    <cfRule type="expression" dxfId="6829" priority="49725">
      <formula>$H157="ETAPA"</formula>
    </cfRule>
  </conditionalFormatting>
  <conditionalFormatting sqref="K167">
    <cfRule type="expression" dxfId="6828" priority="49637">
      <formula>$H167="CÉLULA CONSTRUTIVA"</formula>
    </cfRule>
    <cfRule type="expression" dxfId="6827" priority="49638">
      <formula>$H167="SUBETAPA"</formula>
    </cfRule>
    <cfRule type="expression" dxfId="6826" priority="49639">
      <formula>$H167="ETAPA"</formula>
    </cfRule>
  </conditionalFormatting>
  <conditionalFormatting sqref="K185">
    <cfRule type="expression" dxfId="6825" priority="3308">
      <formula>$H185="CÉLULA CONSTRUTIVA"</formula>
    </cfRule>
    <cfRule type="expression" dxfId="6824" priority="3309">
      <formula>$H185="SUBETAPA"</formula>
    </cfRule>
    <cfRule type="expression" dxfId="6823" priority="3310">
      <formula>$H185="ETAPA"</formula>
    </cfRule>
  </conditionalFormatting>
  <conditionalFormatting sqref="K194">
    <cfRule type="expression" dxfId="6822" priority="3274">
      <formula>$H194="CÉLULA CONSTRUTIVA"</formula>
    </cfRule>
    <cfRule type="expression" dxfId="6821" priority="3275">
      <formula>$H194="SUBETAPA"</formula>
    </cfRule>
    <cfRule type="expression" dxfId="6820" priority="3276">
      <formula>$H194="ETAPA"</formula>
    </cfRule>
  </conditionalFormatting>
  <conditionalFormatting sqref="K203">
    <cfRule type="expression" dxfId="6819" priority="3240">
      <formula>$H203="CÉLULA CONSTRUTIVA"</formula>
    </cfRule>
    <cfRule type="expression" dxfId="6818" priority="3241">
      <formula>$H203="SUBETAPA"</formula>
    </cfRule>
    <cfRule type="expression" dxfId="6817" priority="3242">
      <formula>$H203="ETAPA"</formula>
    </cfRule>
  </conditionalFormatting>
  <conditionalFormatting sqref="K206:K211 G210:J211 G204:K204 L206 N204 M206:O211">
    <cfRule type="expression" dxfId="6816" priority="46336">
      <formula>$H204="CÉLULA CONSTRUTIVA"</formula>
    </cfRule>
    <cfRule type="expression" dxfId="6815" priority="46337">
      <formula>$H204="SUBETAPA"</formula>
    </cfRule>
  </conditionalFormatting>
  <conditionalFormatting sqref="K212">
    <cfRule type="expression" dxfId="6814" priority="3206">
      <formula>$H212="CÉLULA CONSTRUTIVA"</formula>
    </cfRule>
    <cfRule type="expression" dxfId="6813" priority="3207">
      <formula>$H212="SUBETAPA"</formula>
    </cfRule>
    <cfRule type="expression" dxfId="6812" priority="3208">
      <formula>$H212="ETAPA"</formula>
    </cfRule>
  </conditionalFormatting>
  <conditionalFormatting sqref="K221">
    <cfRule type="expression" dxfId="6811" priority="3172">
      <formula>$H221="CÉLULA CONSTRUTIVA"</formula>
    </cfRule>
    <cfRule type="expression" dxfId="6810" priority="3173">
      <formula>$H221="SUBETAPA"</formula>
    </cfRule>
    <cfRule type="expression" dxfId="6809" priority="3174">
      <formula>$H221="ETAPA"</formula>
    </cfRule>
  </conditionalFormatting>
  <conditionalFormatting sqref="K349 K351 K353 K355 K357 K361 K363 K365 K367 K369 K371 K373 K375 K377">
    <cfRule type="expression" dxfId="6808" priority="46853">
      <formula>$H349="ETAPA"</formula>
    </cfRule>
  </conditionalFormatting>
  <conditionalFormatting sqref="K359">
    <cfRule type="expression" dxfId="6807" priority="46154">
      <formula>$H359="CÉLULA CONSTRUTIVA"</formula>
    </cfRule>
    <cfRule type="expression" dxfId="6806" priority="46155">
      <formula>$H359="SUBETAPA"</formula>
    </cfRule>
    <cfRule type="expression" dxfId="6805" priority="46156">
      <formula>$H359="ETAPA"</formula>
    </cfRule>
  </conditionalFormatting>
  <conditionalFormatting sqref="K377 K375 K373 K371 K369 K367 K365 K363 K361 K357 K355 K353 K351 K349">
    <cfRule type="expression" dxfId="6804" priority="46851">
      <formula>$H349="CÉLULA CONSTRUTIVA"</formula>
    </cfRule>
    <cfRule type="expression" dxfId="6803" priority="46852">
      <formula>$H349="SUBETAPA"</formula>
    </cfRule>
  </conditionalFormatting>
  <conditionalFormatting sqref="K415">
    <cfRule type="expression" dxfId="6802" priority="6346">
      <formula>$H415="SUBETAPA"</formula>
    </cfRule>
    <cfRule type="expression" dxfId="6801" priority="6347">
      <formula>$H415="CÉLULA CONSTRUTIVA"</formula>
    </cfRule>
    <cfRule type="expression" dxfId="6800" priority="6348">
      <formula>$H415="ETAPA"</formula>
    </cfRule>
  </conditionalFormatting>
  <conditionalFormatting sqref="K1251">
    <cfRule type="expression" dxfId="6799" priority="51507">
      <formula>$H1251="CÉLULA CONSTRUTIVA"</formula>
    </cfRule>
    <cfRule type="expression" dxfId="6798" priority="51508">
      <formula>$H1251="ETAPA"</formula>
    </cfRule>
    <cfRule type="expression" dxfId="6797" priority="51509">
      <formula>$H1251="SUBETAPA"</formula>
    </cfRule>
  </conditionalFormatting>
  <conditionalFormatting sqref="K1658:K1660">
    <cfRule type="expression" dxfId="6796" priority="96813">
      <formula>$H1658="CÉLULA CONSTRUTIVA"</formula>
    </cfRule>
  </conditionalFormatting>
  <conditionalFormatting sqref="K1670:K1672">
    <cfRule type="expression" dxfId="6795" priority="97472">
      <formula>$H1670="CÉLULA CONSTRUTIVA"</formula>
    </cfRule>
  </conditionalFormatting>
  <conditionalFormatting sqref="K1684">
    <cfRule type="expression" dxfId="6794" priority="80335">
      <formula>$H1684="CÉLULA CONSTRUTIVA"</formula>
    </cfRule>
    <cfRule type="expression" dxfId="6793" priority="80337">
      <formula>$H1684="SUBETAPA"</formula>
    </cfRule>
  </conditionalFormatting>
  <conditionalFormatting sqref="K1701">
    <cfRule type="expression" dxfId="6792" priority="80659">
      <formula>$H1701="CÉLULA CONSTRUTIVA"</formula>
    </cfRule>
    <cfRule type="expression" dxfId="6791" priority="80661">
      <formula>$H1701="SUBETAPA"</formula>
    </cfRule>
  </conditionalFormatting>
  <conditionalFormatting sqref="K1717">
    <cfRule type="expression" dxfId="6790" priority="80983">
      <formula>$H1717="CÉLULA CONSTRUTIVA"</formula>
    </cfRule>
    <cfRule type="expression" dxfId="6789" priority="80985">
      <formula>$H1717="SUBETAPA"</formula>
    </cfRule>
  </conditionalFormatting>
  <conditionalFormatting sqref="K1732">
    <cfRule type="expression" dxfId="6788" priority="81307">
      <formula>$H1732="CÉLULA CONSTRUTIVA"</formula>
    </cfRule>
    <cfRule type="expression" dxfId="6787" priority="81309">
      <formula>$H1732="SUBETAPA"</formula>
    </cfRule>
  </conditionalFormatting>
  <conditionalFormatting sqref="K1744">
    <cfRule type="expression" dxfId="6786" priority="81631">
      <formula>$H1744="CÉLULA CONSTRUTIVA"</formula>
    </cfRule>
    <cfRule type="expression" dxfId="6785" priority="81633">
      <formula>$H1744="SUBETAPA"</formula>
    </cfRule>
  </conditionalFormatting>
  <conditionalFormatting sqref="K1756">
    <cfRule type="expression" dxfId="6784" priority="81955">
      <formula>$H1756="CÉLULA CONSTRUTIVA"</formula>
    </cfRule>
    <cfRule type="expression" dxfId="6783" priority="81957">
      <formula>$H1756="SUBETAPA"</formula>
    </cfRule>
  </conditionalFormatting>
  <conditionalFormatting sqref="K1772">
    <cfRule type="expression" dxfId="6782" priority="82279">
      <formula>$H1772="CÉLULA CONSTRUTIVA"</formula>
    </cfRule>
    <cfRule type="expression" dxfId="6781" priority="82281">
      <formula>$H1772="SUBETAPA"</formula>
    </cfRule>
  </conditionalFormatting>
  <conditionalFormatting sqref="K1794">
    <cfRule type="expression" dxfId="6780" priority="82603">
      <formula>$H1794="CÉLULA CONSTRUTIVA"</formula>
    </cfRule>
    <cfRule type="expression" dxfId="6779" priority="82605">
      <formula>$H1794="SUBETAPA"</formula>
    </cfRule>
  </conditionalFormatting>
  <conditionalFormatting sqref="K1796:K1799">
    <cfRule type="expression" dxfId="6778" priority="82597">
      <formula>$H1796="CÉLULA CONSTRUTIVA"</formula>
    </cfRule>
    <cfRule type="expression" dxfId="6777" priority="82598">
      <formula>$H1796="ETAPA"</formula>
    </cfRule>
    <cfRule type="expression" dxfId="6776" priority="82599">
      <formula>$H1796="SUBETAPA"</formula>
    </cfRule>
  </conditionalFormatting>
  <conditionalFormatting sqref="K1800:K1801">
    <cfRule type="expression" dxfId="6775" priority="78849">
      <formula>$H1800="CÉLULA CONSTRUTIVA"</formula>
    </cfRule>
    <cfRule type="expression" dxfId="6774" priority="78850">
      <formula>$H1800="ETAPA"</formula>
    </cfRule>
    <cfRule type="expression" dxfId="6773" priority="78851">
      <formula>$H1800="SUBETAPA"</formula>
    </cfRule>
  </conditionalFormatting>
  <conditionalFormatting sqref="K2185">
    <cfRule type="expression" dxfId="6772" priority="71584">
      <formula>$H2185="CÉLULA CONSTRUTIVA"</formula>
    </cfRule>
  </conditionalFormatting>
  <conditionalFormatting sqref="K2185:K2186 J2186 J2200:L2201 H2201:H2202 J2202:K2202 O2202 L2202:L2203 J2206:K2207 J2208:L2211">
    <cfRule type="expression" dxfId="6771" priority="71843">
      <formula>$H2185="ETAPA"</formula>
    </cfRule>
  </conditionalFormatting>
  <conditionalFormatting sqref="K2216">
    <cfRule type="expression" dxfId="6770" priority="72224">
      <formula>$H2216="CÉLULA CONSTRUTIVA"</formula>
    </cfRule>
  </conditionalFormatting>
  <conditionalFormatting sqref="K2216:K2217 J2217 J2220:L2223 H2222:H2223 O2223 L2224 J2227:K2227 H2228:H2231 J2228:L2231">
    <cfRule type="expression" dxfId="6769" priority="72483">
      <formula>$H2216="ETAPA"</formula>
    </cfRule>
  </conditionalFormatting>
  <conditionalFormatting sqref="K2236">
    <cfRule type="expression" dxfId="6768" priority="72864">
      <formula>$H2236="CÉLULA CONSTRUTIVA"</formula>
    </cfRule>
  </conditionalFormatting>
  <conditionalFormatting sqref="K2236:K2237 J2237 J2240:L2243 H2242:H2243 O2243 J2247:K2247 H2248:H2251 J2248:L2251">
    <cfRule type="expression" dxfId="6767" priority="73123">
      <formula>$H2236="ETAPA"</formula>
    </cfRule>
  </conditionalFormatting>
  <conditionalFormatting sqref="K2256">
    <cfRule type="expression" dxfId="6766" priority="73504">
      <formula>$H2256="CÉLULA CONSTRUTIVA"</formula>
    </cfRule>
  </conditionalFormatting>
  <conditionalFormatting sqref="K2256:K2257 J2257 H2264:H2265 J2264:L2265 O2265 J2269:K2269 H2271:H2274 J2271:L2274">
    <cfRule type="expression" dxfId="6765" priority="73763">
      <formula>$H2256="ETAPA"</formula>
    </cfRule>
  </conditionalFormatting>
  <conditionalFormatting sqref="K2279">
    <cfRule type="expression" dxfId="6764" priority="74144">
      <formula>$H2279="CÉLULA CONSTRUTIVA"</formula>
    </cfRule>
  </conditionalFormatting>
  <conditionalFormatting sqref="K2279:K2280 J2280 H2288:H2289 J2288:L2289 O2289 J2293:K2293 J2295:L2298 H2295:H2300">
    <cfRule type="expression" dxfId="6763" priority="74403">
      <formula>$H2279="ETAPA"</formula>
    </cfRule>
  </conditionalFormatting>
  <conditionalFormatting sqref="K2304">
    <cfRule type="expression" dxfId="6762" priority="74784">
      <formula>$H2304="CÉLULA CONSTRUTIVA"</formula>
    </cfRule>
  </conditionalFormatting>
  <conditionalFormatting sqref="K2304:K2305 J2305 J2310:L2312 H2311:H2312 O2312 J2319:L2322">
    <cfRule type="expression" dxfId="6761" priority="75043">
      <formula>$H2304="ETAPA"</formula>
    </cfRule>
  </conditionalFormatting>
  <conditionalFormatting sqref="K2347">
    <cfRule type="expression" dxfId="6760" priority="7128">
      <formula>$H2347="ETAPA"</formula>
    </cfRule>
  </conditionalFormatting>
  <conditionalFormatting sqref="K2368">
    <cfRule type="expression" dxfId="6759" priority="7105">
      <formula>$H2368="ETAPA"</formula>
    </cfRule>
  </conditionalFormatting>
  <conditionalFormatting sqref="K2369">
    <cfRule type="expression" dxfId="6758" priority="62156">
      <formula>$H2369="SUBETAPA"</formula>
    </cfRule>
    <cfRule type="expression" dxfId="6757" priority="62157">
      <formula>$H2369="CÉLULA CONSTRUTIVA"</formula>
    </cfRule>
  </conditionalFormatting>
  <conditionalFormatting sqref="K2395">
    <cfRule type="expression" dxfId="6756" priority="7049">
      <formula>$H2395="ETAPA"</formula>
    </cfRule>
  </conditionalFormatting>
  <conditionalFormatting sqref="K2396">
    <cfRule type="expression" dxfId="6755" priority="62395">
      <formula>$H2396="SUBETAPA"</formula>
    </cfRule>
    <cfRule type="expression" dxfId="6754" priority="62396">
      <formula>$H2396="CÉLULA CONSTRUTIVA"</formula>
    </cfRule>
  </conditionalFormatting>
  <conditionalFormatting sqref="K2418">
    <cfRule type="expression" dxfId="6753" priority="6993">
      <formula>$H2418="ETAPA"</formula>
    </cfRule>
  </conditionalFormatting>
  <conditionalFormatting sqref="K2419">
    <cfRule type="expression" dxfId="6752" priority="62634">
      <formula>$H2419="SUBETAPA"</formula>
    </cfRule>
    <cfRule type="expression" dxfId="6751" priority="62635">
      <formula>$H2419="CÉLULA CONSTRUTIVA"</formula>
    </cfRule>
  </conditionalFormatting>
  <conditionalFormatting sqref="K2441">
    <cfRule type="expression" dxfId="6750" priority="6937">
      <formula>$H2441="ETAPA"</formula>
    </cfRule>
  </conditionalFormatting>
  <conditionalFormatting sqref="K2442">
    <cfRule type="expression" dxfId="6749" priority="62873">
      <formula>$H2442="SUBETAPA"</formula>
    </cfRule>
    <cfRule type="expression" dxfId="6748" priority="62874">
      <formula>$H2442="CÉLULA CONSTRUTIVA"</formula>
    </cfRule>
  </conditionalFormatting>
  <conditionalFormatting sqref="K2465">
    <cfRule type="expression" dxfId="6747" priority="6881">
      <formula>$H2465="ETAPA"</formula>
    </cfRule>
  </conditionalFormatting>
  <conditionalFormatting sqref="K2466">
    <cfRule type="expression" dxfId="6746" priority="63112">
      <formula>$H2466="SUBETAPA"</formula>
    </cfRule>
    <cfRule type="expression" dxfId="6745" priority="63113">
      <formula>$H2466="CÉLULA CONSTRUTIVA"</formula>
    </cfRule>
  </conditionalFormatting>
  <conditionalFormatting sqref="K2489">
    <cfRule type="expression" dxfId="6744" priority="6825">
      <formula>$H2489="ETAPA"</formula>
    </cfRule>
  </conditionalFormatting>
  <conditionalFormatting sqref="K2492">
    <cfRule type="expression" dxfId="6743" priority="63351">
      <formula>$H2492="SUBETAPA"</formula>
    </cfRule>
    <cfRule type="expression" dxfId="6742" priority="63352">
      <formula>$H2492="CÉLULA CONSTRUTIVA"</formula>
    </cfRule>
  </conditionalFormatting>
  <conditionalFormatting sqref="K2516">
    <cfRule type="expression" dxfId="6741" priority="6769">
      <formula>$H2516="ETAPA"</formula>
    </cfRule>
  </conditionalFormatting>
  <conditionalFormatting sqref="K2537">
    <cfRule type="expression" dxfId="6740" priority="6690">
      <formula>$H2537="ETAPA"</formula>
    </cfRule>
  </conditionalFormatting>
  <conditionalFormatting sqref="K2553">
    <cfRule type="expression" dxfId="6739" priority="6632">
      <formula>$H2553="ETAPA"</formula>
    </cfRule>
  </conditionalFormatting>
  <conditionalFormatting sqref="K2569">
    <cfRule type="expression" dxfId="6738" priority="6574">
      <formula>$H2569="ETAPA"</formula>
    </cfRule>
  </conditionalFormatting>
  <conditionalFormatting sqref="K2585">
    <cfRule type="expression" dxfId="6737" priority="6516">
      <formula>$H2585="ETAPA"</formula>
    </cfRule>
  </conditionalFormatting>
  <conditionalFormatting sqref="K2601">
    <cfRule type="expression" dxfId="6736" priority="6458">
      <formula>$H2601="ETAPA"</formula>
    </cfRule>
  </conditionalFormatting>
  <conditionalFormatting sqref="K2617">
    <cfRule type="expression" dxfId="6735" priority="6400">
      <formula>$H2617="ETAPA"</formula>
    </cfRule>
  </conditionalFormatting>
  <conditionalFormatting sqref="K2631:K2634">
    <cfRule type="expression" dxfId="6734" priority="1940">
      <formula>$H2631="SUBETAPA"</formula>
    </cfRule>
  </conditionalFormatting>
  <conditionalFormatting sqref="K2827">
    <cfRule type="expression" dxfId="6733" priority="428">
      <formula>$H2827="CÉLULA CONSTRUTIVA"</formula>
    </cfRule>
    <cfRule type="expression" dxfId="6732" priority="429">
      <formula>$H2827="SUBETAPA"</formula>
    </cfRule>
    <cfRule type="expression" dxfId="6731" priority="430">
      <formula>$H2827="ETAPA"</formula>
    </cfRule>
  </conditionalFormatting>
  <conditionalFormatting sqref="K2883">
    <cfRule type="expression" dxfId="6730" priority="818">
      <formula>$H2883="CÉLULA CONSTRUTIVA"</formula>
    </cfRule>
    <cfRule type="expression" dxfId="6729" priority="819">
      <formula>$H2883="SUBETAPA"</formula>
    </cfRule>
    <cfRule type="expression" dxfId="6728" priority="820">
      <formula>$H2883="ETAPA"</formula>
    </cfRule>
  </conditionalFormatting>
  <conditionalFormatting sqref="K2894">
    <cfRule type="expression" dxfId="6727" priority="883">
      <formula>$H2894="CÉLULA CONSTRUTIVA"</formula>
    </cfRule>
    <cfRule type="expression" dxfId="6726" priority="884">
      <formula>$H2894="SUBETAPA"</formula>
    </cfRule>
    <cfRule type="expression" dxfId="6725" priority="885">
      <formula>$H2894="ETAPA"</formula>
    </cfRule>
  </conditionalFormatting>
  <conditionalFormatting sqref="K2941">
    <cfRule type="expression" dxfId="6724" priority="1208">
      <formula>$H2941="CÉLULA CONSTRUTIVA"</formula>
    </cfRule>
    <cfRule type="expression" dxfId="6723" priority="1209">
      <formula>$H2941="SUBETAPA"</formula>
    </cfRule>
    <cfRule type="expression" dxfId="6722" priority="1210">
      <formula>$H2941="ETAPA"</formula>
    </cfRule>
  </conditionalFormatting>
  <conditionalFormatting sqref="K2949">
    <cfRule type="expression" dxfId="6721" priority="1273">
      <formula>$H2949="CÉLULA CONSTRUTIVA"</formula>
    </cfRule>
    <cfRule type="expression" dxfId="6720" priority="1274">
      <formula>$H2949="SUBETAPA"</formula>
    </cfRule>
    <cfRule type="expression" dxfId="6719" priority="1275">
      <formula>$H2949="ETAPA"</formula>
    </cfRule>
  </conditionalFormatting>
  <conditionalFormatting sqref="K2960 O2960">
    <cfRule type="expression" dxfId="6718" priority="66706">
      <formula>$H2960="SUBETAPA"</formula>
    </cfRule>
  </conditionalFormatting>
  <conditionalFormatting sqref="K3001 O3001">
    <cfRule type="expression" dxfId="6717" priority="66192">
      <formula>$H3001="SUBETAPA"</formula>
    </cfRule>
  </conditionalFormatting>
  <conditionalFormatting sqref="K3055 K3059 O3055 O3059">
    <cfRule type="expression" dxfId="6716" priority="61050">
      <formula>$H3055="SUBETAPA"</formula>
    </cfRule>
  </conditionalFormatting>
  <conditionalFormatting sqref="K3086 O3086">
    <cfRule type="expression" dxfId="6715" priority="61296">
      <formula>$H3086="SUBETAPA"</formula>
    </cfRule>
  </conditionalFormatting>
  <conditionalFormatting sqref="K3088:K3089 K3090:L3090">
    <cfRule type="expression" dxfId="6714" priority="4175">
      <formula>$H3088="SUBETAPA"</formula>
    </cfRule>
    <cfRule type="expression" dxfId="6713" priority="4176">
      <formula>$H3088="CÉLULA CONSTRUTIVA"</formula>
    </cfRule>
  </conditionalFormatting>
  <conditionalFormatting sqref="K3105 K3107 O3105 O3107">
    <cfRule type="expression" dxfId="6712" priority="61542">
      <formula>$H3105="SUBETAPA"</formula>
    </cfRule>
  </conditionalFormatting>
  <conditionalFormatting sqref="K3109:K3110 K3111:L3111">
    <cfRule type="expression" dxfId="6711" priority="4159">
      <formula>$H3109="SUBETAPA"</formula>
    </cfRule>
    <cfRule type="expression" dxfId="6710" priority="4160">
      <formula>$H3109="CÉLULA CONSTRUTIVA"</formula>
    </cfRule>
  </conditionalFormatting>
  <conditionalFormatting sqref="K3128 K3130 K3158 K3165 O3128 O3130 O3152 O3158 O3165 O3154">
    <cfRule type="expression" dxfId="6709" priority="83617">
      <formula>$H3128="SUBETAPA"</formula>
    </cfRule>
  </conditionalFormatting>
  <conditionalFormatting sqref="K3132:K3133 K3134:L3134">
    <cfRule type="expression" dxfId="6708" priority="4143">
      <formula>$H3132="SUBETAPA"</formula>
    </cfRule>
    <cfRule type="expression" dxfId="6707" priority="4144">
      <formula>$H3132="CÉLULA CONSTRUTIVA"</formula>
    </cfRule>
  </conditionalFormatting>
  <conditionalFormatting sqref="K360:L360">
    <cfRule type="expression" dxfId="6706" priority="3648">
      <formula>$H360="CÉLULA CONSTRUTIVA"</formula>
    </cfRule>
    <cfRule type="expression" dxfId="6705" priority="3649">
      <formula>$H360="SUBETAPA"</formula>
    </cfRule>
    <cfRule type="expression" dxfId="6704" priority="3650">
      <formula>$H360="ETAPA"</formula>
    </cfRule>
  </conditionalFormatting>
  <conditionalFormatting sqref="K362:L362">
    <cfRule type="expression" dxfId="6703" priority="3645">
      <formula>$H362="CÉLULA CONSTRUTIVA"</formula>
    </cfRule>
    <cfRule type="expression" dxfId="6702" priority="3646">
      <formula>$H362="SUBETAPA"</formula>
    </cfRule>
    <cfRule type="expression" dxfId="6701" priority="3647">
      <formula>$H362="ETAPA"</formula>
    </cfRule>
  </conditionalFormatting>
  <conditionalFormatting sqref="K364:L364">
    <cfRule type="expression" dxfId="6700" priority="3642">
      <formula>$H364="CÉLULA CONSTRUTIVA"</formula>
    </cfRule>
    <cfRule type="expression" dxfId="6699" priority="3643">
      <formula>$H364="SUBETAPA"</formula>
    </cfRule>
    <cfRule type="expression" dxfId="6698" priority="3644">
      <formula>$H364="ETAPA"</formula>
    </cfRule>
  </conditionalFormatting>
  <conditionalFormatting sqref="K366:L366">
    <cfRule type="expression" dxfId="6697" priority="3639">
      <formula>$H366="CÉLULA CONSTRUTIVA"</formula>
    </cfRule>
    <cfRule type="expression" dxfId="6696" priority="3640">
      <formula>$H366="SUBETAPA"</formula>
    </cfRule>
    <cfRule type="expression" dxfId="6695" priority="3641">
      <formula>$H366="ETAPA"</formula>
    </cfRule>
  </conditionalFormatting>
  <conditionalFormatting sqref="K368:L368">
    <cfRule type="expression" dxfId="6694" priority="3636">
      <formula>$H368="CÉLULA CONSTRUTIVA"</formula>
    </cfRule>
    <cfRule type="expression" dxfId="6693" priority="3637">
      <formula>$H368="SUBETAPA"</formula>
    </cfRule>
    <cfRule type="expression" dxfId="6692" priority="3638">
      <formula>$H368="ETAPA"</formula>
    </cfRule>
  </conditionalFormatting>
  <conditionalFormatting sqref="K370:L370">
    <cfRule type="expression" dxfId="6691" priority="3633">
      <formula>$H370="CÉLULA CONSTRUTIVA"</formula>
    </cfRule>
    <cfRule type="expression" dxfId="6690" priority="3634">
      <formula>$H370="SUBETAPA"</formula>
    </cfRule>
    <cfRule type="expression" dxfId="6689" priority="3635">
      <formula>$H370="ETAPA"</formula>
    </cfRule>
  </conditionalFormatting>
  <conditionalFormatting sqref="K372:L372">
    <cfRule type="expression" dxfId="6688" priority="3630">
      <formula>$H372="CÉLULA CONSTRUTIVA"</formula>
    </cfRule>
    <cfRule type="expression" dxfId="6687" priority="3631">
      <formula>$H372="SUBETAPA"</formula>
    </cfRule>
    <cfRule type="expression" dxfId="6686" priority="3632">
      <formula>$H372="ETAPA"</formula>
    </cfRule>
  </conditionalFormatting>
  <conditionalFormatting sqref="K374:L374">
    <cfRule type="expression" dxfId="6685" priority="3627">
      <formula>$H374="CÉLULA CONSTRUTIVA"</formula>
    </cfRule>
    <cfRule type="expression" dxfId="6684" priority="3628">
      <formula>$H374="SUBETAPA"</formula>
    </cfRule>
    <cfRule type="expression" dxfId="6683" priority="3629">
      <formula>$H374="ETAPA"</formula>
    </cfRule>
  </conditionalFormatting>
  <conditionalFormatting sqref="K378:L378 K376:L376">
    <cfRule type="expression" dxfId="6682" priority="3621">
      <formula>$H376="CÉLULA CONSTRUTIVA"</formula>
    </cfRule>
    <cfRule type="expression" dxfId="6681" priority="3622">
      <formula>$H376="SUBETAPA"</formula>
    </cfRule>
    <cfRule type="expression" dxfId="6680" priority="3623">
      <formula>$H376="ETAPA"</formula>
    </cfRule>
  </conditionalFormatting>
  <conditionalFormatting sqref="K1164:L1164">
    <cfRule type="expression" dxfId="6679" priority="55585">
      <formula>$H1164="SUBETAPA"</formula>
    </cfRule>
  </conditionalFormatting>
  <conditionalFormatting sqref="K1169:L1169">
    <cfRule type="expression" dxfId="6678" priority="55679">
      <formula>$H1169="SUBETAPA"</formula>
    </cfRule>
  </conditionalFormatting>
  <conditionalFormatting sqref="K1174:L1174">
    <cfRule type="expression" dxfId="6677" priority="55773">
      <formula>$H1174="SUBETAPA"</formula>
    </cfRule>
  </conditionalFormatting>
  <conditionalFormatting sqref="K1179:L1179">
    <cfRule type="expression" dxfId="6676" priority="55867">
      <formula>$H1179="SUBETAPA"</formula>
    </cfRule>
  </conditionalFormatting>
  <conditionalFormatting sqref="K1184:L1184">
    <cfRule type="expression" dxfId="6675" priority="55961">
      <formula>$H1184="SUBETAPA"</formula>
    </cfRule>
  </conditionalFormatting>
  <conditionalFormatting sqref="K1188:L1188 K1191:L1191">
    <cfRule type="expression" dxfId="6674" priority="56055">
      <formula>$H1188="SUBETAPA"</formula>
    </cfRule>
  </conditionalFormatting>
  <conditionalFormatting sqref="K1195:L1195 K1198:L1198">
    <cfRule type="expression" dxfId="6673" priority="56149">
      <formula>$H1195="SUBETAPA"</formula>
    </cfRule>
  </conditionalFormatting>
  <conditionalFormatting sqref="K1202:L1202 K1205:L1205">
    <cfRule type="expression" dxfId="6672" priority="56243">
      <formula>$H1202="SUBETAPA"</formula>
    </cfRule>
  </conditionalFormatting>
  <conditionalFormatting sqref="K1209:L1209 K1212:L1212">
    <cfRule type="expression" dxfId="6671" priority="56337">
      <formula>$H1209="SUBETAPA"</formula>
    </cfRule>
  </conditionalFormatting>
  <conditionalFormatting sqref="K1216:L1216 K1219:L1219">
    <cfRule type="expression" dxfId="6670" priority="56431">
      <formula>$H1216="SUBETAPA"</formula>
    </cfRule>
  </conditionalFormatting>
  <conditionalFormatting sqref="K1224:L1224">
    <cfRule type="expression" dxfId="6669" priority="56525">
      <formula>$H1224="SUBETAPA"</formula>
    </cfRule>
  </conditionalFormatting>
  <conditionalFormatting sqref="K1228:L1228 K1231:L1231">
    <cfRule type="expression" dxfId="6668" priority="56619">
      <formula>$H1228="SUBETAPA"</formula>
    </cfRule>
  </conditionalFormatting>
  <conditionalFormatting sqref="K1236:L1236">
    <cfRule type="expression" dxfId="6667" priority="56713">
      <formula>$H1236="SUBETAPA"</formula>
    </cfRule>
  </conditionalFormatting>
  <conditionalFormatting sqref="K1325:L1325 K1328:L1328 O1328 K1331:L1331">
    <cfRule type="expression" dxfId="6666" priority="3066">
      <formula>$H1325="SUBETAPA"</formula>
    </cfRule>
  </conditionalFormatting>
  <conditionalFormatting sqref="K1325:L1325 K1328:L1328 O1328 L1323:L1324 L1326:L1327 L1329 K1330:L1331">
    <cfRule type="expression" dxfId="6665" priority="3059">
      <formula>$H1323="ETAPA"</formula>
    </cfRule>
  </conditionalFormatting>
  <conditionalFormatting sqref="K1330:L1330">
    <cfRule type="expression" dxfId="6664" priority="3013">
      <formula>$H1330="SUBETAPA"</formula>
    </cfRule>
  </conditionalFormatting>
  <conditionalFormatting sqref="K1684:L1684">
    <cfRule type="expression" dxfId="6663" priority="80336">
      <formula>$H1684="ETAPA"</formula>
    </cfRule>
  </conditionalFormatting>
  <conditionalFormatting sqref="K1701:L1701">
    <cfRule type="expression" dxfId="6662" priority="80660">
      <formula>$H1701="ETAPA"</formula>
    </cfRule>
  </conditionalFormatting>
  <conditionalFormatting sqref="K1717:L1717">
    <cfRule type="expression" dxfId="6661" priority="80984">
      <formula>$H1717="ETAPA"</formula>
    </cfRule>
  </conditionalFormatting>
  <conditionalFormatting sqref="K1732:L1732">
    <cfRule type="expression" dxfId="6660" priority="81308">
      <formula>$H1732="ETAPA"</formula>
    </cfRule>
  </conditionalFormatting>
  <conditionalFormatting sqref="K1744:L1744">
    <cfRule type="expression" dxfId="6659" priority="81632">
      <formula>$H1744="ETAPA"</formula>
    </cfRule>
  </conditionalFormatting>
  <conditionalFormatting sqref="K1756:L1756">
    <cfRule type="expression" dxfId="6658" priority="81956">
      <formula>$H1756="ETAPA"</formula>
    </cfRule>
  </conditionalFormatting>
  <conditionalFormatting sqref="K1772:L1772">
    <cfRule type="expression" dxfId="6657" priority="82280">
      <formula>$H1772="ETAPA"</formula>
    </cfRule>
  </conditionalFormatting>
  <conditionalFormatting sqref="K1794:L1794">
    <cfRule type="expression" dxfId="6656" priority="82604">
      <formula>$H1794="ETAPA"</formula>
    </cfRule>
  </conditionalFormatting>
  <conditionalFormatting sqref="K2039:L2039 J2040:L2041 J2051:L2052 H2052:H2053 J2053:K2053 O2053 L2053:L2054 J2061:L2064">
    <cfRule type="expression" dxfId="6655" priority="67363">
      <formula>$H2039="ETAPA"</formula>
    </cfRule>
  </conditionalFormatting>
  <conditionalFormatting sqref="K2161:L2161 L2164">
    <cfRule type="expression" dxfId="6654" priority="70786">
      <formula>$H2161="CÉLULA CONSTRUTIVA"</formula>
    </cfRule>
  </conditionalFormatting>
  <conditionalFormatting sqref="K2193:L2193 J2194:K2195">
    <cfRule type="expression" dxfId="6653" priority="71336">
      <formula>$H2193="SUBETAPA"</formula>
    </cfRule>
  </conditionalFormatting>
  <conditionalFormatting sqref="K2193:L2193">
    <cfRule type="expression" dxfId="6652" priority="71332">
      <formula>$H2193="CÉLULA CONSTRUTIVA"</formula>
    </cfRule>
  </conditionalFormatting>
  <conditionalFormatting sqref="K2193:L2195 J2194:J2195">
    <cfRule type="expression" dxfId="6651" priority="71337">
      <formula>$H2193="ETAPA"</formula>
    </cfRule>
  </conditionalFormatting>
  <conditionalFormatting sqref="K2325:L2325 J2327:L2329 H2328:H2329 O2329 J2332:K2332 H2333:H2334 J2333:L2336">
    <cfRule type="expression" dxfId="6650" priority="75683">
      <formula>$H2325="ETAPA"</formula>
    </cfRule>
  </conditionalFormatting>
  <conditionalFormatting sqref="K2325:L2325">
    <cfRule type="expression" dxfId="6649"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6648" priority="86955">
      <formula>$H808="ETAPA"</formula>
    </cfRule>
  </conditionalFormatting>
  <conditionalFormatting sqref="K1156:M1156 K1159:L1159 M1188 M1195 M1202 M1209 M1216 M1228">
    <cfRule type="expression" dxfId="6647" priority="55491">
      <formula>$H1156="SUBETAPA"</formula>
    </cfRule>
  </conditionalFormatting>
  <conditionalFormatting sqref="K1255:M1255 K1258:M1258 O1258 K1261:M1261">
    <cfRule type="expression" dxfId="6646" priority="2721">
      <formula>$H1255="SUBETAPA"</formula>
    </cfRule>
  </conditionalFormatting>
  <conditionalFormatting sqref="K1255:M1255 K1258:M1258 O1258 L1253:L1254 L1256:L1257 L1259 K1260:M1261">
    <cfRule type="expression" dxfId="6645" priority="2714">
      <formula>$H1253="ETAPA"</formula>
    </cfRule>
  </conditionalFormatting>
  <conditionalFormatting sqref="K1260:M1260">
    <cfRule type="expression" dxfId="6644" priority="2668">
      <formula>$H1260="SUBETAPA"</formula>
    </cfRule>
  </conditionalFormatting>
  <conditionalFormatting sqref="K1269:M1269 K1272:M1272 O1272 K1275:M1275">
    <cfRule type="expression" dxfId="6643" priority="2790">
      <formula>$H1269="SUBETAPA"</formula>
    </cfRule>
  </conditionalFormatting>
  <conditionalFormatting sqref="K1269:M1269 K1272:M1272 O1272 L1267:L1268 L1270:L1271 L1273 K1274:M1275">
    <cfRule type="expression" dxfId="6642" priority="2783">
      <formula>$H1267="ETAPA"</formula>
    </cfRule>
  </conditionalFormatting>
  <conditionalFormatting sqref="K1274:M1274">
    <cfRule type="expression" dxfId="6641" priority="2737">
      <formula>$H1274="SUBETAPA"</formula>
    </cfRule>
  </conditionalFormatting>
  <conditionalFormatting sqref="K1283:M1283 K1286:M1286 O1286 K1289:M1289">
    <cfRule type="expression" dxfId="6640" priority="2859">
      <formula>$H1283="SUBETAPA"</formula>
    </cfRule>
  </conditionalFormatting>
  <conditionalFormatting sqref="K1283:M1283 K1286:M1286 O1286 L1281:L1282 L1284:L1285 L1287 K1288:M1289">
    <cfRule type="expression" dxfId="6639" priority="2852">
      <formula>$H1281="ETAPA"</formula>
    </cfRule>
  </conditionalFormatting>
  <conditionalFormatting sqref="K1288:M1288">
    <cfRule type="expression" dxfId="6638" priority="2806">
      <formula>$H1288="SUBETAPA"</formula>
    </cfRule>
  </conditionalFormatting>
  <conditionalFormatting sqref="K1297:M1297 K1300:M1300 O1300 K1303:M1303">
    <cfRule type="expression" dxfId="6637" priority="2928">
      <formula>$H1297="SUBETAPA"</formula>
    </cfRule>
  </conditionalFormatting>
  <conditionalFormatting sqref="K1297:M1297 K1300:M1300 O1300 L1295:L1296 L1298:L1299 L1301 K1302:M1303">
    <cfRule type="expression" dxfId="6636" priority="2921">
      <formula>$H1295="ETAPA"</formula>
    </cfRule>
  </conditionalFormatting>
  <conditionalFormatting sqref="K1302:M1302">
    <cfRule type="expression" dxfId="6635" priority="2875">
      <formula>$H1302="SUBETAPA"</formula>
    </cfRule>
  </conditionalFormatting>
  <conditionalFormatting sqref="K1311:M1311 O1314 K1314:M1314 K1317:M1317">
    <cfRule type="expression" dxfId="6634" priority="2997">
      <formula>$H1311="SUBETAPA"</formula>
    </cfRule>
  </conditionalFormatting>
  <conditionalFormatting sqref="K1311:M1311 O1314 L1309:L1310 L1312:L1313 L1315 K1314:M1314 K1316:M1317">
    <cfRule type="expression" dxfId="6633" priority="2990">
      <formula>$H1309="ETAPA"</formula>
    </cfRule>
  </conditionalFormatting>
  <conditionalFormatting sqref="K1316:M1316">
    <cfRule type="expression" dxfId="6632" priority="2944">
      <formula>$H1316="SUBETAPA"</formula>
    </cfRule>
  </conditionalFormatting>
  <conditionalFormatting sqref="K1339:M1339 K1342:M1342 O1342 K1345:M1345">
    <cfRule type="expression" dxfId="6631" priority="3135">
      <formula>$H1339="SUBETAPA"</formula>
    </cfRule>
  </conditionalFormatting>
  <conditionalFormatting sqref="K1339:M1339 K1342:M1342 O1342 L1337:L1338 L1340:L1341 L1343 K1344:M1345">
    <cfRule type="expression" dxfId="6630" priority="3128">
      <formula>$H1337="ETAPA"</formula>
    </cfRule>
  </conditionalFormatting>
  <conditionalFormatting sqref="K1344:M1344">
    <cfRule type="expression" dxfId="6629" priority="3082">
      <formula>$H1344="SUBETAPA"</formula>
    </cfRule>
  </conditionalFormatting>
  <conditionalFormatting sqref="K1358:M1358">
    <cfRule type="expression" dxfId="6628" priority="3151">
      <formula>$H1358="SUBETAPA"</formula>
    </cfRule>
  </conditionalFormatting>
  <conditionalFormatting sqref="K1369:M1369 O1369">
    <cfRule type="expression" dxfId="6627" priority="53764">
      <formula>$H1369="SUBETAPA"</formula>
    </cfRule>
    <cfRule type="expression" dxfId="6626" priority="53765">
      <formula>$H1369="ETAPA"</formula>
    </cfRule>
  </conditionalFormatting>
  <conditionalFormatting sqref="K1372:M1372 O1372">
    <cfRule type="expression" dxfId="6625" priority="53888">
      <formula>$H1372="SUBETAPA"</formula>
    </cfRule>
    <cfRule type="expression" dxfId="6624" priority="53889">
      <formula>$H1372="ETAPA"</formula>
    </cfRule>
  </conditionalFormatting>
  <conditionalFormatting sqref="K1375:M1375 O1375">
    <cfRule type="expression" dxfId="6623" priority="54012">
      <formula>$H1375="SUBETAPA"</formula>
    </cfRule>
    <cfRule type="expression" dxfId="6622" priority="54013">
      <formula>$H1375="ETAPA"</formula>
    </cfRule>
  </conditionalFormatting>
  <conditionalFormatting sqref="K1378:M1378 O1378">
    <cfRule type="expression" dxfId="6621" priority="54136">
      <formula>$H1378="SUBETAPA"</formula>
    </cfRule>
    <cfRule type="expression" dxfId="6620" priority="54137">
      <formula>$H1378="ETAPA"</formula>
    </cfRule>
  </conditionalFormatting>
  <conditionalFormatting sqref="K1381:M1381 O1381">
    <cfRule type="expression" dxfId="6619" priority="54260">
      <formula>$H1381="SUBETAPA"</formula>
    </cfRule>
    <cfRule type="expression" dxfId="6618" priority="54261">
      <formula>$H1381="ETAPA"</formula>
    </cfRule>
  </conditionalFormatting>
  <conditionalFormatting sqref="K1384:M1384 O1384">
    <cfRule type="expression" dxfId="6617" priority="54384">
      <formula>$H1384="SUBETAPA"</formula>
    </cfRule>
    <cfRule type="expression" dxfId="6616" priority="54385">
      <formula>$H1384="ETAPA"</formula>
    </cfRule>
  </conditionalFormatting>
  <conditionalFormatting sqref="K1403:M1403 O1403">
    <cfRule type="expression" dxfId="6615" priority="54756">
      <formula>$H1403="SUBETAPA"</formula>
    </cfRule>
    <cfRule type="expression" dxfId="6614" priority="54757">
      <formula>$H1403="ETAPA"</formula>
    </cfRule>
  </conditionalFormatting>
  <conditionalFormatting sqref="K1408:M1408 O1408">
    <cfRule type="expression" dxfId="6613" priority="54880">
      <formula>$H1408="SUBETAPA"</formula>
    </cfRule>
    <cfRule type="expression" dxfId="6612" priority="54881">
      <formula>$H1408="ETAPA"</formula>
    </cfRule>
  </conditionalFormatting>
  <conditionalFormatting sqref="K1413:M1413 O1413">
    <cfRule type="expression" dxfId="6611" priority="55004">
      <formula>$H1413="SUBETAPA"</formula>
    </cfRule>
    <cfRule type="expression" dxfId="6610" priority="55005">
      <formula>$H1413="ETAPA"</formula>
    </cfRule>
  </conditionalFormatting>
  <conditionalFormatting sqref="K1418:M1418 O1418">
    <cfRule type="expression" dxfId="6609" priority="55128">
      <formula>$H1418="SUBETAPA"</formula>
    </cfRule>
    <cfRule type="expression" dxfId="6608" priority="55129">
      <formula>$H1418="ETAPA"</formula>
    </cfRule>
  </conditionalFormatting>
  <conditionalFormatting sqref="K1421:M1421 O1421">
    <cfRule type="expression" dxfId="6607" priority="55252">
      <formula>$H1421="SUBETAPA"</formula>
    </cfRule>
    <cfRule type="expression" dxfId="6606" priority="55253">
      <formula>$H1421="ETAPA"</formula>
    </cfRule>
  </conditionalFormatting>
  <conditionalFormatting sqref="L22">
    <cfRule type="expression" dxfId="6605" priority="46633">
      <formula>$H22="SUBETAPA"</formula>
    </cfRule>
  </conditionalFormatting>
  <conditionalFormatting sqref="L23">
    <cfRule type="expression" dxfId="6604" priority="46589">
      <formula>$H23="SUBETAPA"</formula>
    </cfRule>
  </conditionalFormatting>
  <conditionalFormatting sqref="L34:L36">
    <cfRule type="expression" dxfId="6603" priority="50598">
      <formula>$H34="ETAPA"</formula>
    </cfRule>
  </conditionalFormatting>
  <conditionalFormatting sqref="L37">
    <cfRule type="expression" dxfId="6602" priority="46682">
      <formula>$H37="CÉLULA CONSTRUTIVA"</formula>
    </cfRule>
    <cfRule type="expression" dxfId="6601" priority="46683">
      <formula>$H37="ETAPA"</formula>
    </cfRule>
    <cfRule type="expression" dxfId="6600" priority="46684">
      <formula>$H37="SUBETAPA"</formula>
    </cfRule>
  </conditionalFormatting>
  <conditionalFormatting sqref="L38">
    <cfRule type="expression" dxfId="6599" priority="50567">
      <formula>$H38="CÉLULA CONSTRUTIVA"</formula>
    </cfRule>
    <cfRule type="expression" dxfId="6598" priority="50568">
      <formula>$H38="ETAPA"</formula>
    </cfRule>
    <cfRule type="expression" dxfId="6597" priority="50569">
      <formula>$H38="SUBETAPA"</formula>
    </cfRule>
  </conditionalFormatting>
  <conditionalFormatting sqref="L44:L45 G41:N41">
    <cfRule type="expression" dxfId="6596" priority="50528">
      <formula>$H41="CÉLULA CONSTRUTIVA"</formula>
    </cfRule>
  </conditionalFormatting>
  <conditionalFormatting sqref="L44:L45">
    <cfRule type="expression" dxfId="6595" priority="50531">
      <formula>$H44="ETAPA"</formula>
    </cfRule>
  </conditionalFormatting>
  <conditionalFormatting sqref="L46 H46:I46">
    <cfRule type="expression" dxfId="6594" priority="46777">
      <formula>$H46="SUBETAPA"</formula>
    </cfRule>
  </conditionalFormatting>
  <conditionalFormatting sqref="L46">
    <cfRule type="expression" dxfId="6593" priority="46767">
      <formula>$H46="CÉLULA CONSTRUTIVA"</formula>
    </cfRule>
    <cfRule type="expression" dxfId="6592" priority="46768">
      <formula>$H46="ETAPA"</formula>
    </cfRule>
  </conditionalFormatting>
  <conditionalFormatting sqref="L47">
    <cfRule type="expression" dxfId="6591" priority="46736">
      <formula>$H47="CÉLULA CONSTRUTIVA"</formula>
    </cfRule>
  </conditionalFormatting>
  <conditionalFormatting sqref="L47:L48">
    <cfRule type="expression" dxfId="6590" priority="46737">
      <formula>$H47="ETAPA"</formula>
    </cfRule>
  </conditionalFormatting>
  <conditionalFormatting sqref="L52">
    <cfRule type="expression" dxfId="6589" priority="50406">
      <formula>$H52="CÉLULA CONSTRUTIVA"</formula>
    </cfRule>
  </conditionalFormatting>
  <conditionalFormatting sqref="L56">
    <cfRule type="expression" dxfId="6588" priority="50351">
      <formula>$H56="CÉLULA CONSTRUTIVA"</formula>
    </cfRule>
  </conditionalFormatting>
  <conditionalFormatting sqref="L65">
    <cfRule type="expression" dxfId="6587" priority="50890">
      <formula>$H65="CÉLULA CONSTRUTIVA"</formula>
    </cfRule>
    <cfRule type="expression" dxfId="6586" priority="50891">
      <formula>$H65="ETAPA"</formula>
    </cfRule>
    <cfRule type="expression" dxfId="6585" priority="50892">
      <formula>$H65="SUBETAPA"</formula>
    </cfRule>
  </conditionalFormatting>
  <conditionalFormatting sqref="L73">
    <cfRule type="expression" dxfId="6584" priority="50779">
      <formula>$H73="CÉLULA CONSTRUTIVA"</formula>
    </cfRule>
    <cfRule type="expression" dxfId="6583" priority="50780">
      <formula>$H73="SUBETAPA"</formula>
    </cfRule>
    <cfRule type="expression" dxfId="6582" priority="50781">
      <formula>$H73="ETAPA"</formula>
    </cfRule>
  </conditionalFormatting>
  <conditionalFormatting sqref="L74">
    <cfRule type="expression" dxfId="6581" priority="50776">
      <formula>$H74="CÉLULA CONSTRUTIVA"</formula>
    </cfRule>
    <cfRule type="expression" dxfId="6580" priority="50777">
      <formula>$H74="SUBETAPA"</formula>
    </cfRule>
    <cfRule type="expression" dxfId="6579" priority="50778">
      <formula>$H74="ETAPA"</formula>
    </cfRule>
  </conditionalFormatting>
  <conditionalFormatting sqref="L75">
    <cfRule type="expression" dxfId="6578" priority="50773">
      <formula>$H75="CÉLULA CONSTRUTIVA"</formula>
    </cfRule>
    <cfRule type="expression" dxfId="6577" priority="50774">
      <formula>$H75="SUBETAPA"</formula>
    </cfRule>
    <cfRule type="expression" dxfId="6576" priority="50775">
      <formula>$H75="ETAPA"</formula>
    </cfRule>
  </conditionalFormatting>
  <conditionalFormatting sqref="L76">
    <cfRule type="expression" dxfId="6575" priority="50770">
      <formula>$H76="CÉLULA CONSTRUTIVA"</formula>
    </cfRule>
    <cfRule type="expression" dxfId="6574" priority="50771">
      <formula>$H76="SUBETAPA"</formula>
    </cfRule>
    <cfRule type="expression" dxfId="6573" priority="50772">
      <formula>$H76="ETAPA"</formula>
    </cfRule>
  </conditionalFormatting>
  <conditionalFormatting sqref="L84:L85">
    <cfRule type="expression" dxfId="6572" priority="50207">
      <formula>$H84="CÉLULA CONSTRUTIVA"</formula>
    </cfRule>
    <cfRule type="expression" dxfId="6571" priority="50208">
      <formula>$H84="SUBETAPA"</formula>
    </cfRule>
    <cfRule type="expression" dxfId="6570" priority="50209">
      <formula>$H84="ETAPA"</formula>
    </cfRule>
  </conditionalFormatting>
  <conditionalFormatting sqref="L86">
    <cfRule type="expression" dxfId="6569" priority="50204">
      <formula>$H86="CÉLULA CONSTRUTIVA"</formula>
    </cfRule>
    <cfRule type="expression" dxfId="6568" priority="50205">
      <formula>$H86="SUBETAPA"</formula>
    </cfRule>
    <cfRule type="expression" dxfId="6567" priority="50206">
      <formula>$H86="ETAPA"</formula>
    </cfRule>
  </conditionalFormatting>
  <conditionalFormatting sqref="L87">
    <cfRule type="expression" dxfId="6566" priority="50201">
      <formula>$H87="CÉLULA CONSTRUTIVA"</formula>
    </cfRule>
    <cfRule type="expression" dxfId="6565" priority="50202">
      <formula>$H87="SUBETAPA"</formula>
    </cfRule>
    <cfRule type="expression" dxfId="6564" priority="50203">
      <formula>$H87="ETAPA"</formula>
    </cfRule>
  </conditionalFormatting>
  <conditionalFormatting sqref="L88">
    <cfRule type="expression" dxfId="6563" priority="50198">
      <formula>$H88="CÉLULA CONSTRUTIVA"</formula>
    </cfRule>
    <cfRule type="expression" dxfId="6562" priority="50199">
      <formula>$H88="SUBETAPA"</formula>
    </cfRule>
    <cfRule type="expression" dxfId="6561" priority="50200">
      <formula>$H88="ETAPA"</formula>
    </cfRule>
  </conditionalFormatting>
  <conditionalFormatting sqref="L89">
    <cfRule type="expression" dxfId="6560" priority="50195">
      <formula>$H89="CÉLULA CONSTRUTIVA"</formula>
    </cfRule>
    <cfRule type="expression" dxfId="6559" priority="50196">
      <formula>$H89="SUBETAPA"</formula>
    </cfRule>
    <cfRule type="expression" dxfId="6558" priority="50197">
      <formula>$H89="ETAPA"</formula>
    </cfRule>
  </conditionalFormatting>
  <conditionalFormatting sqref="L90">
    <cfRule type="expression" dxfId="6557" priority="50192">
      <formula>$H90="CÉLULA CONSTRUTIVA"</formula>
    </cfRule>
    <cfRule type="expression" dxfId="6556" priority="50193">
      <formula>$H90="SUBETAPA"</formula>
    </cfRule>
    <cfRule type="expression" dxfId="6555" priority="50194">
      <formula>$H90="ETAPA"</formula>
    </cfRule>
  </conditionalFormatting>
  <conditionalFormatting sqref="L91">
    <cfRule type="expression" dxfId="6554" priority="50189">
      <formula>$H91="CÉLULA CONSTRUTIVA"</formula>
    </cfRule>
    <cfRule type="expression" dxfId="6553" priority="50190">
      <formula>$H91="SUBETAPA"</formula>
    </cfRule>
    <cfRule type="expression" dxfId="6552" priority="50191">
      <formula>$H91="ETAPA"</formula>
    </cfRule>
  </conditionalFormatting>
  <conditionalFormatting sqref="L92">
    <cfRule type="expression" dxfId="6551" priority="50186">
      <formula>$H92="CÉLULA CONSTRUTIVA"</formula>
    </cfRule>
    <cfRule type="expression" dxfId="6550" priority="50187">
      <formula>$H92="SUBETAPA"</formula>
    </cfRule>
    <cfRule type="expression" dxfId="6549" priority="50188">
      <formula>$H92="ETAPA"</formula>
    </cfRule>
  </conditionalFormatting>
  <conditionalFormatting sqref="L97:L99 N97:N99 G99:K99 M99">
    <cfRule type="expression" dxfId="6548" priority="50164">
      <formula>$H97="SUBETAPA"</formula>
    </cfRule>
  </conditionalFormatting>
  <conditionalFormatting sqref="L104">
    <cfRule type="expression" dxfId="6547" priority="50125">
      <formula>$H104="SUBETAPA"</formula>
    </cfRule>
  </conditionalFormatting>
  <conditionalFormatting sqref="L106">
    <cfRule type="expression" dxfId="6546" priority="50107">
      <formula>$H106="SUBETAPA"</formula>
    </cfRule>
  </conditionalFormatting>
  <conditionalFormatting sqref="L108">
    <cfRule type="expression" dxfId="6545" priority="50089">
      <formula>$H108="SUBETAPA"</formula>
    </cfRule>
  </conditionalFormatting>
  <conditionalFormatting sqref="L110">
    <cfRule type="expression" dxfId="6544" priority="50071">
      <formula>$H110="SUBETAPA"</formula>
    </cfRule>
  </conditionalFormatting>
  <conditionalFormatting sqref="L112">
    <cfRule type="expression" dxfId="6543" priority="50053">
      <formula>$H112="SUBETAPA"</formula>
    </cfRule>
  </conditionalFormatting>
  <conditionalFormatting sqref="L114">
    <cfRule type="expression" dxfId="6542" priority="46354">
      <formula>$H114="SUBETAPA"</formula>
    </cfRule>
  </conditionalFormatting>
  <conditionalFormatting sqref="L116">
    <cfRule type="expression" dxfId="6541" priority="50035">
      <formula>$H116="SUBETAPA"</formula>
    </cfRule>
  </conditionalFormatting>
  <conditionalFormatting sqref="L118">
    <cfRule type="expression" dxfId="6540" priority="50017">
      <formula>$H118="SUBETAPA"</formula>
    </cfRule>
  </conditionalFormatting>
  <conditionalFormatting sqref="L120">
    <cfRule type="expression" dxfId="6539" priority="49999">
      <formula>$H120="SUBETAPA"</formula>
    </cfRule>
  </conditionalFormatting>
  <conditionalFormatting sqref="L122 N122:N123">
    <cfRule type="expression" dxfId="6538" priority="49977">
      <formula>$H122="SUBETAPA"</formula>
    </cfRule>
  </conditionalFormatting>
  <conditionalFormatting sqref="L123">
    <cfRule type="expression" dxfId="6537" priority="46372">
      <formula>$H123="CÉLULA CONSTRUTIVA"</formula>
    </cfRule>
    <cfRule type="expression" dxfId="6536" priority="46373">
      <formula>$H123="SUBETAPA"</formula>
    </cfRule>
  </conditionalFormatting>
  <conditionalFormatting sqref="L125 N125:N126">
    <cfRule type="expression" dxfId="6535" priority="49940">
      <formula>$H125="SUBETAPA"</formula>
    </cfRule>
  </conditionalFormatting>
  <conditionalFormatting sqref="L126">
    <cfRule type="expression" dxfId="6534" priority="46375">
      <formula>$H126="CÉLULA CONSTRUTIVA"</formula>
    </cfRule>
    <cfRule type="expression" dxfId="6533" priority="46376">
      <formula>$H126="SUBETAPA"</formula>
    </cfRule>
  </conditionalFormatting>
  <conditionalFormatting sqref="L128 N128:N129">
    <cfRule type="expression" dxfId="6532" priority="49903">
      <formula>$H128="SUBETAPA"</formula>
    </cfRule>
  </conditionalFormatting>
  <conditionalFormatting sqref="L129">
    <cfRule type="expression" dxfId="6531" priority="46378">
      <formula>$H129="CÉLULA CONSTRUTIVA"</formula>
    </cfRule>
    <cfRule type="expression" dxfId="6530" priority="46379">
      <formula>$H129="SUBETAPA"</formula>
    </cfRule>
  </conditionalFormatting>
  <conditionalFormatting sqref="L131">
    <cfRule type="expression" dxfId="6529" priority="49870">
      <formula>$H131="SUBETAPA"</formula>
    </cfRule>
  </conditionalFormatting>
  <conditionalFormatting sqref="L133 N133:N134">
    <cfRule type="expression" dxfId="6528" priority="49848">
      <formula>$H133="SUBETAPA"</formula>
    </cfRule>
  </conditionalFormatting>
  <conditionalFormatting sqref="L134">
    <cfRule type="expression" dxfId="6527" priority="46381">
      <formula>$H134="CÉLULA CONSTRUTIVA"</formula>
    </cfRule>
    <cfRule type="expression" dxfId="6526" priority="46382">
      <formula>$H134="SUBETAPA"</formula>
    </cfRule>
  </conditionalFormatting>
  <conditionalFormatting sqref="L136 N136:N137">
    <cfRule type="expression" dxfId="6525" priority="49811">
      <formula>$H136="SUBETAPA"</formula>
    </cfRule>
  </conditionalFormatting>
  <conditionalFormatting sqref="L137">
    <cfRule type="expression" dxfId="6524" priority="46384">
      <formula>$H137="CÉLULA CONSTRUTIVA"</formula>
    </cfRule>
    <cfRule type="expression" dxfId="6523" priority="46385">
      <formula>$H137="SUBETAPA"</formula>
    </cfRule>
  </conditionalFormatting>
  <conditionalFormatting sqref="L142">
    <cfRule type="expression" dxfId="6522" priority="50797">
      <formula>$H142="CÉLULA CONSTRUTIVA"</formula>
    </cfRule>
    <cfRule type="expression" dxfId="6521" priority="50798">
      <formula>$H142="SUBETAPA"</formula>
    </cfRule>
    <cfRule type="expression" dxfId="6520" priority="50799">
      <formula>$H142="ETAPA"</formula>
    </cfRule>
  </conditionalFormatting>
  <conditionalFormatting sqref="L143">
    <cfRule type="expression" dxfId="6519" priority="50794">
      <formula>$H143="CÉLULA CONSTRUTIVA"</formula>
    </cfRule>
    <cfRule type="expression" dxfId="6518" priority="50795">
      <formula>$H143="SUBETAPA"</formula>
    </cfRule>
    <cfRule type="expression" dxfId="6517" priority="50796">
      <formula>$H143="ETAPA"</formula>
    </cfRule>
  </conditionalFormatting>
  <conditionalFormatting sqref="L144">
    <cfRule type="expression" dxfId="6516" priority="50791">
      <formula>$H144="CÉLULA CONSTRUTIVA"</formula>
    </cfRule>
    <cfRule type="expression" dxfId="6515" priority="50792">
      <formula>$H144="SUBETAPA"</formula>
    </cfRule>
    <cfRule type="expression" dxfId="6514" priority="50793">
      <formula>$H144="ETAPA"</formula>
    </cfRule>
  </conditionalFormatting>
  <conditionalFormatting sqref="L145">
    <cfRule type="expression" dxfId="6513" priority="50788">
      <formula>$H145="CÉLULA CONSTRUTIVA"</formula>
    </cfRule>
    <cfRule type="expression" dxfId="6512" priority="50789">
      <formula>$H145="SUBETAPA"</formula>
    </cfRule>
    <cfRule type="expression" dxfId="6511" priority="50790">
      <formula>$H145="ETAPA"</formula>
    </cfRule>
  </conditionalFormatting>
  <conditionalFormatting sqref="L146">
    <cfRule type="expression" dxfId="6510" priority="50785">
      <formula>$H146="CÉLULA CONSTRUTIVA"</formula>
    </cfRule>
    <cfRule type="expression" dxfId="6509" priority="50786">
      <formula>$H146="SUBETAPA"</formula>
    </cfRule>
    <cfRule type="expression" dxfId="6508" priority="50787">
      <formula>$H146="ETAPA"</formula>
    </cfRule>
  </conditionalFormatting>
  <conditionalFormatting sqref="L147">
    <cfRule type="expression" dxfId="6507" priority="50782">
      <formula>$H147="CÉLULA CONSTRUTIVA"</formula>
    </cfRule>
    <cfRule type="expression" dxfId="6506" priority="50783">
      <formula>$H147="SUBETAPA"</formula>
    </cfRule>
    <cfRule type="expression" dxfId="6505" priority="50784">
      <formula>$H147="ETAPA"</formula>
    </cfRule>
  </conditionalFormatting>
  <conditionalFormatting sqref="L148 G148:K149 N148:N153 G150:J153 K150:K156">
    <cfRule type="expression" dxfId="6504" priority="49759">
      <formula>$H148="SUBETAPA"</formula>
    </cfRule>
  </conditionalFormatting>
  <conditionalFormatting sqref="L149:L150">
    <cfRule type="expression" dxfId="6503" priority="47118">
      <formula>$H149="CÉLULA CONSTRUTIVA"</formula>
    </cfRule>
    <cfRule type="expression" dxfId="6502" priority="47119">
      <formula>$H149="SUBETAPA"</formula>
    </cfRule>
    <cfRule type="expression" dxfId="6501" priority="47120">
      <formula>$H149="ETAPA"</formula>
    </cfRule>
  </conditionalFormatting>
  <conditionalFormatting sqref="L151">
    <cfRule type="expression" dxfId="6500" priority="47115">
      <formula>$H151="CÉLULA CONSTRUTIVA"</formula>
    </cfRule>
    <cfRule type="expression" dxfId="6499" priority="47116">
      <formula>$H151="SUBETAPA"</formula>
    </cfRule>
    <cfRule type="expression" dxfId="6498" priority="47117">
      <formula>$H151="ETAPA"</formula>
    </cfRule>
  </conditionalFormatting>
  <conditionalFormatting sqref="L152">
    <cfRule type="expression" dxfId="6497" priority="47112">
      <formula>$H152="CÉLULA CONSTRUTIVA"</formula>
    </cfRule>
    <cfRule type="expression" dxfId="6496" priority="47113">
      <formula>$H152="SUBETAPA"</formula>
    </cfRule>
    <cfRule type="expression" dxfId="6495" priority="47114">
      <formula>$H152="ETAPA"</formula>
    </cfRule>
  </conditionalFormatting>
  <conditionalFormatting sqref="L153">
    <cfRule type="expression" dxfId="6494" priority="47109">
      <formula>$H153="CÉLULA CONSTRUTIVA"</formula>
    </cfRule>
    <cfRule type="expression" dxfId="6493" priority="47110">
      <formula>$H153="SUBETAPA"</formula>
    </cfRule>
    <cfRule type="expression" dxfId="6492" priority="47111">
      <formula>$H153="ETAPA"</formula>
    </cfRule>
  </conditionalFormatting>
  <conditionalFormatting sqref="L154">
    <cfRule type="expression" dxfId="6491" priority="47106">
      <formula>$H154="CÉLULA CONSTRUTIVA"</formula>
    </cfRule>
    <cfRule type="expression" dxfId="6490" priority="47107">
      <formula>$H154="SUBETAPA"</formula>
    </cfRule>
    <cfRule type="expression" dxfId="6489" priority="47108">
      <formula>$H154="ETAPA"</formula>
    </cfRule>
  </conditionalFormatting>
  <conditionalFormatting sqref="L155">
    <cfRule type="expression" dxfId="6488" priority="47103">
      <formula>$H155="CÉLULA CONSTRUTIVA"</formula>
    </cfRule>
    <cfRule type="expression" dxfId="6487" priority="47104">
      <formula>$H155="SUBETAPA"</formula>
    </cfRule>
    <cfRule type="expression" dxfId="6486" priority="47105">
      <formula>$H155="ETAPA"</formula>
    </cfRule>
  </conditionalFormatting>
  <conditionalFormatting sqref="L156">
    <cfRule type="expression" dxfId="6485" priority="47100">
      <formula>$H156="CÉLULA CONSTRUTIVA"</formula>
    </cfRule>
    <cfRule type="expression" dxfId="6484" priority="47101">
      <formula>$H156="SUBETAPA"</formula>
    </cfRule>
    <cfRule type="expression" dxfId="6483" priority="47102">
      <formula>$H156="ETAPA"</formula>
    </cfRule>
  </conditionalFormatting>
  <conditionalFormatting sqref="L157">
    <cfRule type="expression" dxfId="6482" priority="47097">
      <formula>$H157="CÉLULA CONSTRUTIVA"</formula>
    </cfRule>
    <cfRule type="expression" dxfId="6481" priority="47098">
      <formula>$H157="SUBETAPA"</formula>
    </cfRule>
    <cfRule type="expression" dxfId="6480" priority="47099">
      <formula>$H157="ETAPA"</formula>
    </cfRule>
  </conditionalFormatting>
  <conditionalFormatting sqref="L158 G158:K159 N158:N163 G160:J163 K160:K166">
    <cfRule type="expression" dxfId="6479" priority="49673">
      <formula>$H158="SUBETAPA"</formula>
    </cfRule>
  </conditionalFormatting>
  <conditionalFormatting sqref="L159:L160">
    <cfRule type="expression" dxfId="6478" priority="47094">
      <formula>$H159="CÉLULA CONSTRUTIVA"</formula>
    </cfRule>
    <cfRule type="expression" dxfId="6477" priority="47095">
      <formula>$H159="SUBETAPA"</formula>
    </cfRule>
    <cfRule type="expression" dxfId="6476" priority="47096">
      <formula>$H159="ETAPA"</formula>
    </cfRule>
  </conditionalFormatting>
  <conditionalFormatting sqref="L161">
    <cfRule type="expression" dxfId="6475" priority="47091">
      <formula>$H161="CÉLULA CONSTRUTIVA"</formula>
    </cfRule>
    <cfRule type="expression" dxfId="6474" priority="47092">
      <formula>$H161="SUBETAPA"</formula>
    </cfRule>
    <cfRule type="expression" dxfId="6473" priority="47093">
      <formula>$H161="ETAPA"</formula>
    </cfRule>
  </conditionalFormatting>
  <conditionalFormatting sqref="L162">
    <cfRule type="expression" dxfId="6472" priority="47088">
      <formula>$H162="CÉLULA CONSTRUTIVA"</formula>
    </cfRule>
    <cfRule type="expression" dxfId="6471" priority="47089">
      <formula>$H162="SUBETAPA"</formula>
    </cfRule>
    <cfRule type="expression" dxfId="6470" priority="47090">
      <formula>$H162="ETAPA"</formula>
    </cfRule>
  </conditionalFormatting>
  <conditionalFormatting sqref="L163">
    <cfRule type="expression" dxfId="6469" priority="47085">
      <formula>$H163="CÉLULA CONSTRUTIVA"</formula>
    </cfRule>
    <cfRule type="expression" dxfId="6468" priority="47086">
      <formula>$H163="SUBETAPA"</formula>
    </cfRule>
    <cfRule type="expression" dxfId="6467" priority="47087">
      <formula>$H163="ETAPA"</formula>
    </cfRule>
  </conditionalFormatting>
  <conditionalFormatting sqref="L164">
    <cfRule type="expression" dxfId="6466" priority="47082">
      <formula>$H164="CÉLULA CONSTRUTIVA"</formula>
    </cfRule>
    <cfRule type="expression" dxfId="6465" priority="47083">
      <formula>$H164="SUBETAPA"</formula>
    </cfRule>
    <cfRule type="expression" dxfId="6464" priority="47084">
      <formula>$H164="ETAPA"</formula>
    </cfRule>
  </conditionalFormatting>
  <conditionalFormatting sqref="L165">
    <cfRule type="expression" dxfId="6463" priority="47079">
      <formula>$H165="CÉLULA CONSTRUTIVA"</formula>
    </cfRule>
    <cfRule type="expression" dxfId="6462" priority="47080">
      <formula>$H165="SUBETAPA"</formula>
    </cfRule>
    <cfRule type="expression" dxfId="6461" priority="47081">
      <formula>$H165="ETAPA"</formula>
    </cfRule>
  </conditionalFormatting>
  <conditionalFormatting sqref="L166">
    <cfRule type="expression" dxfId="6460" priority="47076">
      <formula>$H166="CÉLULA CONSTRUTIVA"</formula>
    </cfRule>
    <cfRule type="expression" dxfId="6459" priority="47077">
      <formula>$H166="SUBETAPA"</formula>
    </cfRule>
    <cfRule type="expression" dxfId="6458" priority="47078">
      <formula>$H166="ETAPA"</formula>
    </cfRule>
  </conditionalFormatting>
  <conditionalFormatting sqref="L167">
    <cfRule type="expression" dxfId="6457" priority="47073">
      <formula>$H167="CÉLULA CONSTRUTIVA"</formula>
    </cfRule>
    <cfRule type="expression" dxfId="6456" priority="47074">
      <formula>$H167="SUBETAPA"</formula>
    </cfRule>
    <cfRule type="expression" dxfId="6455" priority="47075">
      <formula>$H167="ETAPA"</formula>
    </cfRule>
  </conditionalFormatting>
  <conditionalFormatting sqref="L168 G168:K169 N168:N173 G170:J173 K170:K176">
    <cfRule type="expression" dxfId="6454" priority="49587">
      <formula>$H168="SUBETAPA"</formula>
    </cfRule>
  </conditionalFormatting>
  <conditionalFormatting sqref="L169:L170">
    <cfRule type="expression" dxfId="6453" priority="47070">
      <formula>$H169="CÉLULA CONSTRUTIVA"</formula>
    </cfRule>
    <cfRule type="expression" dxfId="6452" priority="47071">
      <formula>$H169="SUBETAPA"</formula>
    </cfRule>
    <cfRule type="expression" dxfId="6451" priority="47072">
      <formula>$H169="ETAPA"</formula>
    </cfRule>
  </conditionalFormatting>
  <conditionalFormatting sqref="L171">
    <cfRule type="expression" dxfId="6450" priority="47067">
      <formula>$H171="CÉLULA CONSTRUTIVA"</formula>
    </cfRule>
    <cfRule type="expression" dxfId="6449" priority="47068">
      <formula>$H171="SUBETAPA"</formula>
    </cfRule>
    <cfRule type="expression" dxfId="6448" priority="47069">
      <formula>$H171="ETAPA"</formula>
    </cfRule>
  </conditionalFormatting>
  <conditionalFormatting sqref="L172">
    <cfRule type="expression" dxfId="6447" priority="47064">
      <formula>$H172="CÉLULA CONSTRUTIVA"</formula>
    </cfRule>
    <cfRule type="expression" dxfId="6446" priority="47065">
      <formula>$H172="SUBETAPA"</formula>
    </cfRule>
    <cfRule type="expression" dxfId="6445" priority="47066">
      <formula>$H172="ETAPA"</formula>
    </cfRule>
  </conditionalFormatting>
  <conditionalFormatting sqref="L173">
    <cfRule type="expression" dxfId="6444" priority="47061">
      <formula>$H173="CÉLULA CONSTRUTIVA"</formula>
    </cfRule>
    <cfRule type="expression" dxfId="6443" priority="47062">
      <formula>$H173="SUBETAPA"</formula>
    </cfRule>
    <cfRule type="expression" dxfId="6442" priority="47063">
      <formula>$H173="ETAPA"</formula>
    </cfRule>
  </conditionalFormatting>
  <conditionalFormatting sqref="L174">
    <cfRule type="expression" dxfId="6441" priority="47058">
      <formula>$H174="CÉLULA CONSTRUTIVA"</formula>
    </cfRule>
    <cfRule type="expression" dxfId="6440" priority="47059">
      <formula>$H174="SUBETAPA"</formula>
    </cfRule>
    <cfRule type="expression" dxfId="6439" priority="47060">
      <formula>$H174="ETAPA"</formula>
    </cfRule>
  </conditionalFormatting>
  <conditionalFormatting sqref="L175">
    <cfRule type="expression" dxfId="6438" priority="47055">
      <formula>$H175="CÉLULA CONSTRUTIVA"</formula>
    </cfRule>
    <cfRule type="expression" dxfId="6437" priority="47056">
      <formula>$H175="SUBETAPA"</formula>
    </cfRule>
    <cfRule type="expression" dxfId="6436" priority="47057">
      <formula>$H175="ETAPA"</formula>
    </cfRule>
  </conditionalFormatting>
  <conditionalFormatting sqref="L176">
    <cfRule type="expression" dxfId="6435" priority="47052">
      <formula>$H176="CÉLULA CONSTRUTIVA"</formula>
    </cfRule>
    <cfRule type="expression" dxfId="6434" priority="47053">
      <formula>$H176="SUBETAPA"</formula>
    </cfRule>
    <cfRule type="expression" dxfId="6433" priority="47054">
      <formula>$H176="ETAPA"</formula>
    </cfRule>
  </conditionalFormatting>
  <conditionalFormatting sqref="L177 G179:J182">
    <cfRule type="expression" dxfId="6432" priority="49504">
      <formula>$H177="SUBETAPA"</formula>
    </cfRule>
  </conditionalFormatting>
  <conditionalFormatting sqref="L178">
    <cfRule type="expression" dxfId="6431" priority="3311">
      <formula>$H178="CÉLULA CONSTRUTIVA"</formula>
    </cfRule>
    <cfRule type="expression" dxfId="6430" priority="3312">
      <formula>$H178="SUBETAPA"</formula>
    </cfRule>
    <cfRule type="expression" dxfId="6429" priority="3313">
      <formula>$H178="ETAPA"</formula>
    </cfRule>
  </conditionalFormatting>
  <conditionalFormatting sqref="L180">
    <cfRule type="expression" dxfId="6428" priority="47046">
      <formula>$H180="CÉLULA CONSTRUTIVA"</formula>
    </cfRule>
    <cfRule type="expression" dxfId="6427" priority="47047">
      <formula>$H180="SUBETAPA"</formula>
    </cfRule>
    <cfRule type="expression" dxfId="6426" priority="47048">
      <formula>$H180="ETAPA"</formula>
    </cfRule>
  </conditionalFormatting>
  <conditionalFormatting sqref="L181">
    <cfRule type="expression" dxfId="6425" priority="47043">
      <formula>$H181="CÉLULA CONSTRUTIVA"</formula>
    </cfRule>
    <cfRule type="expression" dxfId="6424" priority="47044">
      <formula>$H181="SUBETAPA"</formula>
    </cfRule>
    <cfRule type="expression" dxfId="6423" priority="47045">
      <formula>$H181="ETAPA"</formula>
    </cfRule>
  </conditionalFormatting>
  <conditionalFormatting sqref="L182">
    <cfRule type="expression" dxfId="6422" priority="47040">
      <formula>$H182="CÉLULA CONSTRUTIVA"</formula>
    </cfRule>
    <cfRule type="expression" dxfId="6421" priority="47041">
      <formula>$H182="SUBETAPA"</formula>
    </cfRule>
    <cfRule type="expression" dxfId="6420" priority="47042">
      <formula>$H182="ETAPA"</formula>
    </cfRule>
  </conditionalFormatting>
  <conditionalFormatting sqref="L183">
    <cfRule type="expression" dxfId="6419" priority="47037">
      <formula>$H183="CÉLULA CONSTRUTIVA"</formula>
    </cfRule>
    <cfRule type="expression" dxfId="6418" priority="47038">
      <formula>$H183="SUBETAPA"</formula>
    </cfRule>
    <cfRule type="expression" dxfId="6417" priority="47039">
      <formula>$H183="ETAPA"</formula>
    </cfRule>
  </conditionalFormatting>
  <conditionalFormatting sqref="L184">
    <cfRule type="expression" dxfId="6416" priority="47034">
      <formula>$H184="CÉLULA CONSTRUTIVA"</formula>
    </cfRule>
    <cfRule type="expression" dxfId="6415" priority="47035">
      <formula>$H184="SUBETAPA"</formula>
    </cfRule>
    <cfRule type="expression" dxfId="6414" priority="47036">
      <formula>$H184="ETAPA"</formula>
    </cfRule>
  </conditionalFormatting>
  <conditionalFormatting sqref="L185">
    <cfRule type="expression" dxfId="6413" priority="3294">
      <formula>$H185="CÉLULA CONSTRUTIVA"</formula>
    </cfRule>
    <cfRule type="expression" dxfId="6412" priority="3295">
      <formula>$H185="SUBETAPA"</formula>
    </cfRule>
    <cfRule type="expression" dxfId="6411" priority="3296">
      <formula>$H185="ETAPA"</formula>
    </cfRule>
  </conditionalFormatting>
  <conditionalFormatting sqref="L186 G188:J191">
    <cfRule type="expression" dxfId="6410" priority="49486">
      <formula>$H186="SUBETAPA"</formula>
    </cfRule>
  </conditionalFormatting>
  <conditionalFormatting sqref="L187">
    <cfRule type="expression" dxfId="6409" priority="3277">
      <formula>$H187="CÉLULA CONSTRUTIVA"</formula>
    </cfRule>
    <cfRule type="expression" dxfId="6408" priority="3278">
      <formula>$H187="SUBETAPA"</formula>
    </cfRule>
    <cfRule type="expression" dxfId="6407" priority="3279">
      <formula>$H187="ETAPA"</formula>
    </cfRule>
  </conditionalFormatting>
  <conditionalFormatting sqref="L189">
    <cfRule type="expression" dxfId="6406" priority="47031">
      <formula>$H189="CÉLULA CONSTRUTIVA"</formula>
    </cfRule>
    <cfRule type="expression" dxfId="6405" priority="47032">
      <formula>$H189="SUBETAPA"</formula>
    </cfRule>
    <cfRule type="expression" dxfId="6404" priority="47033">
      <formula>$H189="ETAPA"</formula>
    </cfRule>
  </conditionalFormatting>
  <conditionalFormatting sqref="L190">
    <cfRule type="expression" dxfId="6403" priority="47028">
      <formula>$H190="CÉLULA CONSTRUTIVA"</formula>
    </cfRule>
    <cfRule type="expression" dxfId="6402" priority="47029">
      <formula>$H190="SUBETAPA"</formula>
    </cfRule>
    <cfRule type="expression" dxfId="6401" priority="47030">
      <formula>$H190="ETAPA"</formula>
    </cfRule>
  </conditionalFormatting>
  <conditionalFormatting sqref="L191">
    <cfRule type="expression" dxfId="6400" priority="47025">
      <formula>$H191="CÉLULA CONSTRUTIVA"</formula>
    </cfRule>
    <cfRule type="expression" dxfId="6399" priority="47026">
      <formula>$H191="SUBETAPA"</formula>
    </cfRule>
    <cfRule type="expression" dxfId="6398" priority="47027">
      <formula>$H191="ETAPA"</formula>
    </cfRule>
  </conditionalFormatting>
  <conditionalFormatting sqref="L192">
    <cfRule type="expression" dxfId="6397" priority="47022">
      <formula>$H192="CÉLULA CONSTRUTIVA"</formula>
    </cfRule>
    <cfRule type="expression" dxfId="6396" priority="47023">
      <formula>$H192="SUBETAPA"</formula>
    </cfRule>
    <cfRule type="expression" dxfId="6395" priority="47024">
      <formula>$H192="ETAPA"</formula>
    </cfRule>
  </conditionalFormatting>
  <conditionalFormatting sqref="L193">
    <cfRule type="expression" dxfId="6394" priority="47019">
      <formula>$H193="CÉLULA CONSTRUTIVA"</formula>
    </cfRule>
    <cfRule type="expression" dxfId="6393" priority="47020">
      <formula>$H193="SUBETAPA"</formula>
    </cfRule>
    <cfRule type="expression" dxfId="6392" priority="47021">
      <formula>$H193="ETAPA"</formula>
    </cfRule>
  </conditionalFormatting>
  <conditionalFormatting sqref="L194">
    <cfRule type="expression" dxfId="6391" priority="3260">
      <formula>$H194="CÉLULA CONSTRUTIVA"</formula>
    </cfRule>
    <cfRule type="expression" dxfId="6390" priority="3261">
      <formula>$H194="SUBETAPA"</formula>
    </cfRule>
    <cfRule type="expression" dxfId="6389" priority="3262">
      <formula>$H194="ETAPA"</formula>
    </cfRule>
  </conditionalFormatting>
  <conditionalFormatting sqref="L195 G197:J200">
    <cfRule type="expression" dxfId="6388" priority="49468">
      <formula>$H195="SUBETAPA"</formula>
    </cfRule>
  </conditionalFormatting>
  <conditionalFormatting sqref="L196">
    <cfRule type="expression" dxfId="6387" priority="3243">
      <formula>$H196="CÉLULA CONSTRUTIVA"</formula>
    </cfRule>
    <cfRule type="expression" dxfId="6386" priority="3244">
      <formula>$H196="SUBETAPA"</formula>
    </cfRule>
    <cfRule type="expression" dxfId="6385" priority="3245">
      <formula>$H196="ETAPA"</formula>
    </cfRule>
  </conditionalFormatting>
  <conditionalFormatting sqref="L198">
    <cfRule type="expression" dxfId="6384" priority="47016">
      <formula>$H198="CÉLULA CONSTRUTIVA"</formula>
    </cfRule>
    <cfRule type="expression" dxfId="6383" priority="47017">
      <formula>$H198="SUBETAPA"</formula>
    </cfRule>
    <cfRule type="expression" dxfId="6382" priority="47018">
      <formula>$H198="ETAPA"</formula>
    </cfRule>
  </conditionalFormatting>
  <conditionalFormatting sqref="L199">
    <cfRule type="expression" dxfId="6381" priority="47013">
      <formula>$H199="CÉLULA CONSTRUTIVA"</formula>
    </cfRule>
    <cfRule type="expression" dxfId="6380" priority="47014">
      <formula>$H199="SUBETAPA"</formula>
    </cfRule>
    <cfRule type="expression" dxfId="6379" priority="47015">
      <formula>$H199="ETAPA"</formula>
    </cfRule>
  </conditionalFormatting>
  <conditionalFormatting sqref="L200">
    <cfRule type="expression" dxfId="6378" priority="47010">
      <formula>$H200="CÉLULA CONSTRUTIVA"</formula>
    </cfRule>
    <cfRule type="expression" dxfId="6377" priority="47011">
      <formula>$H200="SUBETAPA"</formula>
    </cfRule>
    <cfRule type="expression" dxfId="6376" priority="47012">
      <formula>$H200="ETAPA"</formula>
    </cfRule>
  </conditionalFormatting>
  <conditionalFormatting sqref="L201">
    <cfRule type="expression" dxfId="6375" priority="47007">
      <formula>$H201="CÉLULA CONSTRUTIVA"</formula>
    </cfRule>
    <cfRule type="expression" dxfId="6374" priority="47008">
      <formula>$H201="SUBETAPA"</formula>
    </cfRule>
    <cfRule type="expression" dxfId="6373" priority="47009">
      <formula>$H201="ETAPA"</formula>
    </cfRule>
  </conditionalFormatting>
  <conditionalFormatting sqref="L202">
    <cfRule type="expression" dxfId="6372" priority="47004">
      <formula>$H202="CÉLULA CONSTRUTIVA"</formula>
    </cfRule>
    <cfRule type="expression" dxfId="6371" priority="47005">
      <formula>$H202="SUBETAPA"</formula>
    </cfRule>
    <cfRule type="expression" dxfId="6370" priority="47006">
      <formula>$H202="ETAPA"</formula>
    </cfRule>
  </conditionalFormatting>
  <conditionalFormatting sqref="L203">
    <cfRule type="expression" dxfId="6369" priority="3226">
      <formula>$H203="CÉLULA CONSTRUTIVA"</formula>
    </cfRule>
    <cfRule type="expression" dxfId="6368" priority="3227">
      <formula>$H203="SUBETAPA"</formula>
    </cfRule>
    <cfRule type="expression" dxfId="6367" priority="3228">
      <formula>$H203="ETAPA"</formula>
    </cfRule>
  </conditionalFormatting>
  <conditionalFormatting sqref="L205">
    <cfRule type="expression" dxfId="6366" priority="3209">
      <formula>$H205="CÉLULA CONSTRUTIVA"</formula>
    </cfRule>
    <cfRule type="expression" dxfId="6365" priority="3210">
      <formula>$H205="SUBETAPA"</formula>
    </cfRule>
    <cfRule type="expression" dxfId="6364" priority="3211">
      <formula>$H205="ETAPA"</formula>
    </cfRule>
  </conditionalFormatting>
  <conditionalFormatting sqref="L207">
    <cfRule type="expression" dxfId="6363" priority="46314">
      <formula>$H207="CÉLULA CONSTRUTIVA"</formula>
    </cfRule>
    <cfRule type="expression" dxfId="6362" priority="46315">
      <formula>$H207="SUBETAPA"</formula>
    </cfRule>
    <cfRule type="expression" dxfId="6361" priority="46316">
      <formula>$H207="ETAPA"</formula>
    </cfRule>
  </conditionalFormatting>
  <conditionalFormatting sqref="L208">
    <cfRule type="expression" dxfId="6360" priority="46311">
      <formula>$H208="CÉLULA CONSTRUTIVA"</formula>
    </cfRule>
    <cfRule type="expression" dxfId="6359" priority="46312">
      <formula>$H208="SUBETAPA"</formula>
    </cfRule>
    <cfRule type="expression" dxfId="6358" priority="46313">
      <formula>$H208="ETAPA"</formula>
    </cfRule>
  </conditionalFormatting>
  <conditionalFormatting sqref="L209">
    <cfRule type="expression" dxfId="6357" priority="46308">
      <formula>$H209="CÉLULA CONSTRUTIVA"</formula>
    </cfRule>
    <cfRule type="expression" dxfId="6356" priority="46309">
      <formula>$H209="SUBETAPA"</formula>
    </cfRule>
    <cfRule type="expression" dxfId="6355" priority="46310">
      <formula>$H209="ETAPA"</formula>
    </cfRule>
  </conditionalFormatting>
  <conditionalFormatting sqref="L210">
    <cfRule type="expression" dxfId="6354" priority="46305">
      <formula>$H210="CÉLULA CONSTRUTIVA"</formula>
    </cfRule>
    <cfRule type="expression" dxfId="6353" priority="46306">
      <formula>$H210="SUBETAPA"</formula>
    </cfRule>
    <cfRule type="expression" dxfId="6352" priority="46307">
      <formula>$H210="ETAPA"</formula>
    </cfRule>
  </conditionalFormatting>
  <conditionalFormatting sqref="L211">
    <cfRule type="expression" dxfId="6351" priority="46302">
      <formula>$H211="CÉLULA CONSTRUTIVA"</formula>
    </cfRule>
    <cfRule type="expression" dxfId="6350" priority="46303">
      <formula>$H211="SUBETAPA"</formula>
    </cfRule>
    <cfRule type="expression" dxfId="6349" priority="46304">
      <formula>$H211="ETAPA"</formula>
    </cfRule>
  </conditionalFormatting>
  <conditionalFormatting sqref="L212">
    <cfRule type="expression" dxfId="6348" priority="3192">
      <formula>$H212="CÉLULA CONSTRUTIVA"</formula>
    </cfRule>
    <cfRule type="expression" dxfId="6347" priority="3193">
      <formula>$H212="SUBETAPA"</formula>
    </cfRule>
    <cfRule type="expression" dxfId="6346" priority="3194">
      <formula>$H212="ETAPA"</formula>
    </cfRule>
  </conditionalFormatting>
  <conditionalFormatting sqref="L213 G215:J218">
    <cfRule type="expression" dxfId="6345" priority="49450">
      <formula>$H213="SUBETAPA"</formula>
    </cfRule>
  </conditionalFormatting>
  <conditionalFormatting sqref="L214">
    <cfRule type="expression" dxfId="6344" priority="3175">
      <formula>$H214="CÉLULA CONSTRUTIVA"</formula>
    </cfRule>
    <cfRule type="expression" dxfId="6343" priority="3176">
      <formula>$H214="SUBETAPA"</formula>
    </cfRule>
    <cfRule type="expression" dxfId="6342" priority="3177">
      <formula>$H214="ETAPA"</formula>
    </cfRule>
  </conditionalFormatting>
  <conditionalFormatting sqref="L216">
    <cfRule type="expression" dxfId="6341" priority="47001">
      <formula>$H216="CÉLULA CONSTRUTIVA"</formula>
    </cfRule>
    <cfRule type="expression" dxfId="6340" priority="47002">
      <formula>$H216="SUBETAPA"</formula>
    </cfRule>
    <cfRule type="expression" dxfId="6339" priority="47003">
      <formula>$H216="ETAPA"</formula>
    </cfRule>
  </conditionalFormatting>
  <conditionalFormatting sqref="L217">
    <cfRule type="expression" dxfId="6338" priority="46998">
      <formula>$H217="CÉLULA CONSTRUTIVA"</formula>
    </cfRule>
    <cfRule type="expression" dxfId="6337" priority="46999">
      <formula>$H217="SUBETAPA"</formula>
    </cfRule>
    <cfRule type="expression" dxfId="6336" priority="47000">
      <formula>$H217="ETAPA"</formula>
    </cfRule>
  </conditionalFormatting>
  <conditionalFormatting sqref="L218">
    <cfRule type="expression" dxfId="6335" priority="46995">
      <formula>$H218="CÉLULA CONSTRUTIVA"</formula>
    </cfRule>
    <cfRule type="expression" dxfId="6334" priority="46996">
      <formula>$H218="SUBETAPA"</formula>
    </cfRule>
    <cfRule type="expression" dxfId="6333" priority="46997">
      <formula>$H218="ETAPA"</formula>
    </cfRule>
  </conditionalFormatting>
  <conditionalFormatting sqref="L219">
    <cfRule type="expression" dxfId="6332" priority="46992">
      <formula>$H219="CÉLULA CONSTRUTIVA"</formula>
    </cfRule>
    <cfRule type="expression" dxfId="6331" priority="46993">
      <formula>$H219="SUBETAPA"</formula>
    </cfRule>
    <cfRule type="expression" dxfId="6330" priority="46994">
      <formula>$H219="ETAPA"</formula>
    </cfRule>
  </conditionalFormatting>
  <conditionalFormatting sqref="L220">
    <cfRule type="expression" dxfId="6329" priority="46989">
      <formula>$H220="CÉLULA CONSTRUTIVA"</formula>
    </cfRule>
    <cfRule type="expression" dxfId="6328" priority="46990">
      <formula>$H220="SUBETAPA"</formula>
    </cfRule>
    <cfRule type="expression" dxfId="6327" priority="46991">
      <formula>$H220="ETAPA"</formula>
    </cfRule>
  </conditionalFormatting>
  <conditionalFormatting sqref="L221">
    <cfRule type="expression" dxfId="6326" priority="3158">
      <formula>$H221="CÉLULA CONSTRUTIVA"</formula>
    </cfRule>
    <cfRule type="expression" dxfId="6325" priority="3159">
      <formula>$H221="SUBETAPA"</formula>
    </cfRule>
    <cfRule type="expression" dxfId="6324" priority="3160">
      <formula>$H221="ETAPA"</formula>
    </cfRule>
  </conditionalFormatting>
  <conditionalFormatting sqref="L222 G222:K223 N222:N227 G224:J227 K224:K230">
    <cfRule type="expression" dxfId="6323" priority="49429">
      <formula>$H222="SUBETAPA"</formula>
    </cfRule>
  </conditionalFormatting>
  <conditionalFormatting sqref="L223:L224">
    <cfRule type="expression" dxfId="6322" priority="46986">
      <formula>$H223="CÉLULA CONSTRUTIVA"</formula>
    </cfRule>
    <cfRule type="expression" dxfId="6321" priority="46987">
      <formula>$H223="SUBETAPA"</formula>
    </cfRule>
    <cfRule type="expression" dxfId="6320" priority="46988">
      <formula>$H223="ETAPA"</formula>
    </cfRule>
  </conditionalFormatting>
  <conditionalFormatting sqref="L225">
    <cfRule type="expression" dxfId="6319" priority="46983">
      <formula>$H225="CÉLULA CONSTRUTIVA"</formula>
    </cfRule>
    <cfRule type="expression" dxfId="6318" priority="46984">
      <formula>$H225="SUBETAPA"</formula>
    </cfRule>
    <cfRule type="expression" dxfId="6317" priority="46985">
      <formula>$H225="ETAPA"</formula>
    </cfRule>
  </conditionalFormatting>
  <conditionalFormatting sqref="L226">
    <cfRule type="expression" dxfId="6316" priority="46980">
      <formula>$H226="CÉLULA CONSTRUTIVA"</formula>
    </cfRule>
    <cfRule type="expression" dxfId="6315" priority="46981">
      <formula>$H226="SUBETAPA"</formula>
    </cfRule>
    <cfRule type="expression" dxfId="6314" priority="46982">
      <formula>$H226="ETAPA"</formula>
    </cfRule>
  </conditionalFormatting>
  <conditionalFormatting sqref="L227">
    <cfRule type="expression" dxfId="6313" priority="46977">
      <formula>$H227="CÉLULA CONSTRUTIVA"</formula>
    </cfRule>
    <cfRule type="expression" dxfId="6312" priority="46978">
      <formula>$H227="SUBETAPA"</formula>
    </cfRule>
    <cfRule type="expression" dxfId="6311" priority="46979">
      <formula>$H227="ETAPA"</formula>
    </cfRule>
  </conditionalFormatting>
  <conditionalFormatting sqref="L228">
    <cfRule type="expression" dxfId="6310" priority="46974">
      <formula>$H228="CÉLULA CONSTRUTIVA"</formula>
    </cfRule>
    <cfRule type="expression" dxfId="6309" priority="46975">
      <formula>$H228="SUBETAPA"</formula>
    </cfRule>
    <cfRule type="expression" dxfId="6308" priority="46976">
      <formula>$H228="ETAPA"</formula>
    </cfRule>
  </conditionalFormatting>
  <conditionalFormatting sqref="L229">
    <cfRule type="expression" dxfId="6307" priority="46971">
      <formula>$H229="CÉLULA CONSTRUTIVA"</formula>
    </cfRule>
    <cfRule type="expression" dxfId="6306" priority="46972">
      <formula>$H229="SUBETAPA"</formula>
    </cfRule>
    <cfRule type="expression" dxfId="6305" priority="46973">
      <formula>$H229="ETAPA"</formula>
    </cfRule>
  </conditionalFormatting>
  <conditionalFormatting sqref="L230">
    <cfRule type="expression" dxfId="6304" priority="46968">
      <formula>$H230="CÉLULA CONSTRUTIVA"</formula>
    </cfRule>
    <cfRule type="expression" dxfId="6303" priority="46969">
      <formula>$H230="SUBETAPA"</formula>
    </cfRule>
    <cfRule type="expression" dxfId="6302" priority="46970">
      <formula>$H230="ETAPA"</formula>
    </cfRule>
  </conditionalFormatting>
  <conditionalFormatting sqref="L231 G231:K232 N231:N236 G233:J236 K233:K239">
    <cfRule type="expression" dxfId="6301" priority="49379">
      <formula>$H231="SUBETAPA"</formula>
    </cfRule>
  </conditionalFormatting>
  <conditionalFormatting sqref="L232:L239">
    <cfRule type="expression" dxfId="6300" priority="46965">
      <formula>$H232="CÉLULA CONSTRUTIVA"</formula>
    </cfRule>
    <cfRule type="expression" dxfId="6299" priority="46966">
      <formula>$H232="SUBETAPA"</formula>
    </cfRule>
    <cfRule type="expression" dxfId="6298" priority="46967">
      <formula>$H232="ETAPA"</formula>
    </cfRule>
  </conditionalFormatting>
  <conditionalFormatting sqref="L240 G240:K241 N240:N245 G242:J245 K242:K248">
    <cfRule type="expression" dxfId="6297" priority="49329">
      <formula>$H240="SUBETAPA"</formula>
    </cfRule>
  </conditionalFormatting>
  <conditionalFormatting sqref="L241:L248">
    <cfRule type="expression" dxfId="6296" priority="3152">
      <formula>$H241="CÉLULA CONSTRUTIVA"</formula>
    </cfRule>
    <cfRule type="expression" dxfId="6295" priority="3153">
      <formula>$H241="SUBETAPA"</formula>
    </cfRule>
    <cfRule type="expression" dxfId="6294" priority="3154">
      <formula>$H241="ETAPA"</formula>
    </cfRule>
  </conditionalFormatting>
  <conditionalFormatting sqref="L249 G249:K250 N249:N254 G251:J254 K251:K257">
    <cfRule type="expression" dxfId="6293" priority="49279">
      <formula>$H249="SUBETAPA"</formula>
    </cfRule>
  </conditionalFormatting>
  <conditionalFormatting sqref="L250:L251">
    <cfRule type="expression" dxfId="6292" priority="46923">
      <formula>$H250="CÉLULA CONSTRUTIVA"</formula>
    </cfRule>
    <cfRule type="expression" dxfId="6291" priority="46924">
      <formula>$H250="SUBETAPA"</formula>
    </cfRule>
    <cfRule type="expression" dxfId="6290" priority="46925">
      <formula>$H250="ETAPA"</formula>
    </cfRule>
  </conditionalFormatting>
  <conditionalFormatting sqref="L252">
    <cfRule type="expression" dxfId="6289" priority="46920">
      <formula>$H252="CÉLULA CONSTRUTIVA"</formula>
    </cfRule>
    <cfRule type="expression" dxfId="6288" priority="46921">
      <formula>$H252="SUBETAPA"</formula>
    </cfRule>
    <cfRule type="expression" dxfId="6287" priority="46922">
      <formula>$H252="ETAPA"</formula>
    </cfRule>
  </conditionalFormatting>
  <conditionalFormatting sqref="L253">
    <cfRule type="expression" dxfId="6286" priority="46917">
      <formula>$H253="CÉLULA CONSTRUTIVA"</formula>
    </cfRule>
    <cfRule type="expression" dxfId="6285" priority="46918">
      <formula>$H253="SUBETAPA"</formula>
    </cfRule>
    <cfRule type="expression" dxfId="6284" priority="46919">
      <formula>$H253="ETAPA"</formula>
    </cfRule>
  </conditionalFormatting>
  <conditionalFormatting sqref="L254">
    <cfRule type="expression" dxfId="6283" priority="46914">
      <formula>$H254="CÉLULA CONSTRUTIVA"</formula>
    </cfRule>
    <cfRule type="expression" dxfId="6282" priority="46915">
      <formula>$H254="SUBETAPA"</formula>
    </cfRule>
    <cfRule type="expression" dxfId="6281" priority="46916">
      <formula>$H254="ETAPA"</formula>
    </cfRule>
  </conditionalFormatting>
  <conditionalFormatting sqref="L255">
    <cfRule type="expression" dxfId="6280" priority="46911">
      <formula>$H255="CÉLULA CONSTRUTIVA"</formula>
    </cfRule>
    <cfRule type="expression" dxfId="6279" priority="46912">
      <formula>$H255="SUBETAPA"</formula>
    </cfRule>
    <cfRule type="expression" dxfId="6278" priority="46913">
      <formula>$H255="ETAPA"</formula>
    </cfRule>
  </conditionalFormatting>
  <conditionalFormatting sqref="L256">
    <cfRule type="expression" dxfId="6277" priority="46908">
      <formula>$H256="CÉLULA CONSTRUTIVA"</formula>
    </cfRule>
    <cfRule type="expression" dxfId="6276" priority="46909">
      <formula>$H256="SUBETAPA"</formula>
    </cfRule>
    <cfRule type="expression" dxfId="6275" priority="46910">
      <formula>$H256="ETAPA"</formula>
    </cfRule>
  </conditionalFormatting>
  <conditionalFormatting sqref="L257">
    <cfRule type="expression" dxfId="6274" priority="46905">
      <formula>$H257="CÉLULA CONSTRUTIVA"</formula>
    </cfRule>
    <cfRule type="expression" dxfId="6273" priority="46906">
      <formula>$H257="SUBETAPA"</formula>
    </cfRule>
    <cfRule type="expression" dxfId="6272" priority="46907">
      <formula>$H257="ETAPA"</formula>
    </cfRule>
  </conditionalFormatting>
  <conditionalFormatting sqref="L258 G258:K259 N258:N263 G260:J263 K260:K266">
    <cfRule type="expression" dxfId="6271" priority="49229">
      <formula>$H258="SUBETAPA"</formula>
    </cfRule>
  </conditionalFormatting>
  <conditionalFormatting sqref="L259:L260">
    <cfRule type="expression" dxfId="6270" priority="46902">
      <formula>$H259="CÉLULA CONSTRUTIVA"</formula>
    </cfRule>
    <cfRule type="expression" dxfId="6269" priority="46903">
      <formula>$H259="SUBETAPA"</formula>
    </cfRule>
    <cfRule type="expression" dxfId="6268" priority="46904">
      <formula>$H259="ETAPA"</formula>
    </cfRule>
  </conditionalFormatting>
  <conditionalFormatting sqref="L261">
    <cfRule type="expression" dxfId="6267" priority="46899">
      <formula>$H261="CÉLULA CONSTRUTIVA"</formula>
    </cfRule>
    <cfRule type="expression" dxfId="6266" priority="46900">
      <formula>$H261="SUBETAPA"</formula>
    </cfRule>
    <cfRule type="expression" dxfId="6265" priority="46901">
      <formula>$H261="ETAPA"</formula>
    </cfRule>
  </conditionalFormatting>
  <conditionalFormatting sqref="L262">
    <cfRule type="expression" dxfId="6264" priority="46896">
      <formula>$H262="CÉLULA CONSTRUTIVA"</formula>
    </cfRule>
    <cfRule type="expression" dxfId="6263" priority="46897">
      <formula>$H262="SUBETAPA"</formula>
    </cfRule>
    <cfRule type="expression" dxfId="6262" priority="46898">
      <formula>$H262="ETAPA"</formula>
    </cfRule>
  </conditionalFormatting>
  <conditionalFormatting sqref="L263">
    <cfRule type="expression" dxfId="6261" priority="46893">
      <formula>$H263="CÉLULA CONSTRUTIVA"</formula>
    </cfRule>
    <cfRule type="expression" dxfId="6260" priority="46894">
      <formula>$H263="SUBETAPA"</formula>
    </cfRule>
    <cfRule type="expression" dxfId="6259" priority="46895">
      <formula>$H263="ETAPA"</formula>
    </cfRule>
  </conditionalFormatting>
  <conditionalFormatting sqref="L264">
    <cfRule type="expression" dxfId="6258" priority="46890">
      <formula>$H264="CÉLULA CONSTRUTIVA"</formula>
    </cfRule>
    <cfRule type="expression" dxfId="6257" priority="46891">
      <formula>$H264="SUBETAPA"</formula>
    </cfRule>
    <cfRule type="expression" dxfId="6256" priority="46892">
      <formula>$H264="ETAPA"</formula>
    </cfRule>
  </conditionalFormatting>
  <conditionalFormatting sqref="L265">
    <cfRule type="expression" dxfId="6255" priority="46887">
      <formula>$H265="CÉLULA CONSTRUTIVA"</formula>
    </cfRule>
    <cfRule type="expression" dxfId="6254" priority="46888">
      <formula>$H265="SUBETAPA"</formula>
    </cfRule>
    <cfRule type="expression" dxfId="6253" priority="46889">
      <formula>$H265="ETAPA"</formula>
    </cfRule>
  </conditionalFormatting>
  <conditionalFormatting sqref="L266">
    <cfRule type="expression" dxfId="6252" priority="46884">
      <formula>$H266="CÉLULA CONSTRUTIVA"</formula>
    </cfRule>
    <cfRule type="expression" dxfId="6251" priority="46885">
      <formula>$H266="SUBETAPA"</formula>
    </cfRule>
    <cfRule type="expression" dxfId="6250" priority="46886">
      <formula>$H266="ETAPA"</formula>
    </cfRule>
  </conditionalFormatting>
  <conditionalFormatting sqref="L267 G267:K268 N267:N272 G269:J272">
    <cfRule type="expression" dxfId="6249" priority="49179">
      <formula>$H267="SUBETAPA"</formula>
    </cfRule>
  </conditionalFormatting>
  <conditionalFormatting sqref="L268:L269">
    <cfRule type="expression" dxfId="6248" priority="46881">
      <formula>$H268="CÉLULA CONSTRUTIVA"</formula>
    </cfRule>
    <cfRule type="expression" dxfId="6247" priority="46882">
      <formula>$H268="SUBETAPA"</formula>
    </cfRule>
    <cfRule type="expression" dxfId="6246" priority="46883">
      <formula>$H268="ETAPA"</formula>
    </cfRule>
  </conditionalFormatting>
  <conditionalFormatting sqref="L270">
    <cfRule type="expression" dxfId="6245" priority="46878">
      <formula>$H270="CÉLULA CONSTRUTIVA"</formula>
    </cfRule>
    <cfRule type="expression" dxfId="6244" priority="46879">
      <formula>$H270="SUBETAPA"</formula>
    </cfRule>
    <cfRule type="expression" dxfId="6243" priority="46880">
      <formula>$H270="ETAPA"</formula>
    </cfRule>
  </conditionalFormatting>
  <conditionalFormatting sqref="L271">
    <cfRule type="expression" dxfId="6242" priority="46875">
      <formula>$H271="CÉLULA CONSTRUTIVA"</formula>
    </cfRule>
    <cfRule type="expression" dxfId="6241" priority="46876">
      <formula>$H271="SUBETAPA"</formula>
    </cfRule>
    <cfRule type="expression" dxfId="6240" priority="46877">
      <formula>$H271="ETAPA"</formula>
    </cfRule>
  </conditionalFormatting>
  <conditionalFormatting sqref="L272">
    <cfRule type="expression" dxfId="6239" priority="46872">
      <formula>$H272="CÉLULA CONSTRUTIVA"</formula>
    </cfRule>
    <cfRule type="expression" dxfId="6238" priority="46873">
      <formula>$H272="SUBETAPA"</formula>
    </cfRule>
    <cfRule type="expression" dxfId="6237" priority="46874">
      <formula>$H272="ETAPA"</formula>
    </cfRule>
  </conditionalFormatting>
  <conditionalFormatting sqref="L273">
    <cfRule type="expression" dxfId="6236" priority="46869">
      <formula>$H273="CÉLULA CONSTRUTIVA"</formula>
    </cfRule>
    <cfRule type="expression" dxfId="6235" priority="46870">
      <formula>$H273="SUBETAPA"</formula>
    </cfRule>
    <cfRule type="expression" dxfId="6234" priority="46871">
      <formula>$H273="ETAPA"</formula>
    </cfRule>
  </conditionalFormatting>
  <conditionalFormatting sqref="L274 G274:K275">
    <cfRule type="expression" dxfId="6233" priority="49144">
      <formula>$H274="SUBETAPA"</formula>
    </cfRule>
  </conditionalFormatting>
  <conditionalFormatting sqref="L275:L276">
    <cfRule type="expression" dxfId="6232" priority="46866">
      <formula>$H275="CÉLULA CONSTRUTIVA"</formula>
    </cfRule>
    <cfRule type="expression" dxfId="6231" priority="46867">
      <formula>$H275="SUBETAPA"</formula>
    </cfRule>
    <cfRule type="expression" dxfId="6230" priority="46868">
      <formula>$H275="ETAPA"</formula>
    </cfRule>
  </conditionalFormatting>
  <conditionalFormatting sqref="L277">
    <cfRule type="expression" dxfId="6229" priority="46863">
      <formula>$H277="CÉLULA CONSTRUTIVA"</formula>
    </cfRule>
    <cfRule type="expression" dxfId="6228" priority="46864">
      <formula>$H277="SUBETAPA"</formula>
    </cfRule>
    <cfRule type="expression" dxfId="6227" priority="46865">
      <formula>$H277="ETAPA"</formula>
    </cfRule>
  </conditionalFormatting>
  <conditionalFormatting sqref="L278">
    <cfRule type="expression" dxfId="6226" priority="46860">
      <formula>$H278="CÉLULA CONSTRUTIVA"</formula>
    </cfRule>
    <cfRule type="expression" dxfId="6225" priority="46861">
      <formula>$H278="SUBETAPA"</formula>
    </cfRule>
    <cfRule type="expression" dxfId="6224" priority="46862">
      <formula>$H278="ETAPA"</formula>
    </cfRule>
  </conditionalFormatting>
  <conditionalFormatting sqref="L279">
    <cfRule type="expression" dxfId="6223" priority="46857">
      <formula>$H279="CÉLULA CONSTRUTIVA"</formula>
    </cfRule>
    <cfRule type="expression" dxfId="6222" priority="46858">
      <formula>$H279="SUBETAPA"</formula>
    </cfRule>
    <cfRule type="expression" dxfId="6221" priority="46859">
      <formula>$H279="ETAPA"</formula>
    </cfRule>
  </conditionalFormatting>
  <conditionalFormatting sqref="L282">
    <cfRule type="expression" dxfId="6220" priority="50867">
      <formula>$H282="CÉLULA CONSTRUTIVA"</formula>
    </cfRule>
    <cfRule type="expression" dxfId="6219" priority="50868">
      <formula>$H282="SUBETAPA"</formula>
    </cfRule>
    <cfRule type="expression" dxfId="6218" priority="50869">
      <formula>$H282="ETAPA"</formula>
    </cfRule>
  </conditionalFormatting>
  <conditionalFormatting sqref="L284">
    <cfRule type="expression" dxfId="6217" priority="49078">
      <formula>$H284="CÉLULA CONSTRUTIVA"</formula>
    </cfRule>
    <cfRule type="expression" dxfId="6216" priority="49079">
      <formula>$H284="SUBETAPA"</formula>
    </cfRule>
    <cfRule type="expression" dxfId="6215" priority="49080">
      <formula>$H284="ETAPA"</formula>
    </cfRule>
  </conditionalFormatting>
  <conditionalFormatting sqref="L286">
    <cfRule type="expression" dxfId="6214" priority="49032">
      <formula>$H286="CÉLULA CONSTRUTIVA"</formula>
    </cfRule>
    <cfRule type="expression" dxfId="6213" priority="49033">
      <formula>$H286="SUBETAPA"</formula>
    </cfRule>
    <cfRule type="expression" dxfId="6212" priority="49034">
      <formula>$H286="ETAPA"</formula>
    </cfRule>
  </conditionalFormatting>
  <conditionalFormatting sqref="L288">
    <cfRule type="expression" dxfId="6211" priority="48986">
      <formula>$H288="CÉLULA CONSTRUTIVA"</formula>
    </cfRule>
    <cfRule type="expression" dxfId="6210" priority="48987">
      <formula>$H288="SUBETAPA"</formula>
    </cfRule>
    <cfRule type="expression" dxfId="6209" priority="48988">
      <formula>$H288="ETAPA"</formula>
    </cfRule>
  </conditionalFormatting>
  <conditionalFormatting sqref="L290">
    <cfRule type="expression" dxfId="6208" priority="48940">
      <formula>$H290="CÉLULA CONSTRUTIVA"</formula>
    </cfRule>
    <cfRule type="expression" dxfId="6207" priority="48941">
      <formula>$H290="SUBETAPA"</formula>
    </cfRule>
    <cfRule type="expression" dxfId="6206" priority="48942">
      <formula>$H290="ETAPA"</formula>
    </cfRule>
  </conditionalFormatting>
  <conditionalFormatting sqref="L292">
    <cfRule type="expression" dxfId="6205" priority="48894">
      <formula>$H292="CÉLULA CONSTRUTIVA"</formula>
    </cfRule>
    <cfRule type="expression" dxfId="6204" priority="48895">
      <formula>$H292="SUBETAPA"</formula>
    </cfRule>
    <cfRule type="expression" dxfId="6203" priority="48896">
      <formula>$H292="ETAPA"</formula>
    </cfRule>
  </conditionalFormatting>
  <conditionalFormatting sqref="L294">
    <cfRule type="expression" dxfId="6202" priority="48848">
      <formula>$H294="CÉLULA CONSTRUTIVA"</formula>
    </cfRule>
    <cfRule type="expression" dxfId="6201" priority="48849">
      <formula>$H294="SUBETAPA"</formula>
    </cfRule>
    <cfRule type="expression" dxfId="6200" priority="48850">
      <formula>$H294="ETAPA"</formula>
    </cfRule>
  </conditionalFormatting>
  <conditionalFormatting sqref="L296">
    <cfRule type="expression" dxfId="6199" priority="46258">
      <formula>$H296="CÉLULA CONSTRUTIVA"</formula>
    </cfRule>
    <cfRule type="expression" dxfId="6198" priority="46259">
      <formula>$H296="SUBETAPA"</formula>
    </cfRule>
    <cfRule type="expression" dxfId="6197" priority="46260">
      <formula>$H296="ETAPA"</formula>
    </cfRule>
  </conditionalFormatting>
  <conditionalFormatting sqref="L298">
    <cfRule type="expression" dxfId="6196" priority="48802">
      <formula>$H298="CÉLULA CONSTRUTIVA"</formula>
    </cfRule>
    <cfRule type="expression" dxfId="6195" priority="48803">
      <formula>$H298="SUBETAPA"</formula>
    </cfRule>
    <cfRule type="expression" dxfId="6194" priority="48804">
      <formula>$H298="ETAPA"</formula>
    </cfRule>
  </conditionalFormatting>
  <conditionalFormatting sqref="L300">
    <cfRule type="expression" dxfId="6193" priority="48756">
      <formula>$H300="CÉLULA CONSTRUTIVA"</formula>
    </cfRule>
    <cfRule type="expression" dxfId="6192" priority="48757">
      <formula>$H300="SUBETAPA"</formula>
    </cfRule>
    <cfRule type="expression" dxfId="6191" priority="48758">
      <formula>$H300="ETAPA"</formula>
    </cfRule>
  </conditionalFormatting>
  <conditionalFormatting sqref="L302">
    <cfRule type="expression" dxfId="6190" priority="48710">
      <formula>$H302="CÉLULA CONSTRUTIVA"</formula>
    </cfRule>
    <cfRule type="expression" dxfId="6189" priority="48711">
      <formula>$H302="SUBETAPA"</formula>
    </cfRule>
    <cfRule type="expression" dxfId="6188" priority="48712">
      <formula>$H302="ETAPA"</formula>
    </cfRule>
  </conditionalFormatting>
  <conditionalFormatting sqref="L304">
    <cfRule type="expression" dxfId="6187" priority="48664">
      <formula>$H304="CÉLULA CONSTRUTIVA"</formula>
    </cfRule>
    <cfRule type="expression" dxfId="6186" priority="48665">
      <formula>$H304="SUBETAPA"</formula>
    </cfRule>
    <cfRule type="expression" dxfId="6185" priority="48666">
      <formula>$H304="ETAPA"</formula>
    </cfRule>
  </conditionalFormatting>
  <conditionalFormatting sqref="L306">
    <cfRule type="expression" dxfId="6184" priority="48618">
      <formula>$H306="CÉLULA CONSTRUTIVA"</formula>
    </cfRule>
    <cfRule type="expression" dxfId="6183" priority="48619">
      <formula>$H306="SUBETAPA"</formula>
    </cfRule>
    <cfRule type="expression" dxfId="6182" priority="48620">
      <formula>$H306="ETAPA"</formula>
    </cfRule>
  </conditionalFormatting>
  <conditionalFormatting sqref="L308">
    <cfRule type="expression" dxfId="6181" priority="48572">
      <formula>$H308="CÉLULA CONSTRUTIVA"</formula>
    </cfRule>
    <cfRule type="expression" dxfId="6180" priority="48573">
      <formula>$H308="SUBETAPA"</formula>
    </cfRule>
    <cfRule type="expression" dxfId="6179" priority="48574">
      <formula>$H308="ETAPA"</formula>
    </cfRule>
  </conditionalFormatting>
  <conditionalFormatting sqref="L310">
    <cfRule type="expression" dxfId="6178" priority="48526">
      <formula>$H310="CÉLULA CONSTRUTIVA"</formula>
    </cfRule>
    <cfRule type="expression" dxfId="6177" priority="48527">
      <formula>$H310="SUBETAPA"</formula>
    </cfRule>
    <cfRule type="expression" dxfId="6176" priority="48528">
      <formula>$H310="ETAPA"</formula>
    </cfRule>
  </conditionalFormatting>
  <conditionalFormatting sqref="L312">
    <cfRule type="expression" dxfId="6175" priority="48480">
      <formula>$H312="CÉLULA CONSTRUTIVA"</formula>
    </cfRule>
    <cfRule type="expression" dxfId="6174" priority="48481">
      <formula>$H312="SUBETAPA"</formula>
    </cfRule>
    <cfRule type="expression" dxfId="6173" priority="48482">
      <formula>$H312="ETAPA"</formula>
    </cfRule>
  </conditionalFormatting>
  <conditionalFormatting sqref="L359">
    <cfRule type="expression" dxfId="6172" priority="46204">
      <formula>$H359="CÉLULA CONSTRUTIVA"</formula>
    </cfRule>
    <cfRule type="expression" dxfId="6171" priority="46205">
      <formula>$H359="SUBETAPA"</formula>
    </cfRule>
    <cfRule type="expression" dxfId="6170" priority="46206">
      <formula>$H359="ETAPA"</formula>
    </cfRule>
  </conditionalFormatting>
  <conditionalFormatting sqref="L361 L363 L365 L367 L369 L371 L373 L375 L377">
    <cfRule type="expression" dxfId="6169" priority="47775">
      <formula>$H361="CÉLULA CONSTRUTIVA"</formula>
    </cfRule>
    <cfRule type="expression" dxfId="6168" priority="47776">
      <formula>$H361="SUBETAPA"</formula>
    </cfRule>
    <cfRule type="expression" dxfId="6167" priority="47777">
      <formula>$H361="ETAPA"</formula>
    </cfRule>
  </conditionalFormatting>
  <conditionalFormatting sqref="L398 O398">
    <cfRule type="expression" dxfId="6166" priority="7557">
      <formula>$H398="SUBETAPA"</formula>
    </cfRule>
  </conditionalFormatting>
  <conditionalFormatting sqref="L398">
    <cfRule type="expression" dxfId="6165" priority="7554">
      <formula>$H398="ETAPA"</formula>
    </cfRule>
    <cfRule type="expression" dxfId="6164" priority="7555">
      <formula>$H398="SUBETAPA"</formula>
    </cfRule>
    <cfRule type="expression" dxfId="6163" priority="7580">
      <formula>$H398="ETAPA"</formula>
    </cfRule>
  </conditionalFormatting>
  <conditionalFormatting sqref="L413:L414">
    <cfRule type="expression" dxfId="6162" priority="61006">
      <formula>$H413="ETAPA"</formula>
    </cfRule>
    <cfRule type="expression" dxfId="6161" priority="61007">
      <formula>$H413="SUBETAPA"</formula>
    </cfRule>
  </conditionalFormatting>
  <conditionalFormatting sqref="L415">
    <cfRule type="expression" dxfId="6160" priority="7534">
      <formula>$H415="ETAPA"</formula>
    </cfRule>
    <cfRule type="expression" dxfId="6159" priority="7535">
      <formula>$H415="SUBETAPA"</formula>
    </cfRule>
    <cfRule type="expression" dxfId="6158" priority="7536">
      <formula>$H415="SUBETAPA"</formula>
    </cfRule>
    <cfRule type="expression" dxfId="6157" priority="7537">
      <formula>$H415="ETAPA"</formula>
    </cfRule>
    <cfRule type="expression" dxfId="6156" priority="7538">
      <formula>$H415="CÉLULA CONSTRUTIVA"</formula>
    </cfRule>
  </conditionalFormatting>
  <conditionalFormatting sqref="L429:L430">
    <cfRule type="expression" dxfId="6155" priority="61004">
      <formula>$H429="ETAPA"</formula>
    </cfRule>
    <cfRule type="expression" dxfId="6154" priority="61005">
      <formula>$H429="SUBETAPA"</formula>
    </cfRule>
  </conditionalFormatting>
  <conditionalFormatting sqref="L431">
    <cfRule type="expression" dxfId="6153" priority="7507">
      <formula>$H431="CÉLULA CONSTRUTIVA"</formula>
    </cfRule>
    <cfRule type="expression" dxfId="6152" priority="7508">
      <formula>$H431="ETAPA"</formula>
    </cfRule>
    <cfRule type="expression" dxfId="6151" priority="7509">
      <formula>$H431="SUBETAPA"</formula>
    </cfRule>
    <cfRule type="expression" dxfId="6150" priority="7510">
      <formula>$H431="SUBETAPA"</formula>
    </cfRule>
    <cfRule type="expression" dxfId="6149" priority="7511">
      <formula>$H431="ETAPA"</formula>
    </cfRule>
  </conditionalFormatting>
  <conditionalFormatting sqref="L445:L446">
    <cfRule type="expression" dxfId="6148" priority="61002">
      <formula>$H445="ETAPA"</formula>
    </cfRule>
    <cfRule type="expression" dxfId="6147" priority="61003">
      <formula>$H445="SUBETAPA"</formula>
    </cfRule>
  </conditionalFormatting>
  <conditionalFormatting sqref="L447">
    <cfRule type="expression" dxfId="6146" priority="7469">
      <formula>$H447="CÉLULA CONSTRUTIVA"</formula>
    </cfRule>
    <cfRule type="expression" dxfId="6145" priority="7470">
      <formula>$H447="ETAPA"</formula>
    </cfRule>
    <cfRule type="expression" dxfId="6144" priority="7471">
      <formula>$H447="SUBETAPA"</formula>
    </cfRule>
    <cfRule type="expression" dxfId="6143" priority="7472">
      <formula>$H447="SUBETAPA"</formula>
    </cfRule>
    <cfRule type="expression" dxfId="6142" priority="7473">
      <formula>$H447="ETAPA"</formula>
    </cfRule>
  </conditionalFormatting>
  <conditionalFormatting sqref="L462:L463">
    <cfRule type="expression" dxfId="6141" priority="61000">
      <formula>$H462="ETAPA"</formula>
    </cfRule>
    <cfRule type="expression" dxfId="6140" priority="61001">
      <formula>$H462="SUBETAPA"</formula>
    </cfRule>
  </conditionalFormatting>
  <conditionalFormatting sqref="L464">
    <cfRule type="expression" dxfId="6139" priority="7438">
      <formula>$H464="CÉLULA CONSTRUTIVA"</formula>
    </cfRule>
    <cfRule type="expression" dxfId="6138" priority="7439">
      <formula>$H464="ETAPA"</formula>
    </cfRule>
    <cfRule type="expression" dxfId="6137" priority="7440">
      <formula>$H464="SUBETAPA"</formula>
    </cfRule>
    <cfRule type="expression" dxfId="6136" priority="7441">
      <formula>$H464="SUBETAPA"</formula>
    </cfRule>
    <cfRule type="expression" dxfId="6135" priority="7442">
      <formula>$H464="ETAPA"</formula>
    </cfRule>
  </conditionalFormatting>
  <conditionalFormatting sqref="L479:L480">
    <cfRule type="expression" dxfId="6134" priority="60998">
      <formula>$H479="ETAPA"</formula>
    </cfRule>
    <cfRule type="expression" dxfId="6133" priority="60999">
      <formula>$H479="SUBETAPA"</formula>
    </cfRule>
  </conditionalFormatting>
  <conditionalFormatting sqref="L481">
    <cfRule type="expression" dxfId="6132" priority="7407">
      <formula>$H481="CÉLULA CONSTRUTIVA"</formula>
    </cfRule>
    <cfRule type="expression" dxfId="6131" priority="7408">
      <formula>$H481="ETAPA"</formula>
    </cfRule>
    <cfRule type="expression" dxfId="6130" priority="7409">
      <formula>$H481="SUBETAPA"</formula>
    </cfRule>
    <cfRule type="expression" dxfId="6129" priority="7410">
      <formula>$H481="SUBETAPA"</formula>
    </cfRule>
    <cfRule type="expression" dxfId="6128" priority="7411">
      <formula>$H481="ETAPA"</formula>
    </cfRule>
  </conditionalFormatting>
  <conditionalFormatting sqref="L496:L497">
    <cfRule type="expression" dxfId="6127" priority="60996">
      <formula>$H496="ETAPA"</formula>
    </cfRule>
    <cfRule type="expression" dxfId="6126" priority="60997">
      <formula>$H496="SUBETAPA"</formula>
    </cfRule>
  </conditionalFormatting>
  <conditionalFormatting sqref="L498">
    <cfRule type="expression" dxfId="6125" priority="7376">
      <formula>$H498="CÉLULA CONSTRUTIVA"</formula>
    </cfRule>
    <cfRule type="expression" dxfId="6124" priority="7377">
      <formula>$H498="ETAPA"</formula>
    </cfRule>
    <cfRule type="expression" dxfId="6123" priority="7378">
      <formula>$H498="SUBETAPA"</formula>
    </cfRule>
    <cfRule type="expression" dxfId="6122" priority="7379">
      <formula>$H498="SUBETAPA"</formula>
    </cfRule>
    <cfRule type="expression" dxfId="6121" priority="7380">
      <formula>$H498="ETAPA"</formula>
    </cfRule>
  </conditionalFormatting>
  <conditionalFormatting sqref="L514:L515">
    <cfRule type="expression" dxfId="6120" priority="60994">
      <formula>$H514="ETAPA"</formula>
    </cfRule>
    <cfRule type="expression" dxfId="6119" priority="60995">
      <formula>$H514="SUBETAPA"</formula>
    </cfRule>
  </conditionalFormatting>
  <conditionalFormatting sqref="L516">
    <cfRule type="expression" dxfId="6118" priority="7345">
      <formula>$H516="CÉLULA CONSTRUTIVA"</formula>
    </cfRule>
    <cfRule type="expression" dxfId="6117" priority="7346">
      <formula>$H516="ETAPA"</formula>
    </cfRule>
    <cfRule type="expression" dxfId="6116" priority="7347">
      <formula>$H516="SUBETAPA"</formula>
    </cfRule>
    <cfRule type="expression" dxfId="6115" priority="7348">
      <formula>$H516="SUBETAPA"</formula>
    </cfRule>
    <cfRule type="expression" dxfId="6114" priority="7349">
      <formula>$H516="ETAPA"</formula>
    </cfRule>
  </conditionalFormatting>
  <conditionalFormatting sqref="L532:L533">
    <cfRule type="expression" dxfId="6113" priority="60992">
      <formula>$H532="ETAPA"</formula>
    </cfRule>
    <cfRule type="expression" dxfId="6112" priority="60993">
      <formula>$H532="SUBETAPA"</formula>
    </cfRule>
  </conditionalFormatting>
  <conditionalFormatting sqref="L534">
    <cfRule type="expression" dxfId="6111" priority="7314">
      <formula>$H534="CÉLULA CONSTRUTIVA"</formula>
    </cfRule>
    <cfRule type="expression" dxfId="6110" priority="7315">
      <formula>$H534="ETAPA"</formula>
    </cfRule>
    <cfRule type="expression" dxfId="6109" priority="7316">
      <formula>$H534="SUBETAPA"</formula>
    </cfRule>
    <cfRule type="expression" dxfId="6108" priority="7317">
      <formula>$H534="SUBETAPA"</formula>
    </cfRule>
    <cfRule type="expression" dxfId="6107" priority="7318">
      <formula>$H534="ETAPA"</formula>
    </cfRule>
  </conditionalFormatting>
  <conditionalFormatting sqref="L550:L551">
    <cfRule type="expression" dxfId="6106" priority="60990">
      <formula>$H550="ETAPA"</formula>
    </cfRule>
    <cfRule type="expression" dxfId="6105" priority="60991">
      <formula>$H550="SUBETAPA"</formula>
    </cfRule>
  </conditionalFormatting>
  <conditionalFormatting sqref="L552">
    <cfRule type="expression" dxfId="6104" priority="7283">
      <formula>$H552="CÉLULA CONSTRUTIVA"</formula>
    </cfRule>
    <cfRule type="expression" dxfId="6103" priority="7284">
      <formula>$H552="ETAPA"</formula>
    </cfRule>
    <cfRule type="expression" dxfId="6102" priority="7285">
      <formula>$H552="SUBETAPA"</formula>
    </cfRule>
    <cfRule type="expression" dxfId="6101" priority="7286">
      <formula>$H552="SUBETAPA"</formula>
    </cfRule>
    <cfRule type="expression" dxfId="6100" priority="7287">
      <formula>$H552="ETAPA"</formula>
    </cfRule>
  </conditionalFormatting>
  <conditionalFormatting sqref="L568:L569">
    <cfRule type="expression" dxfId="6099" priority="60988">
      <formula>$H568="ETAPA"</formula>
    </cfRule>
    <cfRule type="expression" dxfId="6098" priority="60989">
      <formula>$H568="SUBETAPA"</formula>
    </cfRule>
  </conditionalFormatting>
  <conditionalFormatting sqref="L570">
    <cfRule type="expression" dxfId="6097" priority="7252">
      <formula>$H570="CÉLULA CONSTRUTIVA"</formula>
    </cfRule>
    <cfRule type="expression" dxfId="6096" priority="7253">
      <formula>$H570="ETAPA"</formula>
    </cfRule>
    <cfRule type="expression" dxfId="6095" priority="7254">
      <formula>$H570="SUBETAPA"</formula>
    </cfRule>
    <cfRule type="expression" dxfId="6094" priority="7255">
      <formula>$H570="SUBETAPA"</formula>
    </cfRule>
    <cfRule type="expression" dxfId="6093" priority="7256">
      <formula>$H570="ETAPA"</formula>
    </cfRule>
  </conditionalFormatting>
  <conditionalFormatting sqref="L584:L585">
    <cfRule type="expression" dxfId="6092" priority="60986">
      <formula>$H584="ETAPA"</formula>
    </cfRule>
    <cfRule type="expression" dxfId="6091" priority="60987">
      <formula>$H584="SUBETAPA"</formula>
    </cfRule>
  </conditionalFormatting>
  <conditionalFormatting sqref="L586">
    <cfRule type="expression" dxfId="6090" priority="7221">
      <formula>$H586="CÉLULA CONSTRUTIVA"</formula>
    </cfRule>
    <cfRule type="expression" dxfId="6089" priority="7222">
      <formula>$H586="ETAPA"</formula>
    </cfRule>
    <cfRule type="expression" dxfId="6088" priority="7223">
      <formula>$H586="SUBETAPA"</formula>
    </cfRule>
    <cfRule type="expression" dxfId="6087" priority="7224">
      <formula>$H586="SUBETAPA"</formula>
    </cfRule>
    <cfRule type="expression" dxfId="6086" priority="7225">
      <formula>$H586="ETAPA"</formula>
    </cfRule>
  </conditionalFormatting>
  <conditionalFormatting sqref="L603:L604">
    <cfRule type="expression" dxfId="6085" priority="60984">
      <formula>$H603="ETAPA"</formula>
    </cfRule>
    <cfRule type="expression" dxfId="6084" priority="60985">
      <formula>$H603="SUBETAPA"</formula>
    </cfRule>
  </conditionalFormatting>
  <conditionalFormatting sqref="L605">
    <cfRule type="expression" dxfId="6083" priority="7190">
      <formula>$H605="CÉLULA CONSTRUTIVA"</formula>
    </cfRule>
    <cfRule type="expression" dxfId="6082" priority="7191">
      <formula>$H605="ETAPA"</formula>
    </cfRule>
    <cfRule type="expression" dxfId="6081" priority="7192">
      <formula>$H605="SUBETAPA"</formula>
    </cfRule>
    <cfRule type="expression" dxfId="6080" priority="7193">
      <formula>$H605="SUBETAPA"</formula>
    </cfRule>
    <cfRule type="expression" dxfId="6079" priority="7194">
      <formula>$H605="ETAPA"</formula>
    </cfRule>
  </conditionalFormatting>
  <conditionalFormatting sqref="L618">
    <cfRule type="expression" dxfId="6078" priority="7159">
      <formula>$H618="CÉLULA CONSTRUTIVA"</formula>
    </cfRule>
    <cfRule type="expression" dxfId="6077" priority="7160">
      <formula>$H618="ETAPA"</formula>
    </cfRule>
    <cfRule type="expression" dxfId="6076" priority="7161">
      <formula>$H618="SUBETAPA"</formula>
    </cfRule>
    <cfRule type="expression" dxfId="6075" priority="7162">
      <formula>$H618="SUBETAPA"</formula>
    </cfRule>
    <cfRule type="expression" dxfId="6074" priority="7163">
      <formula>$H618="ETAPA"</formula>
    </cfRule>
  </conditionalFormatting>
  <conditionalFormatting sqref="L814">
    <cfRule type="expression" dxfId="6073" priority="56826">
      <formula>$H814="ETAPA"</formula>
    </cfRule>
  </conditionalFormatting>
  <conditionalFormatting sqref="L825">
    <cfRule type="expression" dxfId="6072" priority="56935">
      <formula>$H825="ETAPA"</formula>
    </cfRule>
  </conditionalFormatting>
  <conditionalFormatting sqref="L1160">
    <cfRule type="expression" dxfId="6071" priority="55485">
      <formula>$H1160="CÉLULA CONSTRUTIVA"</formula>
    </cfRule>
    <cfRule type="expression" dxfId="6070" priority="55486">
      <formula>$H1160="SUBETAPA"</formula>
    </cfRule>
    <cfRule type="expression" dxfId="6069" priority="55487">
      <formula>$H1160="ETAPA"</formula>
    </cfRule>
  </conditionalFormatting>
  <conditionalFormatting sqref="L1161">
    <cfRule type="expression" dxfId="6068" priority="55482">
      <formula>$H1161="CÉLULA CONSTRUTIVA"</formula>
    </cfRule>
    <cfRule type="expression" dxfId="6067" priority="55483">
      <formula>$H1161="SUBETAPA"</formula>
    </cfRule>
    <cfRule type="expression" dxfId="6066" priority="55484">
      <formula>$H1161="ETAPA"</formula>
    </cfRule>
  </conditionalFormatting>
  <conditionalFormatting sqref="L1165">
    <cfRule type="expression" dxfId="6065" priority="55579">
      <formula>$H1165="CÉLULA CONSTRUTIVA"</formula>
    </cfRule>
    <cfRule type="expression" dxfId="6064" priority="55580">
      <formula>$H1165="SUBETAPA"</formula>
    </cfRule>
    <cfRule type="expression" dxfId="6063" priority="55581">
      <formula>$H1165="ETAPA"</formula>
    </cfRule>
  </conditionalFormatting>
  <conditionalFormatting sqref="L1166">
    <cfRule type="expression" dxfId="6062" priority="55576">
      <formula>$H1166="CÉLULA CONSTRUTIVA"</formula>
    </cfRule>
    <cfRule type="expression" dxfId="6061" priority="55577">
      <formula>$H1166="SUBETAPA"</formula>
    </cfRule>
    <cfRule type="expression" dxfId="6060" priority="55578">
      <formula>$H1166="ETAPA"</formula>
    </cfRule>
  </conditionalFormatting>
  <conditionalFormatting sqref="L1170">
    <cfRule type="expression" dxfId="6059" priority="55673">
      <formula>$H1170="CÉLULA CONSTRUTIVA"</formula>
    </cfRule>
    <cfRule type="expression" dxfId="6058" priority="55674">
      <formula>$H1170="SUBETAPA"</formula>
    </cfRule>
    <cfRule type="expression" dxfId="6057" priority="55675">
      <formula>$H1170="ETAPA"</formula>
    </cfRule>
  </conditionalFormatting>
  <conditionalFormatting sqref="L1171">
    <cfRule type="expression" dxfId="6056" priority="55670">
      <formula>$H1171="CÉLULA CONSTRUTIVA"</formula>
    </cfRule>
    <cfRule type="expression" dxfId="6055" priority="55671">
      <formula>$H1171="SUBETAPA"</formula>
    </cfRule>
    <cfRule type="expression" dxfId="6054" priority="55672">
      <formula>$H1171="ETAPA"</formula>
    </cfRule>
  </conditionalFormatting>
  <conditionalFormatting sqref="L1175">
    <cfRule type="expression" dxfId="6053" priority="55767">
      <formula>$H1175="CÉLULA CONSTRUTIVA"</formula>
    </cfRule>
    <cfRule type="expression" dxfId="6052" priority="55768">
      <formula>$H1175="SUBETAPA"</formula>
    </cfRule>
    <cfRule type="expression" dxfId="6051" priority="55769">
      <formula>$H1175="ETAPA"</formula>
    </cfRule>
  </conditionalFormatting>
  <conditionalFormatting sqref="L1176">
    <cfRule type="expression" dxfId="6050" priority="55764">
      <formula>$H1176="CÉLULA CONSTRUTIVA"</formula>
    </cfRule>
    <cfRule type="expression" dxfId="6049" priority="55765">
      <formula>$H1176="SUBETAPA"</formula>
    </cfRule>
    <cfRule type="expression" dxfId="6048" priority="55766">
      <formula>$H1176="ETAPA"</formula>
    </cfRule>
  </conditionalFormatting>
  <conditionalFormatting sqref="L1180">
    <cfRule type="expression" dxfId="6047" priority="55861">
      <formula>$H1180="CÉLULA CONSTRUTIVA"</formula>
    </cfRule>
    <cfRule type="expression" dxfId="6046" priority="55862">
      <formula>$H1180="SUBETAPA"</formula>
    </cfRule>
    <cfRule type="expression" dxfId="6045" priority="55863">
      <formula>$H1180="ETAPA"</formula>
    </cfRule>
  </conditionalFormatting>
  <conditionalFormatting sqref="L1181">
    <cfRule type="expression" dxfId="6044" priority="55858">
      <formula>$H1181="CÉLULA CONSTRUTIVA"</formula>
    </cfRule>
    <cfRule type="expression" dxfId="6043" priority="55859">
      <formula>$H1181="SUBETAPA"</formula>
    </cfRule>
    <cfRule type="expression" dxfId="6042" priority="55860">
      <formula>$H1181="ETAPA"</formula>
    </cfRule>
  </conditionalFormatting>
  <conditionalFormatting sqref="L1185">
    <cfRule type="expression" dxfId="6041" priority="55955">
      <formula>$H1185="CÉLULA CONSTRUTIVA"</formula>
    </cfRule>
    <cfRule type="expression" dxfId="6040" priority="55956">
      <formula>$H1185="SUBETAPA"</formula>
    </cfRule>
    <cfRule type="expression" dxfId="6039" priority="55957">
      <formula>$H1185="ETAPA"</formula>
    </cfRule>
  </conditionalFormatting>
  <conditionalFormatting sqref="L1186">
    <cfRule type="expression" dxfId="6038" priority="55952">
      <formula>$H1186="CÉLULA CONSTRUTIVA"</formula>
    </cfRule>
    <cfRule type="expression" dxfId="6037" priority="55953">
      <formula>$H1186="SUBETAPA"</formula>
    </cfRule>
    <cfRule type="expression" dxfId="6036" priority="55954">
      <formula>$H1186="ETAPA"</formula>
    </cfRule>
  </conditionalFormatting>
  <conditionalFormatting sqref="L1192">
    <cfRule type="expression" dxfId="6035" priority="56049">
      <formula>$H1192="CÉLULA CONSTRUTIVA"</formula>
    </cfRule>
    <cfRule type="expression" dxfId="6034" priority="56050">
      <formula>$H1192="SUBETAPA"</formula>
    </cfRule>
    <cfRule type="expression" dxfId="6033" priority="56051">
      <formula>$H1192="ETAPA"</formula>
    </cfRule>
  </conditionalFormatting>
  <conditionalFormatting sqref="L1193">
    <cfRule type="expression" dxfId="6032" priority="56046">
      <formula>$H1193="CÉLULA CONSTRUTIVA"</formula>
    </cfRule>
    <cfRule type="expression" dxfId="6031" priority="56047">
      <formula>$H1193="SUBETAPA"</formula>
    </cfRule>
    <cfRule type="expression" dxfId="6030" priority="56048">
      <formula>$H1193="ETAPA"</formula>
    </cfRule>
  </conditionalFormatting>
  <conditionalFormatting sqref="L1199">
    <cfRule type="expression" dxfId="6029" priority="56143">
      <formula>$H1199="CÉLULA CONSTRUTIVA"</formula>
    </cfRule>
    <cfRule type="expression" dxfId="6028" priority="56144">
      <formula>$H1199="SUBETAPA"</formula>
    </cfRule>
    <cfRule type="expression" dxfId="6027" priority="56145">
      <formula>$H1199="ETAPA"</formula>
    </cfRule>
  </conditionalFormatting>
  <conditionalFormatting sqref="L1200">
    <cfRule type="expression" dxfId="6026" priority="56140">
      <formula>$H1200="CÉLULA CONSTRUTIVA"</formula>
    </cfRule>
    <cfRule type="expression" dxfId="6025" priority="56141">
      <formula>$H1200="SUBETAPA"</formula>
    </cfRule>
    <cfRule type="expression" dxfId="6024" priority="56142">
      <formula>$H1200="ETAPA"</formula>
    </cfRule>
  </conditionalFormatting>
  <conditionalFormatting sqref="L1206">
    <cfRule type="expression" dxfId="6023" priority="56237">
      <formula>$H1206="CÉLULA CONSTRUTIVA"</formula>
    </cfRule>
    <cfRule type="expression" dxfId="6022" priority="56238">
      <formula>$H1206="SUBETAPA"</formula>
    </cfRule>
    <cfRule type="expression" dxfId="6021" priority="56239">
      <formula>$H1206="ETAPA"</formula>
    </cfRule>
  </conditionalFormatting>
  <conditionalFormatting sqref="L1207">
    <cfRule type="expression" dxfId="6020" priority="56234">
      <formula>$H1207="CÉLULA CONSTRUTIVA"</formula>
    </cfRule>
    <cfRule type="expression" dxfId="6019" priority="56235">
      <formula>$H1207="SUBETAPA"</formula>
    </cfRule>
    <cfRule type="expression" dxfId="6018" priority="56236">
      <formula>$H1207="ETAPA"</formula>
    </cfRule>
  </conditionalFormatting>
  <conditionalFormatting sqref="L1213">
    <cfRule type="expression" dxfId="6017" priority="56331">
      <formula>$H1213="CÉLULA CONSTRUTIVA"</formula>
    </cfRule>
    <cfRule type="expression" dxfId="6016" priority="56332">
      <formula>$H1213="SUBETAPA"</formula>
    </cfRule>
    <cfRule type="expression" dxfId="6015" priority="56333">
      <formula>$H1213="ETAPA"</formula>
    </cfRule>
  </conditionalFormatting>
  <conditionalFormatting sqref="L1214">
    <cfRule type="expression" dxfId="6014" priority="56328">
      <formula>$H1214="CÉLULA CONSTRUTIVA"</formula>
    </cfRule>
    <cfRule type="expression" dxfId="6013" priority="56329">
      <formula>$H1214="SUBETAPA"</formula>
    </cfRule>
    <cfRule type="expression" dxfId="6012" priority="56330">
      <formula>$H1214="ETAPA"</formula>
    </cfRule>
  </conditionalFormatting>
  <conditionalFormatting sqref="L1220">
    <cfRule type="expression" dxfId="6011" priority="56425">
      <formula>$H1220="CÉLULA CONSTRUTIVA"</formula>
    </cfRule>
    <cfRule type="expression" dxfId="6010" priority="56426">
      <formula>$H1220="SUBETAPA"</formula>
    </cfRule>
    <cfRule type="expression" dxfId="6009" priority="56427">
      <formula>$H1220="ETAPA"</formula>
    </cfRule>
  </conditionalFormatting>
  <conditionalFormatting sqref="L1221">
    <cfRule type="expression" dxfId="6008" priority="56422">
      <formula>$H1221="CÉLULA CONSTRUTIVA"</formula>
    </cfRule>
    <cfRule type="expression" dxfId="6007" priority="56423">
      <formula>$H1221="SUBETAPA"</formula>
    </cfRule>
    <cfRule type="expression" dxfId="6006" priority="56424">
      <formula>$H1221="ETAPA"</formula>
    </cfRule>
  </conditionalFormatting>
  <conditionalFormatting sqref="L1225">
    <cfRule type="expression" dxfId="6005" priority="56519">
      <formula>$H1225="CÉLULA CONSTRUTIVA"</formula>
    </cfRule>
    <cfRule type="expression" dxfId="6004" priority="56520">
      <formula>$H1225="SUBETAPA"</formula>
    </cfRule>
    <cfRule type="expression" dxfId="6003" priority="56521">
      <formula>$H1225="ETAPA"</formula>
    </cfRule>
  </conditionalFormatting>
  <conditionalFormatting sqref="L1226">
    <cfRule type="expression" dxfId="6002" priority="56516">
      <formula>$H1226="CÉLULA CONSTRUTIVA"</formula>
    </cfRule>
    <cfRule type="expression" dxfId="6001" priority="56517">
      <formula>$H1226="SUBETAPA"</formula>
    </cfRule>
    <cfRule type="expression" dxfId="6000" priority="56518">
      <formula>$H1226="ETAPA"</formula>
    </cfRule>
  </conditionalFormatting>
  <conditionalFormatting sqref="L1232">
    <cfRule type="expression" dxfId="5999" priority="56613">
      <formula>$H1232="CÉLULA CONSTRUTIVA"</formula>
    </cfRule>
    <cfRule type="expression" dxfId="5998" priority="56614">
      <formula>$H1232="SUBETAPA"</formula>
    </cfRule>
    <cfRule type="expression" dxfId="5997" priority="56615">
      <formula>$H1232="ETAPA"</formula>
    </cfRule>
  </conditionalFormatting>
  <conditionalFormatting sqref="L1233">
    <cfRule type="expression" dxfId="5996" priority="56610">
      <formula>$H1233="CÉLULA CONSTRUTIVA"</formula>
    </cfRule>
    <cfRule type="expression" dxfId="5995" priority="56611">
      <formula>$H1233="SUBETAPA"</formula>
    </cfRule>
    <cfRule type="expression" dxfId="5994" priority="56612">
      <formula>$H1233="ETAPA"</formula>
    </cfRule>
  </conditionalFormatting>
  <conditionalFormatting sqref="L1237">
    <cfRule type="expression" dxfId="5993" priority="56707">
      <formula>$H1237="CÉLULA CONSTRUTIVA"</formula>
    </cfRule>
    <cfRule type="expression" dxfId="5992" priority="56708">
      <formula>$H1237="SUBETAPA"</formula>
    </cfRule>
    <cfRule type="expression" dxfId="5991" priority="56709">
      <formula>$H1237="ETAPA"</formula>
    </cfRule>
  </conditionalFormatting>
  <conditionalFormatting sqref="L1238">
    <cfRule type="expression" dxfId="5990" priority="56704">
      <formula>$H1238="CÉLULA CONSTRUTIVA"</formula>
    </cfRule>
    <cfRule type="expression" dxfId="5989" priority="56705">
      <formula>$H1238="SUBETAPA"</formula>
    </cfRule>
    <cfRule type="expression" dxfId="5988" priority="56706">
      <formula>$H1238="ETAPA"</formula>
    </cfRule>
  </conditionalFormatting>
  <conditionalFormatting sqref="L1239">
    <cfRule type="expression" dxfId="5987" priority="86916">
      <formula>$H1239="CÉLULA CONSTRUTIVA"</formula>
    </cfRule>
    <cfRule type="expression" dxfId="5986" priority="86917">
      <formula>$H1239="SUBETAPA"</formula>
    </cfRule>
    <cfRule type="expression" dxfId="5985" priority="86918">
      <formula>$H1239="ETAPA"</formula>
    </cfRule>
  </conditionalFormatting>
  <conditionalFormatting sqref="L1240">
    <cfRule type="expression" dxfId="5984" priority="86913">
      <formula>$H1240="CÉLULA CONSTRUTIVA"</formula>
    </cfRule>
    <cfRule type="expression" dxfId="5983" priority="86914">
      <formula>$H1240="SUBETAPA"</formula>
    </cfRule>
    <cfRule type="expression" dxfId="5982" priority="86915">
      <formula>$H1240="ETAPA"</formula>
    </cfRule>
  </conditionalFormatting>
  <conditionalFormatting sqref="L1241">
    <cfRule type="expression" dxfId="5981" priority="86910">
      <formula>$H1241="CÉLULA CONSTRUTIVA"</formula>
    </cfRule>
    <cfRule type="expression" dxfId="5980" priority="86911">
      <formula>$H1241="SUBETAPA"</formula>
    </cfRule>
    <cfRule type="expression" dxfId="5979" priority="86912">
      <formula>$H1241="ETAPA"</formula>
    </cfRule>
  </conditionalFormatting>
  <conditionalFormatting sqref="L1262">
    <cfRule type="expression" dxfId="5978" priority="2713">
      <formula>$H1262="ETAPA"</formula>
    </cfRule>
    <cfRule type="expression" dxfId="5977" priority="2724">
      <formula>$H1262="CÉLULA CONSTRUTIVA"</formula>
    </cfRule>
    <cfRule type="expression" dxfId="5976" priority="2725">
      <formula>$H1262="SUBETAPA"</formula>
    </cfRule>
  </conditionalFormatting>
  <conditionalFormatting sqref="L1263:L1264">
    <cfRule type="expression" dxfId="5975" priority="2710">
      <formula>$H1263="CÉLULA CONSTRUTIVA"</formula>
    </cfRule>
    <cfRule type="expression" dxfId="5974" priority="2711">
      <formula>$H1263="SUBETAPA"</formula>
    </cfRule>
    <cfRule type="expression" dxfId="5973" priority="2712">
      <formula>$H1263="ETAPA"</formula>
    </cfRule>
  </conditionalFormatting>
  <conditionalFormatting sqref="L1265">
    <cfRule type="expression" dxfId="5972" priority="2707">
      <formula>$H1265="CÉLULA CONSTRUTIVA"</formula>
    </cfRule>
    <cfRule type="expression" dxfId="5971" priority="2708">
      <formula>$H1265="SUBETAPA"</formula>
    </cfRule>
    <cfRule type="expression" dxfId="5970" priority="2709">
      <formula>$H1265="ETAPA"</formula>
    </cfRule>
  </conditionalFormatting>
  <conditionalFormatting sqref="L1266">
    <cfRule type="expression" dxfId="5969" priority="2704">
      <formula>$H1266="CÉLULA CONSTRUTIVA"</formula>
    </cfRule>
    <cfRule type="expression" dxfId="5968" priority="2705">
      <formula>$H1266="SUBETAPA"</formula>
    </cfRule>
    <cfRule type="expression" dxfId="5967" priority="2706">
      <formula>$H1266="ETAPA"</formula>
    </cfRule>
  </conditionalFormatting>
  <conditionalFormatting sqref="L1276">
    <cfRule type="expression" dxfId="5966" priority="2782">
      <formula>$H1276="ETAPA"</formula>
    </cfRule>
    <cfRule type="expression" dxfId="5965" priority="2793">
      <formula>$H1276="CÉLULA CONSTRUTIVA"</formula>
    </cfRule>
    <cfRule type="expression" dxfId="5964" priority="2794">
      <formula>$H1276="SUBETAPA"</formula>
    </cfRule>
  </conditionalFormatting>
  <conditionalFormatting sqref="L1277:L1278">
    <cfRule type="expression" dxfId="5963" priority="2779">
      <formula>$H1277="CÉLULA CONSTRUTIVA"</formula>
    </cfRule>
    <cfRule type="expression" dxfId="5962" priority="2780">
      <formula>$H1277="SUBETAPA"</formula>
    </cfRule>
    <cfRule type="expression" dxfId="5961" priority="2781">
      <formula>$H1277="ETAPA"</formula>
    </cfRule>
  </conditionalFormatting>
  <conditionalFormatting sqref="L1279">
    <cfRule type="expression" dxfId="5960" priority="2776">
      <formula>$H1279="CÉLULA CONSTRUTIVA"</formula>
    </cfRule>
    <cfRule type="expression" dxfId="5959" priority="2777">
      <formula>$H1279="SUBETAPA"</formula>
    </cfRule>
    <cfRule type="expression" dxfId="5958" priority="2778">
      <formula>$H1279="ETAPA"</formula>
    </cfRule>
  </conditionalFormatting>
  <conditionalFormatting sqref="L1280">
    <cfRule type="expression" dxfId="5957" priority="2773">
      <formula>$H1280="CÉLULA CONSTRUTIVA"</formula>
    </cfRule>
    <cfRule type="expression" dxfId="5956" priority="2774">
      <formula>$H1280="SUBETAPA"</formula>
    </cfRule>
    <cfRule type="expression" dxfId="5955" priority="2775">
      <formula>$H1280="ETAPA"</formula>
    </cfRule>
  </conditionalFormatting>
  <conditionalFormatting sqref="L1290">
    <cfRule type="expression" dxfId="5954" priority="2851">
      <formula>$H1290="ETAPA"</formula>
    </cfRule>
    <cfRule type="expression" dxfId="5953" priority="2862">
      <formula>$H1290="CÉLULA CONSTRUTIVA"</formula>
    </cfRule>
    <cfRule type="expression" dxfId="5952" priority="2863">
      <formula>$H1290="SUBETAPA"</formula>
    </cfRule>
  </conditionalFormatting>
  <conditionalFormatting sqref="L1291:L1292">
    <cfRule type="expression" dxfId="5951" priority="2848">
      <formula>$H1291="CÉLULA CONSTRUTIVA"</formula>
    </cfRule>
    <cfRule type="expression" dxfId="5950" priority="2849">
      <formula>$H1291="SUBETAPA"</formula>
    </cfRule>
    <cfRule type="expression" dxfId="5949" priority="2850">
      <formula>$H1291="ETAPA"</formula>
    </cfRule>
  </conditionalFormatting>
  <conditionalFormatting sqref="L1293">
    <cfRule type="expression" dxfId="5948" priority="2845">
      <formula>$H1293="CÉLULA CONSTRUTIVA"</formula>
    </cfRule>
    <cfRule type="expression" dxfId="5947" priority="2846">
      <formula>$H1293="SUBETAPA"</formula>
    </cfRule>
    <cfRule type="expression" dxfId="5946" priority="2847">
      <formula>$H1293="ETAPA"</formula>
    </cfRule>
  </conditionalFormatting>
  <conditionalFormatting sqref="L1294">
    <cfRule type="expression" dxfId="5945" priority="2842">
      <formula>$H1294="CÉLULA CONSTRUTIVA"</formula>
    </cfRule>
    <cfRule type="expression" dxfId="5944" priority="2843">
      <formula>$H1294="SUBETAPA"</formula>
    </cfRule>
    <cfRule type="expression" dxfId="5943" priority="2844">
      <formula>$H1294="ETAPA"</formula>
    </cfRule>
  </conditionalFormatting>
  <conditionalFormatting sqref="L1304">
    <cfRule type="expression" dxfId="5942" priority="2920">
      <formula>$H1304="ETAPA"</formula>
    </cfRule>
    <cfRule type="expression" dxfId="5941" priority="2931">
      <formula>$H1304="CÉLULA CONSTRUTIVA"</formula>
    </cfRule>
    <cfRule type="expression" dxfId="5940" priority="2932">
      <formula>$H1304="SUBETAPA"</formula>
    </cfRule>
  </conditionalFormatting>
  <conditionalFormatting sqref="L1305:L1306">
    <cfRule type="expression" dxfId="5939" priority="2917">
      <formula>$H1305="CÉLULA CONSTRUTIVA"</formula>
    </cfRule>
    <cfRule type="expression" dxfId="5938" priority="2918">
      <formula>$H1305="SUBETAPA"</formula>
    </cfRule>
    <cfRule type="expression" dxfId="5937" priority="2919">
      <formula>$H1305="ETAPA"</formula>
    </cfRule>
  </conditionalFormatting>
  <conditionalFormatting sqref="L1307">
    <cfRule type="expression" dxfId="5936" priority="2914">
      <formula>$H1307="CÉLULA CONSTRUTIVA"</formula>
    </cfRule>
    <cfRule type="expression" dxfId="5935" priority="2915">
      <formula>$H1307="SUBETAPA"</formula>
    </cfRule>
    <cfRule type="expression" dxfId="5934" priority="2916">
      <formula>$H1307="ETAPA"</formula>
    </cfRule>
  </conditionalFormatting>
  <conditionalFormatting sqref="L1308">
    <cfRule type="expression" dxfId="5933" priority="2911">
      <formula>$H1308="CÉLULA CONSTRUTIVA"</formula>
    </cfRule>
    <cfRule type="expression" dxfId="5932" priority="2912">
      <formula>$H1308="SUBETAPA"</formula>
    </cfRule>
    <cfRule type="expression" dxfId="5931" priority="2913">
      <formula>$H1308="ETAPA"</formula>
    </cfRule>
  </conditionalFormatting>
  <conditionalFormatting sqref="L1318">
    <cfRule type="expression" dxfId="5930" priority="2989">
      <formula>$H1318="ETAPA"</formula>
    </cfRule>
    <cfRule type="expression" dxfId="5929" priority="3000">
      <formula>$H1318="CÉLULA CONSTRUTIVA"</formula>
    </cfRule>
    <cfRule type="expression" dxfId="5928" priority="3001">
      <formula>$H1318="SUBETAPA"</formula>
    </cfRule>
  </conditionalFormatting>
  <conditionalFormatting sqref="L1319:L1320">
    <cfRule type="expression" dxfId="5927" priority="2986">
      <formula>$H1319="CÉLULA CONSTRUTIVA"</formula>
    </cfRule>
    <cfRule type="expression" dxfId="5926" priority="2987">
      <formula>$H1319="SUBETAPA"</formula>
    </cfRule>
    <cfRule type="expression" dxfId="5925" priority="2988">
      <formula>$H1319="ETAPA"</formula>
    </cfRule>
  </conditionalFormatting>
  <conditionalFormatting sqref="L1321">
    <cfRule type="expression" dxfId="5924" priority="2983">
      <formula>$H1321="CÉLULA CONSTRUTIVA"</formula>
    </cfRule>
    <cfRule type="expression" dxfId="5923" priority="2984">
      <formula>$H1321="SUBETAPA"</formula>
    </cfRule>
    <cfRule type="expression" dxfId="5922" priority="2985">
      <formula>$H1321="ETAPA"</formula>
    </cfRule>
  </conditionalFormatting>
  <conditionalFormatting sqref="L1322">
    <cfRule type="expression" dxfId="5921" priority="2980">
      <formula>$H1322="CÉLULA CONSTRUTIVA"</formula>
    </cfRule>
    <cfRule type="expression" dxfId="5920" priority="2981">
      <formula>$H1322="SUBETAPA"</formula>
    </cfRule>
    <cfRule type="expression" dxfId="5919" priority="2982">
      <formula>$H1322="ETAPA"</formula>
    </cfRule>
  </conditionalFormatting>
  <conditionalFormatting sqref="L1332">
    <cfRule type="expression" dxfId="5918" priority="3058">
      <formula>$H1332="ETAPA"</formula>
    </cfRule>
    <cfRule type="expression" dxfId="5917" priority="3069">
      <formula>$H1332="CÉLULA CONSTRUTIVA"</formula>
    </cfRule>
    <cfRule type="expression" dxfId="5916" priority="3070">
      <formula>$H1332="SUBETAPA"</formula>
    </cfRule>
  </conditionalFormatting>
  <conditionalFormatting sqref="L1333:L1334">
    <cfRule type="expression" dxfId="5915" priority="3055">
      <formula>$H1333="CÉLULA CONSTRUTIVA"</formula>
    </cfRule>
    <cfRule type="expression" dxfId="5914" priority="3056">
      <formula>$H1333="SUBETAPA"</formula>
    </cfRule>
    <cfRule type="expression" dxfId="5913" priority="3057">
      <formula>$H1333="ETAPA"</formula>
    </cfRule>
  </conditionalFormatting>
  <conditionalFormatting sqref="L1335">
    <cfRule type="expression" dxfId="5912" priority="3052">
      <formula>$H1335="CÉLULA CONSTRUTIVA"</formula>
    </cfRule>
    <cfRule type="expression" dxfId="5911" priority="3053">
      <formula>$H1335="SUBETAPA"</formula>
    </cfRule>
    <cfRule type="expression" dxfId="5910" priority="3054">
      <formula>$H1335="ETAPA"</formula>
    </cfRule>
  </conditionalFormatting>
  <conditionalFormatting sqref="L1336">
    <cfRule type="expression" dxfId="5909" priority="3049">
      <formula>$H1336="CÉLULA CONSTRUTIVA"</formula>
    </cfRule>
    <cfRule type="expression" dxfId="5908" priority="3050">
      <formula>$H1336="SUBETAPA"</formula>
    </cfRule>
    <cfRule type="expression" dxfId="5907" priority="3051">
      <formula>$H1336="ETAPA"</formula>
    </cfRule>
  </conditionalFormatting>
  <conditionalFormatting sqref="L1346">
    <cfRule type="expression" dxfId="5906" priority="3127">
      <formula>$H1346="ETAPA"</formula>
    </cfRule>
    <cfRule type="expression" dxfId="5905" priority="3138">
      <formula>$H1346="CÉLULA CONSTRUTIVA"</formula>
    </cfRule>
    <cfRule type="expression" dxfId="5904" priority="3139">
      <formula>$H1346="SUBETAPA"</formula>
    </cfRule>
  </conditionalFormatting>
  <conditionalFormatting sqref="L1347:L1348">
    <cfRule type="expression" dxfId="5903" priority="3124">
      <formula>$H1347="CÉLULA CONSTRUTIVA"</formula>
    </cfRule>
    <cfRule type="expression" dxfId="5902" priority="3125">
      <formula>$H1347="SUBETAPA"</formula>
    </cfRule>
    <cfRule type="expression" dxfId="5901" priority="3126">
      <formula>$H1347="ETAPA"</formula>
    </cfRule>
  </conditionalFormatting>
  <conditionalFormatting sqref="L1349">
    <cfRule type="expression" dxfId="5900" priority="3121">
      <formula>$H1349="CÉLULA CONSTRUTIVA"</formula>
    </cfRule>
    <cfRule type="expression" dxfId="5899" priority="3122">
      <formula>$H1349="SUBETAPA"</formula>
    </cfRule>
    <cfRule type="expression" dxfId="5898" priority="3123">
      <formula>$H1349="ETAPA"</formula>
    </cfRule>
  </conditionalFormatting>
  <conditionalFormatting sqref="L1350">
    <cfRule type="expression" dxfId="5897" priority="3118">
      <formula>$H1350="CÉLULA CONSTRUTIVA"</formula>
    </cfRule>
    <cfRule type="expression" dxfId="5896" priority="3119">
      <formula>$H1350="SUBETAPA"</formula>
    </cfRule>
    <cfRule type="expression" dxfId="5895" priority="3120">
      <formula>$H1350="ETAPA"</formula>
    </cfRule>
  </conditionalFormatting>
  <conditionalFormatting sqref="L1360">
    <cfRule type="expression" dxfId="5894" priority="110374">
      <formula>$H1360="CÉLULA CONSTRUTIVA"</formula>
    </cfRule>
    <cfRule type="expression" dxfId="5893" priority="110375">
      <formula>$H1360="SUBETAPA"</formula>
    </cfRule>
    <cfRule type="expression" dxfId="5892" priority="110376">
      <formula>$H1360="ETAPA"</formula>
    </cfRule>
  </conditionalFormatting>
  <conditionalFormatting sqref="L1361:L1362">
    <cfRule type="expression" dxfId="5891" priority="86675">
      <formula>$H1361="CÉLULA CONSTRUTIVA"</formula>
    </cfRule>
    <cfRule type="expression" dxfId="5890" priority="86676">
      <formula>$H1361="SUBETAPA"</formula>
    </cfRule>
    <cfRule type="expression" dxfId="5889" priority="86677">
      <formula>$H1361="ETAPA"</formula>
    </cfRule>
  </conditionalFormatting>
  <conditionalFormatting sqref="L1363">
    <cfRule type="expression" dxfId="5888" priority="86672">
      <formula>$H1363="CÉLULA CONSTRUTIVA"</formula>
    </cfRule>
    <cfRule type="expression" dxfId="5887" priority="86673">
      <formula>$H1363="SUBETAPA"</formula>
    </cfRule>
    <cfRule type="expression" dxfId="5886" priority="86674">
      <formula>$H1363="ETAPA"</formula>
    </cfRule>
  </conditionalFormatting>
  <conditionalFormatting sqref="L1364">
    <cfRule type="expression" dxfId="5885" priority="86669">
      <formula>$H1364="CÉLULA CONSTRUTIVA"</formula>
    </cfRule>
    <cfRule type="expression" dxfId="5884" priority="86670">
      <formula>$H1364="SUBETAPA"</formula>
    </cfRule>
    <cfRule type="expression" dxfId="5883" priority="86671">
      <formula>$H1364="ETAPA"</formula>
    </cfRule>
  </conditionalFormatting>
  <conditionalFormatting sqref="L1365">
    <cfRule type="expression" dxfId="5882" priority="86666">
      <formula>$H1365="CÉLULA CONSTRUTIVA"</formula>
    </cfRule>
    <cfRule type="expression" dxfId="5881" priority="86667">
      <formula>$H1365="SUBETAPA"</formula>
    </cfRule>
    <cfRule type="expression" dxfId="5880" priority="86668">
      <formula>$H1365="ETAPA"</formula>
    </cfRule>
  </conditionalFormatting>
  <conditionalFormatting sqref="L1366">
    <cfRule type="expression" dxfId="5879" priority="53752">
      <formula>$H1366="CÉLULA CONSTRUTIVA"</formula>
    </cfRule>
    <cfRule type="expression" dxfId="5878" priority="53753">
      <formula>$H1366="SUBETAPA"</formula>
    </cfRule>
    <cfRule type="expression" dxfId="5877" priority="53754">
      <formula>$H1366="ETAPA"</formula>
    </cfRule>
  </conditionalFormatting>
  <conditionalFormatting sqref="L1367">
    <cfRule type="expression" dxfId="5876" priority="53749">
      <formula>$H1367="CÉLULA CONSTRUTIVA"</formula>
    </cfRule>
    <cfRule type="expression" dxfId="5875" priority="53750">
      <formula>$H1367="SUBETAPA"</formula>
    </cfRule>
    <cfRule type="expression" dxfId="5874" priority="53751">
      <formula>$H1367="ETAPA"</formula>
    </cfRule>
  </conditionalFormatting>
  <conditionalFormatting sqref="L1368">
    <cfRule type="expression" dxfId="5873" priority="53746">
      <formula>$H1368="CÉLULA CONSTRUTIVA"</formula>
    </cfRule>
    <cfRule type="expression" dxfId="5872" priority="53747">
      <formula>$H1368="SUBETAPA"</formula>
    </cfRule>
    <cfRule type="expression" dxfId="5871" priority="53748">
      <formula>$H1368="ETAPA"</formula>
    </cfRule>
  </conditionalFormatting>
  <conditionalFormatting sqref="L1371">
    <cfRule type="expression" dxfId="5870" priority="53876">
      <formula>$H1371="CÉLULA CONSTRUTIVA"</formula>
    </cfRule>
    <cfRule type="expression" dxfId="5869" priority="53877">
      <formula>$H1371="SUBETAPA"</formula>
    </cfRule>
    <cfRule type="expression" dxfId="5868" priority="53878">
      <formula>$H1371="ETAPA"</formula>
    </cfRule>
  </conditionalFormatting>
  <conditionalFormatting sqref="L1374">
    <cfRule type="expression" dxfId="5867" priority="54000">
      <formula>$H1374="CÉLULA CONSTRUTIVA"</formula>
    </cfRule>
    <cfRule type="expression" dxfId="5866" priority="54001">
      <formula>$H1374="SUBETAPA"</formula>
    </cfRule>
    <cfRule type="expression" dxfId="5865" priority="54002">
      <formula>$H1374="ETAPA"</formula>
    </cfRule>
  </conditionalFormatting>
  <conditionalFormatting sqref="L1377">
    <cfRule type="expression" dxfId="5864" priority="54124">
      <formula>$H1377="CÉLULA CONSTRUTIVA"</formula>
    </cfRule>
    <cfRule type="expression" dxfId="5863" priority="54125">
      <formula>$H1377="SUBETAPA"</formula>
    </cfRule>
    <cfRule type="expression" dxfId="5862" priority="54126">
      <formula>$H1377="ETAPA"</formula>
    </cfRule>
  </conditionalFormatting>
  <conditionalFormatting sqref="L1380">
    <cfRule type="expression" dxfId="5861" priority="54248">
      <formula>$H1380="CÉLULA CONSTRUTIVA"</formula>
    </cfRule>
    <cfRule type="expression" dxfId="5860" priority="54249">
      <formula>$H1380="SUBETAPA"</formula>
    </cfRule>
    <cfRule type="expression" dxfId="5859" priority="54250">
      <formula>$H1380="ETAPA"</formula>
    </cfRule>
  </conditionalFormatting>
  <conditionalFormatting sqref="L1383">
    <cfRule type="expression" dxfId="5858" priority="54372">
      <formula>$H1383="CÉLULA CONSTRUTIVA"</formula>
    </cfRule>
    <cfRule type="expression" dxfId="5857" priority="54373">
      <formula>$H1383="SUBETAPA"</formula>
    </cfRule>
    <cfRule type="expression" dxfId="5856" priority="54374">
      <formula>$H1383="ETAPA"</formula>
    </cfRule>
  </conditionalFormatting>
  <conditionalFormatting sqref="L1386">
    <cfRule type="expression" dxfId="5855" priority="54496">
      <formula>$H1386="CÉLULA CONSTRUTIVA"</formula>
    </cfRule>
    <cfRule type="expression" dxfId="5854" priority="54497">
      <formula>$H1386="SUBETAPA"</formula>
    </cfRule>
    <cfRule type="expression" dxfId="5853" priority="54498">
      <formula>$H1386="ETAPA"</formula>
    </cfRule>
  </conditionalFormatting>
  <conditionalFormatting sqref="L1387">
    <cfRule type="expression" dxfId="5852" priority="54493">
      <formula>$H1387="CÉLULA CONSTRUTIVA"</formula>
    </cfRule>
    <cfRule type="expression" dxfId="5851" priority="54494">
      <formula>$H1387="SUBETAPA"</formula>
    </cfRule>
    <cfRule type="expression" dxfId="5850" priority="54495">
      <formula>$H1387="ETAPA"</formula>
    </cfRule>
  </conditionalFormatting>
  <conditionalFormatting sqref="L1388">
    <cfRule type="expression" dxfId="5849" priority="54490">
      <formula>$H1388="CÉLULA CONSTRUTIVA"</formula>
    </cfRule>
    <cfRule type="expression" dxfId="5848" priority="54491">
      <formula>$H1388="SUBETAPA"</formula>
    </cfRule>
    <cfRule type="expression" dxfId="5847" priority="54492">
      <formula>$H1388="ETAPA"</formula>
    </cfRule>
  </conditionalFormatting>
  <conditionalFormatting sqref="L1393">
    <cfRule type="expression" dxfId="5846" priority="54620">
      <formula>$H1393="CÉLULA CONSTRUTIVA"</formula>
    </cfRule>
    <cfRule type="expression" dxfId="5845" priority="54621">
      <formula>$H1393="SUBETAPA"</formula>
    </cfRule>
    <cfRule type="expression" dxfId="5844" priority="54622">
      <formula>$H1393="ETAPA"</formula>
    </cfRule>
  </conditionalFormatting>
  <conditionalFormatting sqref="L1394">
    <cfRule type="expression" dxfId="5843" priority="54617">
      <formula>$H1394="CÉLULA CONSTRUTIVA"</formula>
    </cfRule>
    <cfRule type="expression" dxfId="5842" priority="54618">
      <formula>$H1394="SUBETAPA"</formula>
    </cfRule>
    <cfRule type="expression" dxfId="5841" priority="54619">
      <formula>$H1394="ETAPA"</formula>
    </cfRule>
  </conditionalFormatting>
  <conditionalFormatting sqref="L1395">
    <cfRule type="expression" dxfId="5840" priority="54614">
      <formula>$H1395="CÉLULA CONSTRUTIVA"</formula>
    </cfRule>
    <cfRule type="expression" dxfId="5839" priority="54615">
      <formula>$H1395="SUBETAPA"</formula>
    </cfRule>
    <cfRule type="expression" dxfId="5838" priority="54616">
      <formula>$H1395="ETAPA"</formula>
    </cfRule>
  </conditionalFormatting>
  <conditionalFormatting sqref="L1400">
    <cfRule type="expression" dxfId="5837" priority="54744">
      <formula>$H1400="CÉLULA CONSTRUTIVA"</formula>
    </cfRule>
    <cfRule type="expression" dxfId="5836" priority="54745">
      <formula>$H1400="SUBETAPA"</formula>
    </cfRule>
    <cfRule type="expression" dxfId="5835" priority="54746">
      <formula>$H1400="ETAPA"</formula>
    </cfRule>
  </conditionalFormatting>
  <conditionalFormatting sqref="L1401">
    <cfRule type="expression" dxfId="5834" priority="54741">
      <formula>$H1401="CÉLULA CONSTRUTIVA"</formula>
    </cfRule>
    <cfRule type="expression" dxfId="5833" priority="54742">
      <formula>$H1401="SUBETAPA"</formula>
    </cfRule>
    <cfRule type="expression" dxfId="5832" priority="54743">
      <formula>$H1401="ETAPA"</formula>
    </cfRule>
  </conditionalFormatting>
  <conditionalFormatting sqref="L1402">
    <cfRule type="expression" dxfId="5831" priority="54738">
      <formula>$H1402="CÉLULA CONSTRUTIVA"</formula>
    </cfRule>
    <cfRule type="expression" dxfId="5830" priority="54739">
      <formula>$H1402="SUBETAPA"</formula>
    </cfRule>
    <cfRule type="expression" dxfId="5829" priority="54740">
      <formula>$H1402="ETAPA"</formula>
    </cfRule>
  </conditionalFormatting>
  <conditionalFormatting sqref="L1405">
    <cfRule type="expression" dxfId="5828" priority="54868">
      <formula>$H1405="CÉLULA CONSTRUTIVA"</formula>
    </cfRule>
    <cfRule type="expression" dxfId="5827" priority="54869">
      <formula>$H1405="SUBETAPA"</formula>
    </cfRule>
    <cfRule type="expression" dxfId="5826" priority="54870">
      <formula>$H1405="ETAPA"</formula>
    </cfRule>
  </conditionalFormatting>
  <conditionalFormatting sqref="L1406">
    <cfRule type="expression" dxfId="5825" priority="54865">
      <formula>$H1406="CÉLULA CONSTRUTIVA"</formula>
    </cfRule>
    <cfRule type="expression" dxfId="5824" priority="54866">
      <formula>$H1406="SUBETAPA"</formula>
    </cfRule>
    <cfRule type="expression" dxfId="5823" priority="54867">
      <formula>$H1406="ETAPA"</formula>
    </cfRule>
  </conditionalFormatting>
  <conditionalFormatting sqref="L1407">
    <cfRule type="expression" dxfId="5822" priority="54862">
      <formula>$H1407="CÉLULA CONSTRUTIVA"</formula>
    </cfRule>
    <cfRule type="expression" dxfId="5821" priority="54863">
      <formula>$H1407="SUBETAPA"</formula>
    </cfRule>
    <cfRule type="expression" dxfId="5820" priority="54864">
      <formula>$H1407="ETAPA"</formula>
    </cfRule>
  </conditionalFormatting>
  <conditionalFormatting sqref="L1410">
    <cfRule type="expression" dxfId="5819" priority="54992">
      <formula>$H1410="CÉLULA CONSTRUTIVA"</formula>
    </cfRule>
    <cfRule type="expression" dxfId="5818" priority="54993">
      <formula>$H1410="SUBETAPA"</formula>
    </cfRule>
    <cfRule type="expression" dxfId="5817" priority="54994">
      <formula>$H1410="ETAPA"</formula>
    </cfRule>
  </conditionalFormatting>
  <conditionalFormatting sqref="L1411">
    <cfRule type="expression" dxfId="5816" priority="54989">
      <formula>$H1411="CÉLULA CONSTRUTIVA"</formula>
    </cfRule>
    <cfRule type="expression" dxfId="5815" priority="54990">
      <formula>$H1411="SUBETAPA"</formula>
    </cfRule>
    <cfRule type="expression" dxfId="5814" priority="54991">
      <formula>$H1411="ETAPA"</formula>
    </cfRule>
  </conditionalFormatting>
  <conditionalFormatting sqref="L1412">
    <cfRule type="expression" dxfId="5813" priority="54986">
      <formula>$H1412="CÉLULA CONSTRUTIVA"</formula>
    </cfRule>
    <cfRule type="expression" dxfId="5812" priority="54987">
      <formula>$H1412="SUBETAPA"</formula>
    </cfRule>
    <cfRule type="expression" dxfId="5811" priority="54988">
      <formula>$H1412="ETAPA"</formula>
    </cfRule>
  </conditionalFormatting>
  <conditionalFormatting sqref="L1415">
    <cfRule type="expression" dxfId="5810" priority="55116">
      <formula>$H1415="CÉLULA CONSTRUTIVA"</formula>
    </cfRule>
    <cfRule type="expression" dxfId="5809" priority="55117">
      <formula>$H1415="SUBETAPA"</formula>
    </cfRule>
    <cfRule type="expression" dxfId="5808" priority="55118">
      <formula>$H1415="ETAPA"</formula>
    </cfRule>
  </conditionalFormatting>
  <conditionalFormatting sqref="L1416">
    <cfRule type="expression" dxfId="5807" priority="55113">
      <formula>$H1416="CÉLULA CONSTRUTIVA"</formula>
    </cfRule>
    <cfRule type="expression" dxfId="5806" priority="55114">
      <formula>$H1416="SUBETAPA"</formula>
    </cfRule>
    <cfRule type="expression" dxfId="5805" priority="55115">
      <formula>$H1416="ETAPA"</formula>
    </cfRule>
  </conditionalFormatting>
  <conditionalFormatting sqref="L1417">
    <cfRule type="expression" dxfId="5804" priority="55110">
      <formula>$H1417="CÉLULA CONSTRUTIVA"</formula>
    </cfRule>
    <cfRule type="expression" dxfId="5803" priority="55111">
      <formula>$H1417="SUBETAPA"</formula>
    </cfRule>
    <cfRule type="expression" dxfId="5802" priority="55112">
      <formula>$H1417="ETAPA"</formula>
    </cfRule>
  </conditionalFormatting>
  <conditionalFormatting sqref="L1420">
    <cfRule type="expression" dxfId="5801" priority="55240">
      <formula>$H1420="CÉLULA CONSTRUTIVA"</formula>
    </cfRule>
    <cfRule type="expression" dxfId="5800" priority="55241">
      <formula>$H1420="SUBETAPA"</formula>
    </cfRule>
    <cfRule type="expression" dxfId="5799" priority="55242">
      <formula>$H1420="ETAPA"</formula>
    </cfRule>
  </conditionalFormatting>
  <conditionalFormatting sqref="L1427">
    <cfRule type="expression" dxfId="5798" priority="91771">
      <formula>$H1427="CÉLULA CONSTRUTIVA"</formula>
    </cfRule>
  </conditionalFormatting>
  <conditionalFormatting sqref="L1440">
    <cfRule type="expression" dxfId="5797" priority="92323">
      <formula>$H1440="ETAPA"</formula>
    </cfRule>
  </conditionalFormatting>
  <conditionalFormatting sqref="L1442">
    <cfRule type="expression" dxfId="5796" priority="92319">
      <formula>$H1442="SUBETAPA"</formula>
    </cfRule>
    <cfRule type="expression" dxfId="5795" priority="92320">
      <formula>$H1442="CÉLULA CONSTRUTIVA"</formula>
    </cfRule>
  </conditionalFormatting>
  <conditionalFormatting sqref="L1471">
    <cfRule type="expression" dxfId="5794" priority="94407">
      <formula>$H1471="CÉLULA CONSTRUTIVA"</formula>
    </cfRule>
  </conditionalFormatting>
  <conditionalFormatting sqref="L1480">
    <cfRule type="expression" dxfId="5793" priority="4348">
      <formula>$H1480="ETAPA"</formula>
    </cfRule>
  </conditionalFormatting>
  <conditionalFormatting sqref="L1480:L1485">
    <cfRule type="expression" dxfId="5792" priority="4350">
      <formula>$H1480="SUBETAPA"</formula>
    </cfRule>
    <cfRule type="expression" dxfId="5791" priority="4351">
      <formula>$H1480="CÉLULA CONSTRUTIVA"</formula>
    </cfRule>
  </conditionalFormatting>
  <conditionalFormatting sqref="L1497">
    <cfRule type="expression" dxfId="5790" priority="87795">
      <formula>$H1497="CÉLULA CONSTRUTIVA"</formula>
    </cfRule>
  </conditionalFormatting>
  <conditionalFormatting sqref="L1498">
    <cfRule type="expression" dxfId="5789" priority="4642">
      <formula>$H1498="CÉLULA CONSTRUTIVA"</formula>
    </cfRule>
    <cfRule type="expression" dxfId="5788" priority="4643">
      <formula>$H1498="ETAPA"</formula>
    </cfRule>
  </conditionalFormatting>
  <conditionalFormatting sqref="L1511">
    <cfRule type="expression" dxfId="5787" priority="4276">
      <formula>$H1511="ETAPA"</formula>
    </cfRule>
  </conditionalFormatting>
  <conditionalFormatting sqref="L1511:L1518">
    <cfRule type="expression" dxfId="5786" priority="4278">
      <formula>$H1511="SUBETAPA"</formula>
    </cfRule>
    <cfRule type="expression" dxfId="5785" priority="4279">
      <formula>$H1511="CÉLULA CONSTRUTIVA"</formula>
    </cfRule>
  </conditionalFormatting>
  <conditionalFormatting sqref="L1522">
    <cfRule type="expression" dxfId="5784" priority="88454">
      <formula>$H1522="CÉLULA CONSTRUTIVA"</formula>
    </cfRule>
  </conditionalFormatting>
  <conditionalFormatting sqref="L1533">
    <cfRule type="expression" dxfId="5783" priority="89006">
      <formula>$H1533="ETAPA"</formula>
    </cfRule>
  </conditionalFormatting>
  <conditionalFormatting sqref="L1542">
    <cfRule type="expression" dxfId="5782" priority="89113">
      <formula>$H1542="CÉLULA CONSTRUTIVA"</formula>
    </cfRule>
  </conditionalFormatting>
  <conditionalFormatting sqref="L1555">
    <cfRule type="expression" dxfId="5781" priority="89665">
      <formula>$H1555="ETAPA"</formula>
    </cfRule>
  </conditionalFormatting>
  <conditionalFormatting sqref="L1581">
    <cfRule type="expression" dxfId="5780" priority="90431">
      <formula>$H1581="CÉLULA CONSTRUTIVA"</formula>
    </cfRule>
  </conditionalFormatting>
  <conditionalFormatting sqref="L1593">
    <cfRule type="expression" dxfId="5779" priority="90983">
      <formula>$H1593="ETAPA"</formula>
    </cfRule>
  </conditionalFormatting>
  <conditionalFormatting sqref="L1602">
    <cfRule type="expression" dxfId="5778" priority="91090">
      <formula>$H1602="CÉLULA CONSTRUTIVA"</formula>
    </cfRule>
  </conditionalFormatting>
  <conditionalFormatting sqref="L1614">
    <cfRule type="expression" dxfId="5777" priority="91643">
      <formula>$H1614="ETAPA"</formula>
    </cfRule>
  </conditionalFormatting>
  <conditionalFormatting sqref="L1623">
    <cfRule type="expression" dxfId="5776" priority="95725">
      <formula>$H1623="CÉLULA CONSTRUTIVA"</formula>
    </cfRule>
  </conditionalFormatting>
  <conditionalFormatting sqref="L1627">
    <cfRule type="expression" dxfId="5775" priority="4522">
      <formula>$H1627="CÉLULA CONSTRUTIVA"</formula>
    </cfRule>
    <cfRule type="expression" dxfId="5774" priority="4523">
      <formula>$H1627="ETAPA"</formula>
    </cfRule>
  </conditionalFormatting>
  <conditionalFormatting sqref="L1638">
    <cfRule type="expression" dxfId="5773" priority="96277">
      <formula>$H1638="ETAPA"</formula>
    </cfRule>
  </conditionalFormatting>
  <conditionalFormatting sqref="L1647">
    <cfRule type="expression" dxfId="5772" priority="96384">
      <formula>$H1647="CÉLULA CONSTRUTIVA"</formula>
    </cfRule>
  </conditionalFormatting>
  <conditionalFormatting sqref="L1656">
    <cfRule type="expression" dxfId="5771" priority="96936">
      <formula>$H1656="ETAPA"</formula>
    </cfRule>
  </conditionalFormatting>
  <conditionalFormatting sqref="L1676:L1677 K1679 K1692:L1692 O1692 L1679:L1680 H1678:H1679 K1678:L1678 O1679 K1693">
    <cfRule type="expression" dxfId="5770" priority="80572">
      <formula>$H1676="CÉLULA CONSTRUTIVA"</formula>
    </cfRule>
  </conditionalFormatting>
  <conditionalFormatting sqref="L1676:L1677 K1692:L1692 O1692 K1679 L1679:L1680 O1679 H1678:H1679 K1678:L1678 K1693">
    <cfRule type="expression" dxfId="5769" priority="80571">
      <formula>$H1676="SUBETAPA"</formula>
    </cfRule>
  </conditionalFormatting>
  <conditionalFormatting sqref="L1684">
    <cfRule type="expression" dxfId="5768" priority="80357">
      <formula>$H1684="SUBETAPA"</formula>
    </cfRule>
    <cfRule type="expression" dxfId="5767" priority="80358">
      <formula>$H1684="CÉLULA CONSTRUTIVA"</formula>
    </cfRule>
  </conditionalFormatting>
  <conditionalFormatting sqref="L1692:L1693">
    <cfRule type="expression" dxfId="5766" priority="80649">
      <formula>$H1692="ETAPA"</formula>
    </cfRule>
  </conditionalFormatting>
  <conditionalFormatting sqref="L1696:L1697 K1699 K1708:L1708 O1708 H1698:H1699 K1698:L1698 O1698:O1699 K1709">
    <cfRule type="expression" dxfId="5765" priority="80896">
      <formula>$H1696="CÉLULA CONSTRUTIVA"</formula>
    </cfRule>
  </conditionalFormatting>
  <conditionalFormatting sqref="L1696:L1697 K1708:L1708 O1708 K1699 O1698:O1699 H1698:H1699 K1698:L1698 K1709">
    <cfRule type="expression" dxfId="5764" priority="80895">
      <formula>$H1696="SUBETAPA"</formula>
    </cfRule>
  </conditionalFormatting>
  <conditionalFormatting sqref="L1701">
    <cfRule type="expression" dxfId="5763" priority="80681">
      <formula>$H1701="SUBETAPA"</formula>
    </cfRule>
    <cfRule type="expression" dxfId="5762" priority="80682">
      <formula>$H1701="CÉLULA CONSTRUTIVA"</formula>
    </cfRule>
  </conditionalFormatting>
  <conditionalFormatting sqref="L1708:L1709">
    <cfRule type="expression" dxfId="5761" priority="80973">
      <formula>$H1708="ETAPA"</formula>
    </cfRule>
  </conditionalFormatting>
  <conditionalFormatting sqref="L1712:L1713 K1715 K1723:L1723 O1723 H1714:H1715 K1714:L1714 O1714:O1715 K1724">
    <cfRule type="expression" dxfId="5760" priority="81220">
      <formula>$H1712="CÉLULA CONSTRUTIVA"</formula>
    </cfRule>
  </conditionalFormatting>
  <conditionalFormatting sqref="L1712:L1713 K1723:L1723 O1723 K1715 O1714:O1715 H1714:H1715 K1714:L1714 K1724">
    <cfRule type="expression" dxfId="5759" priority="81219">
      <formula>$H1712="SUBETAPA"</formula>
    </cfRule>
  </conditionalFormatting>
  <conditionalFormatting sqref="L1717">
    <cfRule type="expression" dxfId="5758" priority="81005">
      <formula>$H1717="SUBETAPA"</formula>
    </cfRule>
    <cfRule type="expression" dxfId="5757" priority="81006">
      <formula>$H1717="CÉLULA CONSTRUTIVA"</formula>
    </cfRule>
  </conditionalFormatting>
  <conditionalFormatting sqref="L1723:L1724">
    <cfRule type="expression" dxfId="5756" priority="81297">
      <formula>$H1723="ETAPA"</formula>
    </cfRule>
  </conditionalFormatting>
  <conditionalFormatting sqref="L1727:L1728 K1730 K1736:L1736 O1736 H1729:H1730 K1729:L1729 O1729:O1730">
    <cfRule type="expression" dxfId="5755" priority="81544">
      <formula>$H1727="CÉLULA CONSTRUTIVA"</formula>
    </cfRule>
  </conditionalFormatting>
  <conditionalFormatting sqref="L1727:L1728 K1736:L1736 O1736 K1730 O1729:O1730 H1729:H1730 K1729:L1729">
    <cfRule type="expression" dxfId="5754" priority="81543">
      <formula>$H1727="SUBETAPA"</formula>
    </cfRule>
  </conditionalFormatting>
  <conditionalFormatting sqref="L1732">
    <cfRule type="expression" dxfId="5753" priority="81329">
      <formula>$H1732="SUBETAPA"</formula>
    </cfRule>
    <cfRule type="expression" dxfId="5752" priority="81330">
      <formula>$H1732="CÉLULA CONSTRUTIVA"</formula>
    </cfRule>
  </conditionalFormatting>
  <conditionalFormatting sqref="L1736">
    <cfRule type="expression" dxfId="5751" priority="81621">
      <formula>$H1736="ETAPA"</formula>
    </cfRule>
  </conditionalFormatting>
  <conditionalFormatting sqref="L1739:L1740 K1742 K1748:L1748 O1748">
    <cfRule type="expression" dxfId="5750" priority="81868">
      <formula>$H1739="CÉLULA CONSTRUTIVA"</formula>
    </cfRule>
  </conditionalFormatting>
  <conditionalFormatting sqref="L1739:L1740 K1748:L1748 O1748 K1742">
    <cfRule type="expression" dxfId="5749" priority="81867">
      <formula>$H1739="SUBETAPA"</formula>
    </cfRule>
  </conditionalFormatting>
  <conditionalFormatting sqref="L1744">
    <cfRule type="expression" dxfId="5748" priority="81653">
      <formula>$H1744="SUBETAPA"</formula>
    </cfRule>
    <cfRule type="expression" dxfId="5747" priority="81654">
      <formula>$H1744="CÉLULA CONSTRUTIVA"</formula>
    </cfRule>
  </conditionalFormatting>
  <conditionalFormatting sqref="L1748">
    <cfRule type="expression" dxfId="5746" priority="81945">
      <formula>$H1748="ETAPA"</formula>
    </cfRule>
  </conditionalFormatting>
  <conditionalFormatting sqref="L1751:L1752 K1754 K1760:L1760 O1760 H1753:H1754 K1753:L1753 O1753:O1754">
    <cfRule type="expression" dxfId="5745" priority="82192">
      <formula>$H1751="CÉLULA CONSTRUTIVA"</formula>
    </cfRule>
  </conditionalFormatting>
  <conditionalFormatting sqref="L1751:L1752 K1760:L1760 O1760 K1754 O1753:O1754 H1753:H1754 K1753:L1753">
    <cfRule type="expression" dxfId="5744" priority="82191">
      <formula>$H1751="SUBETAPA"</formula>
    </cfRule>
  </conditionalFormatting>
  <conditionalFormatting sqref="L1756">
    <cfRule type="expression" dxfId="5743" priority="81977">
      <formula>$H1756="SUBETAPA"</formula>
    </cfRule>
    <cfRule type="expression" dxfId="5742" priority="81978">
      <formula>$H1756="CÉLULA CONSTRUTIVA"</formula>
    </cfRule>
  </conditionalFormatting>
  <conditionalFormatting sqref="L1760">
    <cfRule type="expression" dxfId="5741" priority="82269">
      <formula>$H1760="ETAPA"</formula>
    </cfRule>
  </conditionalFormatting>
  <conditionalFormatting sqref="L1763:L1764 K1766 L1774 H1781:H1783 K1783:L1783 O1783 L1766:L1767 H1765:H1766 K1765:L1765 O1765:O1766 L1776:L1780 J1781:L1782 K1784">
    <cfRule type="expression" dxfId="5740" priority="82516">
      <formula>$H1763="CÉLULA CONSTRUTIVA"</formula>
    </cfRule>
  </conditionalFormatting>
  <conditionalFormatting sqref="L1763:L1764 K1783:L1783 L1774 O1783 K1766 H1781:H1783 L1766:L1767 O1765:O1766 H1765:H1766 K1765:L1765 L1776:L1780 J1781:L1782 K1784">
    <cfRule type="expression" dxfId="5739" priority="82515">
      <formula>$H1763="SUBETAPA"</formula>
    </cfRule>
  </conditionalFormatting>
  <conditionalFormatting sqref="L1772">
    <cfRule type="expression" dxfId="5738" priority="82301">
      <formula>$H1772="SUBETAPA"</formula>
    </cfRule>
    <cfRule type="expression" dxfId="5737" priority="82302">
      <formula>$H1772="CÉLULA CONSTRUTIVA"</formula>
    </cfRule>
  </conditionalFormatting>
  <conditionalFormatting sqref="L1783:L1784">
    <cfRule type="expression" dxfId="5736" priority="82593">
      <formula>$H1783="ETAPA"</formula>
    </cfRule>
  </conditionalFormatting>
  <conditionalFormatting sqref="L1787:L1788 K1790 L1796 H1798 K1809:L1809 O1809 J1798 L1790:L1791 H1789:H1790 K1789:L1789 O1789:O1790 L1798 L1803:L1807 K1810">
    <cfRule type="expression" dxfId="5735" priority="82840">
      <formula>$H1787="CÉLULA CONSTRUTIVA"</formula>
    </cfRule>
  </conditionalFormatting>
  <conditionalFormatting sqref="L1787:L1788 L1798 K1809:L1809 L1796 O1809 K1790 L1790:L1791 O1789:O1790 H1789:H1790 K1789:L1789 L1803:L1807 K1810">
    <cfRule type="expression" dxfId="5734" priority="82839">
      <formula>$H1787="SUBETAPA"</formula>
    </cfRule>
  </conditionalFormatting>
  <conditionalFormatting sqref="L1794">
    <cfRule type="expression" dxfId="5733" priority="82625">
      <formula>$H1794="SUBETAPA"</formula>
    </cfRule>
    <cfRule type="expression" dxfId="5732" priority="82626">
      <formula>$H1794="CÉLULA CONSTRUTIVA"</formula>
    </cfRule>
  </conditionalFormatting>
  <conditionalFormatting sqref="L1809:L1810">
    <cfRule type="expression" dxfId="5731" priority="82917">
      <formula>$H1809="ETAPA"</formula>
    </cfRule>
  </conditionalFormatting>
  <conditionalFormatting sqref="L1813:L1814 K1815:L1815 K1823">
    <cfRule type="expression" dxfId="5730" priority="83163">
      <formula>$H1813="SUBETAPA"</formula>
    </cfRule>
    <cfRule type="expression" dxfId="5729" priority="83164">
      <formula>$H1813="CÉLULA CONSTRUTIVA"</formula>
    </cfRule>
  </conditionalFormatting>
  <conditionalFormatting sqref="L1826:L1827 K1828:L1828 K1836">
    <cfRule type="expression" dxfId="5728" priority="83487">
      <formula>$H1826="SUBETAPA"</formula>
    </cfRule>
    <cfRule type="expression" dxfId="5727" priority="83488">
      <formula>$H1826="CÉLULA CONSTRUTIVA"</formula>
    </cfRule>
  </conditionalFormatting>
  <conditionalFormatting sqref="L1839:L1840 K1851:L1851 H2754 O1851 L2339 J2754:K2754 K1841:L1841 K1852 L2755 L505:L508 L523:L526 L541:L544 L559:L562 L594:L597">
    <cfRule type="expression" dxfId="5726" priority="116239">
      <formula>$H505="SUBETAPA"</formula>
    </cfRule>
  </conditionalFormatting>
  <conditionalFormatting sqref="L1839:L1840 K1851:L1851 O1851 H2754 J2754:K2754 K1841:L1841 K1852 L2755 L505:L508 L523:L526 L541:L544 L559:L562 L594:L597 M2754">
    <cfRule type="expression" dxfId="5725" priority="116240">
      <formula>$H505="CÉLULA CONSTRUTIVA"</formula>
    </cfRule>
  </conditionalFormatting>
  <conditionalFormatting sqref="L1851">
    <cfRule type="expression" dxfId="5724" priority="119700">
      <formula>$H1851="ETAPA"</formula>
    </cfRule>
  </conditionalFormatting>
  <conditionalFormatting sqref="L1855:L1856 K1867:L1867 O1867 K1857:L1857 K1868">
    <cfRule type="expression" dxfId="5723" priority="79300">
      <formula>$H1855="SUBETAPA"</formula>
    </cfRule>
    <cfRule type="expression" dxfId="5722" priority="79301">
      <formula>$H1855="CÉLULA CONSTRUTIVA"</formula>
    </cfRule>
  </conditionalFormatting>
  <conditionalFormatting sqref="L1867:L1868">
    <cfRule type="expression" dxfId="5721" priority="79378">
      <formula>$H1867="ETAPA"</formula>
    </cfRule>
  </conditionalFormatting>
  <conditionalFormatting sqref="L1871:L1872 K1880:L1880 O1880 K1873:L1873 K1881">
    <cfRule type="expression" dxfId="5720" priority="79624">
      <formula>$H1871="SUBETAPA"</formula>
    </cfRule>
    <cfRule type="expression" dxfId="5719" priority="79625">
      <formula>$H1871="CÉLULA CONSTRUTIVA"</formula>
    </cfRule>
  </conditionalFormatting>
  <conditionalFormatting sqref="L1880:L1881">
    <cfRule type="expression" dxfId="5718" priority="79702">
      <formula>$H1880="ETAPA"</formula>
    </cfRule>
  </conditionalFormatting>
  <conditionalFormatting sqref="L1884:L1885 K1886:L1886 K1891 K1896">
    <cfRule type="expression" dxfId="5717" priority="79948">
      <formula>$H1884="SUBETAPA"</formula>
    </cfRule>
    <cfRule type="expression" dxfId="5716" priority="79949">
      <formula>$H1884="CÉLULA CONSTRUTIVA"</formula>
    </cfRule>
  </conditionalFormatting>
  <conditionalFormatting sqref="L1909">
    <cfRule type="expression" dxfId="5715" priority="75977">
      <formula>$H1909="ETAPA"</formula>
    </cfRule>
  </conditionalFormatting>
  <conditionalFormatting sqref="L2040">
    <cfRule type="expression" dxfId="5714" priority="67131">
      <formula>$H2040="SUBETAPA"</formula>
    </cfRule>
    <cfRule type="expression" dxfId="5713" priority="67132">
      <formula>$H2040="CÉLULA CONSTRUTIVA"</formula>
    </cfRule>
  </conditionalFormatting>
  <conditionalFormatting sqref="L2067 H2068 L2071 J2068:L2068">
    <cfRule type="expression" dxfId="5712" priority="67772">
      <formula>$H2067="CÉLULA CONSTRUTIVA"</formula>
    </cfRule>
  </conditionalFormatting>
  <conditionalFormatting sqref="L2071 L2067:L2069">
    <cfRule type="expression" dxfId="5711" priority="67771">
      <formula>$H2067="SUBETAPA"</formula>
    </cfRule>
  </conditionalFormatting>
  <conditionalFormatting sqref="L2088">
    <cfRule type="expression" dxfId="5710" priority="68411">
      <formula>$H2088="SUBETAPA"</formula>
    </cfRule>
    <cfRule type="expression" dxfId="5709" priority="68412">
      <formula>$H2088="CÉLULA CONSTRUTIVA"</formula>
    </cfRule>
  </conditionalFormatting>
  <conditionalFormatting sqref="L2090">
    <cfRule type="expression" dxfId="5708" priority="60577">
      <formula>$H2090="CÉLULA CONSTRUTIVA"</formula>
    </cfRule>
    <cfRule type="expression" dxfId="5707" priority="60580">
      <formula>$H2090="SUBETAPA"</formula>
    </cfRule>
  </conditionalFormatting>
  <conditionalFormatting sqref="L2090:L2092">
    <cfRule type="expression" dxfId="5706" priority="60581">
      <formula>$H2090="ETAPA"</formula>
    </cfRule>
  </conditionalFormatting>
  <conditionalFormatting sqref="L2091">
    <cfRule type="expression" dxfId="5705" priority="60578">
      <formula>$H2091="SUBETAPA"</formula>
    </cfRule>
    <cfRule type="expression" dxfId="5704" priority="60579">
      <formula>$H2091="CÉLULA CONSTRUTIVA"</formula>
    </cfRule>
  </conditionalFormatting>
  <conditionalFormatting sqref="L2092">
    <cfRule type="expression" dxfId="5703" priority="60583">
      <formula>$H2092="SUBETAPA"</formula>
    </cfRule>
    <cfRule type="expression" dxfId="5702" priority="60584">
      <formula>$H2092="CÉLULA CONSTRUTIVA"</formula>
    </cfRule>
  </conditionalFormatting>
  <conditionalFormatting sqref="L2105">
    <cfRule type="expression" dxfId="5701" priority="69051">
      <formula>$H2105="SUBETAPA"</formula>
    </cfRule>
    <cfRule type="expression" dxfId="5700" priority="69052">
      <formula>$H2105="CÉLULA CONSTRUTIVA"</formula>
    </cfRule>
  </conditionalFormatting>
  <conditionalFormatting sqref="L2107">
    <cfRule type="expression" dxfId="5699" priority="60569">
      <formula>$H2107="CÉLULA CONSTRUTIVA"</formula>
    </cfRule>
    <cfRule type="expression" dxfId="5698" priority="60572">
      <formula>$H2107="SUBETAPA"</formula>
    </cfRule>
    <cfRule type="expression" dxfId="5697" priority="60573">
      <formula>$H2107="ETAPA"</formula>
    </cfRule>
  </conditionalFormatting>
  <conditionalFormatting sqref="L2108">
    <cfRule type="expression" dxfId="5696" priority="60570">
      <formula>$H2108="SUBETAPA"</formula>
    </cfRule>
    <cfRule type="expression" dxfId="5695" priority="60571">
      <formula>$H2108="CÉLULA CONSTRUTIVA"</formula>
    </cfRule>
  </conditionalFormatting>
  <conditionalFormatting sqref="L2121">
    <cfRule type="expression" dxfId="5694" priority="69691">
      <formula>$H2121="SUBETAPA"</formula>
    </cfRule>
    <cfRule type="expression" dxfId="5693" priority="69692">
      <formula>$H2121="CÉLULA CONSTRUTIVA"</formula>
    </cfRule>
  </conditionalFormatting>
  <conditionalFormatting sqref="L2123">
    <cfRule type="expression" dxfId="5692" priority="60563">
      <formula>$H2123="CÉLULA CONSTRUTIVA"</formula>
    </cfRule>
    <cfRule type="expression" dxfId="5691" priority="60566">
      <formula>$H2123="SUBETAPA"</formula>
    </cfRule>
  </conditionalFormatting>
  <conditionalFormatting sqref="L2123:L2124">
    <cfRule type="expression" dxfId="5690" priority="60567">
      <formula>$H2123="ETAPA"</formula>
    </cfRule>
  </conditionalFormatting>
  <conditionalFormatting sqref="L2124">
    <cfRule type="expression" dxfId="5689" priority="60564">
      <formula>$H2124="SUBETAPA"</formula>
    </cfRule>
    <cfRule type="expression" dxfId="5688" priority="60565">
      <formula>$H2124="CÉLULA CONSTRUTIVA"</formula>
    </cfRule>
  </conditionalFormatting>
  <conditionalFormatting sqref="L2138">
    <cfRule type="expression" dxfId="5687" priority="70331">
      <formula>$H2138="SUBETAPA"</formula>
    </cfRule>
    <cfRule type="expression" dxfId="5686" priority="70332">
      <formula>$H2138="CÉLULA CONSTRUTIVA"</formula>
    </cfRule>
  </conditionalFormatting>
  <conditionalFormatting sqref="L2141">
    <cfRule type="expression" dxfId="5685" priority="60554">
      <formula>$H2141="CÉLULA CONSTRUTIVA"</formula>
    </cfRule>
    <cfRule type="expression" dxfId="5684" priority="60557">
      <formula>$H2141="SUBETAPA"</formula>
    </cfRule>
  </conditionalFormatting>
  <conditionalFormatting sqref="L2141:L2143">
    <cfRule type="expression" dxfId="5683" priority="60558">
      <formula>$H2141="ETAPA"</formula>
    </cfRule>
  </conditionalFormatting>
  <conditionalFormatting sqref="L2142">
    <cfRule type="expression" dxfId="5682" priority="60555">
      <formula>$H2142="SUBETAPA"</formula>
    </cfRule>
    <cfRule type="expression" dxfId="5681" priority="60556">
      <formula>$H2142="CÉLULA CONSTRUTIVA"</formula>
    </cfRule>
  </conditionalFormatting>
  <conditionalFormatting sqref="L2143">
    <cfRule type="expression" dxfId="5680" priority="60561">
      <formula>$H2143="SUBETAPA"</formula>
    </cfRule>
    <cfRule type="expression" dxfId="5679" priority="60562">
      <formula>$H2143="CÉLULA CONSTRUTIVA"</formula>
    </cfRule>
  </conditionalFormatting>
  <conditionalFormatting sqref="L2156">
    <cfRule type="expression" dxfId="5678" priority="70971">
      <formula>$H2156="SUBETAPA"</formula>
    </cfRule>
    <cfRule type="expression" dxfId="5677" priority="70972">
      <formula>$H2156="CÉLULA CONSTRUTIVA"</formula>
    </cfRule>
  </conditionalFormatting>
  <conditionalFormatting sqref="L2158">
    <cfRule type="expression" dxfId="5676" priority="60545">
      <formula>$H2158="CÉLULA CONSTRUTIVA"</formula>
    </cfRule>
    <cfRule type="expression" dxfId="5675" priority="60548">
      <formula>$H2158="SUBETAPA"</formula>
    </cfRule>
  </conditionalFormatting>
  <conditionalFormatting sqref="L2158:L2160">
    <cfRule type="expression" dxfId="5674" priority="60549">
      <formula>$H2158="ETAPA"</formula>
    </cfRule>
  </conditionalFormatting>
  <conditionalFormatting sqref="L2159">
    <cfRule type="expression" dxfId="5673" priority="60546">
      <formula>$H2159="SUBETAPA"</formula>
    </cfRule>
    <cfRule type="expression" dxfId="5672" priority="60547">
      <formula>$H2159="CÉLULA CONSTRUTIVA"</formula>
    </cfRule>
  </conditionalFormatting>
  <conditionalFormatting sqref="L2160">
    <cfRule type="expression" dxfId="5671" priority="60552">
      <formula>$H2160="SUBETAPA"</formula>
    </cfRule>
    <cfRule type="expression" dxfId="5670" priority="60553">
      <formula>$H2160="CÉLULA CONSTRUTIVA"</formula>
    </cfRule>
  </conditionalFormatting>
  <conditionalFormatting sqref="L2164">
    <cfRule type="expression" dxfId="5669" priority="70785">
      <formula>$H2164="SUBETAPA"</formula>
    </cfRule>
  </conditionalFormatting>
  <conditionalFormatting sqref="L2185:L2186">
    <cfRule type="expression" dxfId="5668" priority="60542">
      <formula>$H2185="CÉLULA CONSTRUTIVA"</formula>
    </cfRule>
    <cfRule type="expression" dxfId="5667" priority="60543">
      <formula>$H2185="SUBETAPA"</formula>
    </cfRule>
    <cfRule type="expression" dxfId="5666" priority="60544">
      <formula>$H2185="ETAPA"</formula>
    </cfRule>
  </conditionalFormatting>
  <conditionalFormatting sqref="L2194:L2195">
    <cfRule type="expression" dxfId="5665" priority="71333">
      <formula>$H2194="SUBETAPA"</formula>
    </cfRule>
    <cfRule type="expression" dxfId="5664" priority="71334">
      <formula>$H2194="CÉLULA CONSTRUTIVA"</formula>
    </cfRule>
  </conditionalFormatting>
  <conditionalFormatting sqref="L2216:L2218">
    <cfRule type="expression" dxfId="5663" priority="60539">
      <formula>$H2216="CÉLULA CONSTRUTIVA"</formula>
    </cfRule>
    <cfRule type="expression" dxfId="5662" priority="60540">
      <formula>$H2216="SUBETAPA"</formula>
    </cfRule>
    <cfRule type="expression" dxfId="5661" priority="60541">
      <formula>$H2216="ETAPA"</formula>
    </cfRule>
  </conditionalFormatting>
  <conditionalFormatting sqref="L2236:L2238">
    <cfRule type="expression" dxfId="5660" priority="60530">
      <formula>$H2236="CÉLULA CONSTRUTIVA"</formula>
    </cfRule>
    <cfRule type="expression" dxfId="5659" priority="60531">
      <formula>$H2236="SUBETAPA"</formula>
    </cfRule>
    <cfRule type="expression" dxfId="5658" priority="60532">
      <formula>$H2236="ETAPA"</formula>
    </cfRule>
  </conditionalFormatting>
  <conditionalFormatting sqref="L2256:L2258">
    <cfRule type="expression" dxfId="5657" priority="60527">
      <formula>$H2256="CÉLULA CONSTRUTIVA"</formula>
    </cfRule>
    <cfRule type="expression" dxfId="5656" priority="60528">
      <formula>$H2256="SUBETAPA"</formula>
    </cfRule>
    <cfRule type="expression" dxfId="5655" priority="60529">
      <formula>$H2256="ETAPA"</formula>
    </cfRule>
  </conditionalFormatting>
  <conditionalFormatting sqref="L2279:L2281">
    <cfRule type="expression" dxfId="5654" priority="60536">
      <formula>$H2279="CÉLULA CONSTRUTIVA"</formula>
    </cfRule>
    <cfRule type="expression" dxfId="5653" priority="60537">
      <formula>$H2279="SUBETAPA"</formula>
    </cfRule>
    <cfRule type="expression" dxfId="5652" priority="60538">
      <formula>$H2279="ETAPA"</formula>
    </cfRule>
  </conditionalFormatting>
  <conditionalFormatting sqref="L2304:L2306">
    <cfRule type="expression" dxfId="5651" priority="60533">
      <formula>$H2304="CÉLULA CONSTRUTIVA"</formula>
    </cfRule>
    <cfRule type="expression" dxfId="5650" priority="60534">
      <formula>$H2304="SUBETAPA"</formula>
    </cfRule>
    <cfRule type="expression" dxfId="5649" priority="60535">
      <formula>$H2304="ETAPA"</formula>
    </cfRule>
  </conditionalFormatting>
  <conditionalFormatting sqref="L2347">
    <cfRule type="expression" dxfId="5648" priority="7138">
      <formula>$H2347="ETAPA"</formula>
    </cfRule>
    <cfRule type="expression" dxfId="5647" priority="7139">
      <formula>$H2347="SUBETAPA"</formula>
    </cfRule>
    <cfRule type="expression" dxfId="5646" priority="7140">
      <formula>$H2347="CÉLULA CONSTRUTIVA"</formula>
    </cfRule>
  </conditionalFormatting>
  <conditionalFormatting sqref="L2368">
    <cfRule type="expression" dxfId="5645" priority="7109">
      <formula>$H2368="ETAPA"</formula>
    </cfRule>
    <cfRule type="expression" dxfId="5644" priority="7110">
      <formula>$H2368="SUBETAPA"</formula>
    </cfRule>
    <cfRule type="expression" dxfId="5643" priority="7111">
      <formula>$H2368="CÉLULA CONSTRUTIVA"</formula>
    </cfRule>
  </conditionalFormatting>
  <conditionalFormatting sqref="L2379 L2384:L2385">
    <cfRule type="expression" dxfId="5642" priority="62208">
      <formula>$H2379="SUBETAPA"</formula>
    </cfRule>
    <cfRule type="expression" dxfId="5641" priority="62209">
      <formula>$H2379="CÉLULA CONSTRUTIVA"</formula>
    </cfRule>
  </conditionalFormatting>
  <conditionalFormatting sqref="L2380">
    <cfRule type="expression" dxfId="5640" priority="7089">
      <formula>$H2380="SUBETAPA"</formula>
    </cfRule>
    <cfRule type="expression" dxfId="5639" priority="7090">
      <formula>$H2380="CÉLULA CONSTRUTIVA"</formula>
    </cfRule>
  </conditionalFormatting>
  <conditionalFormatting sqref="L2395">
    <cfRule type="expression" dxfId="5638" priority="7053">
      <formula>$H2395="ETAPA"</formula>
    </cfRule>
    <cfRule type="expression" dxfId="5637" priority="7054">
      <formula>$H2395="SUBETAPA"</formula>
    </cfRule>
    <cfRule type="expression" dxfId="5636" priority="7055">
      <formula>$H2395="CÉLULA CONSTRUTIVA"</formula>
    </cfRule>
  </conditionalFormatting>
  <conditionalFormatting sqref="L2404">
    <cfRule type="expression" dxfId="5635" priority="62447">
      <formula>$H2404="SUBETAPA"</formula>
    </cfRule>
    <cfRule type="expression" dxfId="5634" priority="62448">
      <formula>$H2404="CÉLULA CONSTRUTIVA"</formula>
    </cfRule>
  </conditionalFormatting>
  <conditionalFormatting sqref="L2405">
    <cfRule type="expression" dxfId="5633" priority="7033">
      <formula>$H2405="SUBETAPA"</formula>
    </cfRule>
    <cfRule type="expression" dxfId="5632" priority="7034">
      <formula>$H2405="CÉLULA CONSTRUTIVA"</formula>
    </cfRule>
  </conditionalFormatting>
  <conditionalFormatting sqref="L2418">
    <cfRule type="expression" dxfId="5631" priority="6997">
      <formula>$H2418="ETAPA"</formula>
    </cfRule>
    <cfRule type="expression" dxfId="5630" priority="6998">
      <formula>$H2418="SUBETAPA"</formula>
    </cfRule>
    <cfRule type="expression" dxfId="5629" priority="6999">
      <formula>$H2418="CÉLULA CONSTRUTIVA"</formula>
    </cfRule>
  </conditionalFormatting>
  <conditionalFormatting sqref="L2427">
    <cfRule type="expression" dxfId="5628" priority="62686">
      <formula>$H2427="SUBETAPA"</formula>
    </cfRule>
    <cfRule type="expression" dxfId="5627" priority="62687">
      <formula>$H2427="CÉLULA CONSTRUTIVA"</formula>
    </cfRule>
  </conditionalFormatting>
  <conditionalFormatting sqref="L2428">
    <cfRule type="expression" dxfId="5626" priority="6977">
      <formula>$H2428="SUBETAPA"</formula>
    </cfRule>
    <cfRule type="expression" dxfId="5625" priority="6978">
      <formula>$H2428="CÉLULA CONSTRUTIVA"</formula>
    </cfRule>
  </conditionalFormatting>
  <conditionalFormatting sqref="L2441">
    <cfRule type="expression" dxfId="5624" priority="6941">
      <formula>$H2441="ETAPA"</formula>
    </cfRule>
    <cfRule type="expression" dxfId="5623" priority="6942">
      <formula>$H2441="SUBETAPA"</formula>
    </cfRule>
    <cfRule type="expression" dxfId="5622" priority="6943">
      <formula>$H2441="CÉLULA CONSTRUTIVA"</formula>
    </cfRule>
  </conditionalFormatting>
  <conditionalFormatting sqref="L2450">
    <cfRule type="expression" dxfId="5621" priority="62925">
      <formula>$H2450="SUBETAPA"</formula>
    </cfRule>
    <cfRule type="expression" dxfId="5620" priority="62926">
      <formula>$H2450="CÉLULA CONSTRUTIVA"</formula>
    </cfRule>
  </conditionalFormatting>
  <conditionalFormatting sqref="L2451">
    <cfRule type="expression" dxfId="5619" priority="6921">
      <formula>$H2451="SUBETAPA"</formula>
    </cfRule>
    <cfRule type="expression" dxfId="5618" priority="6922">
      <formula>$H2451="CÉLULA CONSTRUTIVA"</formula>
    </cfRule>
  </conditionalFormatting>
  <conditionalFormatting sqref="L2465">
    <cfRule type="expression" dxfId="5617" priority="6885">
      <formula>$H2465="ETAPA"</formula>
    </cfRule>
    <cfRule type="expression" dxfId="5616" priority="6886">
      <formula>$H2465="SUBETAPA"</formula>
    </cfRule>
    <cfRule type="expression" dxfId="5615" priority="6887">
      <formula>$H2465="CÉLULA CONSTRUTIVA"</formula>
    </cfRule>
  </conditionalFormatting>
  <conditionalFormatting sqref="L2474">
    <cfRule type="expression" dxfId="5614" priority="63164">
      <formula>$H2474="SUBETAPA"</formula>
    </cfRule>
    <cfRule type="expression" dxfId="5613" priority="63165">
      <formula>$H2474="CÉLULA CONSTRUTIVA"</formula>
    </cfRule>
  </conditionalFormatting>
  <conditionalFormatting sqref="L2475">
    <cfRule type="expression" dxfId="5612" priority="6865">
      <formula>$H2475="SUBETAPA"</formula>
    </cfRule>
    <cfRule type="expression" dxfId="5611" priority="6866">
      <formula>$H2475="CÉLULA CONSTRUTIVA"</formula>
    </cfRule>
  </conditionalFormatting>
  <conditionalFormatting sqref="L2489">
    <cfRule type="expression" dxfId="5610" priority="6829">
      <formula>$H2489="ETAPA"</formula>
    </cfRule>
    <cfRule type="expression" dxfId="5609" priority="6830">
      <formula>$H2489="SUBETAPA"</formula>
    </cfRule>
    <cfRule type="expression" dxfId="5608" priority="6831">
      <formula>$H2489="CÉLULA CONSTRUTIVA"</formula>
    </cfRule>
  </conditionalFormatting>
  <conditionalFormatting sqref="L2502 L2504:L2506">
    <cfRule type="expression" dxfId="5607" priority="63403">
      <formula>$H2502="SUBETAPA"</formula>
    </cfRule>
    <cfRule type="expression" dxfId="5606" priority="63404">
      <formula>$H2502="CÉLULA CONSTRUTIVA"</formula>
    </cfRule>
  </conditionalFormatting>
  <conditionalFormatting sqref="L2503">
    <cfRule type="expression" dxfId="5605" priority="6809">
      <formula>$H2503="SUBETAPA"</formula>
    </cfRule>
    <cfRule type="expression" dxfId="5604" priority="6810">
      <formula>$H2503="CÉLULA CONSTRUTIVA"</formula>
    </cfRule>
  </conditionalFormatting>
  <conditionalFormatting sqref="L2516">
    <cfRule type="expression" dxfId="5603" priority="6773">
      <formula>$H2516="ETAPA"</formula>
    </cfRule>
    <cfRule type="expression" dxfId="5602" priority="6774">
      <formula>$H2516="SUBETAPA"</formula>
    </cfRule>
    <cfRule type="expression" dxfId="5601" priority="6775">
      <formula>$H2516="CÉLULA CONSTRUTIVA"</formula>
    </cfRule>
  </conditionalFormatting>
  <conditionalFormatting sqref="L2526">
    <cfRule type="expression" dxfId="5600" priority="6735">
      <formula>$H2526="SUBETAPA"</formula>
    </cfRule>
    <cfRule type="expression" dxfId="5599" priority="6736">
      <formula>$H2526="CÉLULA CONSTRUTIVA"</formula>
    </cfRule>
  </conditionalFormatting>
  <conditionalFormatting sqref="L2537">
    <cfRule type="expression" dxfId="5598" priority="6694">
      <formula>$H2537="ETAPA"</formula>
    </cfRule>
    <cfRule type="expression" dxfId="5597" priority="6695">
      <formula>$H2537="SUBETAPA"</formula>
    </cfRule>
    <cfRule type="expression" dxfId="5596" priority="6696">
      <formula>$H2537="CÉLULA CONSTRUTIVA"</formula>
    </cfRule>
  </conditionalFormatting>
  <conditionalFormatting sqref="L2544">
    <cfRule type="expression" dxfId="5595" priority="6671">
      <formula>$H2544="SUBETAPA"</formula>
    </cfRule>
    <cfRule type="expression" dxfId="5594" priority="6672">
      <formula>$H2544="CÉLULA CONSTRUTIVA"</formula>
    </cfRule>
  </conditionalFormatting>
  <conditionalFormatting sqref="L2553">
    <cfRule type="expression" dxfId="5593" priority="6636">
      <formula>$H2553="ETAPA"</formula>
    </cfRule>
    <cfRule type="expression" dxfId="5592" priority="6637">
      <formula>$H2553="SUBETAPA"</formula>
    </cfRule>
    <cfRule type="expression" dxfId="5591" priority="6638">
      <formula>$H2553="CÉLULA CONSTRUTIVA"</formula>
    </cfRule>
  </conditionalFormatting>
  <conditionalFormatting sqref="L2560">
    <cfRule type="expression" dxfId="5590" priority="6613">
      <formula>$H2560="SUBETAPA"</formula>
    </cfRule>
    <cfRule type="expression" dxfId="5589" priority="6614">
      <formula>$H2560="CÉLULA CONSTRUTIVA"</formula>
    </cfRule>
  </conditionalFormatting>
  <conditionalFormatting sqref="L2569">
    <cfRule type="expression" dxfId="5588" priority="6578">
      <formula>$H2569="ETAPA"</formula>
    </cfRule>
    <cfRule type="expression" dxfId="5587" priority="6579">
      <formula>$H2569="SUBETAPA"</formula>
    </cfRule>
    <cfRule type="expression" dxfId="5586" priority="6580">
      <formula>$H2569="CÉLULA CONSTRUTIVA"</formula>
    </cfRule>
  </conditionalFormatting>
  <conditionalFormatting sqref="L2576">
    <cfRule type="expression" dxfId="5585" priority="6555">
      <formula>$H2576="SUBETAPA"</formula>
    </cfRule>
    <cfRule type="expression" dxfId="5584" priority="6556">
      <formula>$H2576="CÉLULA CONSTRUTIVA"</formula>
    </cfRule>
  </conditionalFormatting>
  <conditionalFormatting sqref="L2585">
    <cfRule type="expression" dxfId="5583" priority="6520">
      <formula>$H2585="ETAPA"</formula>
    </cfRule>
    <cfRule type="expression" dxfId="5582" priority="6521">
      <formula>$H2585="SUBETAPA"</formula>
    </cfRule>
    <cfRule type="expression" dxfId="5581" priority="6522">
      <formula>$H2585="CÉLULA CONSTRUTIVA"</formula>
    </cfRule>
  </conditionalFormatting>
  <conditionalFormatting sqref="L2592">
    <cfRule type="expression" dxfId="5580" priority="6497">
      <formula>$H2592="SUBETAPA"</formula>
    </cfRule>
    <cfRule type="expression" dxfId="5579" priority="6498">
      <formula>$H2592="CÉLULA CONSTRUTIVA"</formula>
    </cfRule>
  </conditionalFormatting>
  <conditionalFormatting sqref="L2601">
    <cfRule type="expression" dxfId="5578" priority="6462">
      <formula>$H2601="ETAPA"</formula>
    </cfRule>
    <cfRule type="expression" dxfId="5577" priority="6463">
      <formula>$H2601="SUBETAPA"</formula>
    </cfRule>
    <cfRule type="expression" dxfId="5576" priority="6464">
      <formula>$H2601="CÉLULA CONSTRUTIVA"</formula>
    </cfRule>
  </conditionalFormatting>
  <conditionalFormatting sqref="L2608">
    <cfRule type="expression" dxfId="5575" priority="6439">
      <formula>$H2608="SUBETAPA"</formula>
    </cfRule>
    <cfRule type="expression" dxfId="5574" priority="6440">
      <formula>$H2608="CÉLULA CONSTRUTIVA"</formula>
    </cfRule>
  </conditionalFormatting>
  <conditionalFormatting sqref="L2617">
    <cfRule type="expression" dxfId="5573" priority="6404">
      <formula>$H2617="ETAPA"</formula>
    </cfRule>
    <cfRule type="expression" dxfId="5572" priority="6405">
      <formula>$H2617="SUBETAPA"</formula>
    </cfRule>
    <cfRule type="expression" dxfId="5571" priority="6406">
      <formula>$H2617="CÉLULA CONSTRUTIVA"</formula>
    </cfRule>
  </conditionalFormatting>
  <conditionalFormatting sqref="L2623">
    <cfRule type="expression" dxfId="5570" priority="6381">
      <formula>$H2623="SUBETAPA"</formula>
    </cfRule>
    <cfRule type="expression" dxfId="5569" priority="6382">
      <formula>$H2623="CÉLULA CONSTRUTIVA"</formula>
    </cfRule>
  </conditionalFormatting>
  <conditionalFormatting sqref="L2629:L2634">
    <cfRule type="expression" dxfId="5568" priority="1941">
      <formula>$H2629="ETAPA"</formula>
    </cfRule>
  </conditionalFormatting>
  <conditionalFormatting sqref="L2640">
    <cfRule type="expression" dxfId="5567" priority="252">
      <formula>$H2640="CÉLULA CONSTRUTIVA"</formula>
    </cfRule>
    <cfRule type="expression" dxfId="5566" priority="253">
      <formula>$H2640="SUBETAPA"</formula>
    </cfRule>
    <cfRule type="expression" dxfId="5565" priority="254">
      <formula>$H2640="ETAPA"</formula>
    </cfRule>
  </conditionalFormatting>
  <conditionalFormatting sqref="L2641">
    <cfRule type="expression" dxfId="5564" priority="2009">
      <formula>$H2641="ETAPA"</formula>
    </cfRule>
  </conditionalFormatting>
  <conditionalFormatting sqref="L2650">
    <cfRule type="expression" dxfId="5563" priority="231">
      <formula>$H2650="CÉLULA CONSTRUTIVA"</formula>
    </cfRule>
    <cfRule type="expression" dxfId="5562" priority="232">
      <formula>$H2650="SUBETAPA"</formula>
    </cfRule>
    <cfRule type="expression" dxfId="5561" priority="233">
      <formula>$H2650="ETAPA"</formula>
    </cfRule>
  </conditionalFormatting>
  <conditionalFormatting sqref="L2651">
    <cfRule type="expression" dxfId="5560" priority="2077">
      <formula>$H2651="ETAPA"</formula>
    </cfRule>
  </conditionalFormatting>
  <conditionalFormatting sqref="L2659">
    <cfRule type="expression" dxfId="5559" priority="228">
      <formula>$H2659="CÉLULA CONSTRUTIVA"</formula>
    </cfRule>
    <cfRule type="expression" dxfId="5558" priority="229">
      <formula>$H2659="SUBETAPA"</formula>
    </cfRule>
    <cfRule type="expression" dxfId="5557" priority="230">
      <formula>$H2659="ETAPA"</formula>
    </cfRule>
  </conditionalFormatting>
  <conditionalFormatting sqref="L2660">
    <cfRule type="expression" dxfId="5556" priority="2145">
      <formula>$H2660="ETAPA"</formula>
    </cfRule>
  </conditionalFormatting>
  <conditionalFormatting sqref="L2666">
    <cfRule type="expression" dxfId="5555" priority="225">
      <formula>$H2666="CÉLULA CONSTRUTIVA"</formula>
    </cfRule>
    <cfRule type="expression" dxfId="5554" priority="226">
      <formula>$H2666="SUBETAPA"</formula>
    </cfRule>
    <cfRule type="expression" dxfId="5553" priority="227">
      <formula>$H2666="ETAPA"</formula>
    </cfRule>
  </conditionalFormatting>
  <conditionalFormatting sqref="L2667">
    <cfRule type="expression" dxfId="5552" priority="2213">
      <formula>$H2667="ETAPA"</formula>
    </cfRule>
  </conditionalFormatting>
  <conditionalFormatting sqref="L2673">
    <cfRule type="expression" dxfId="5551" priority="222">
      <formula>$H2673="CÉLULA CONSTRUTIVA"</formula>
    </cfRule>
    <cfRule type="expression" dxfId="5550" priority="223">
      <formula>$H2673="SUBETAPA"</formula>
    </cfRule>
    <cfRule type="expression" dxfId="5549" priority="224">
      <formula>$H2673="ETAPA"</formula>
    </cfRule>
  </conditionalFormatting>
  <conditionalFormatting sqref="L2674">
    <cfRule type="expression" dxfId="5548" priority="2281">
      <formula>$H2674="ETAPA"</formula>
    </cfRule>
  </conditionalFormatting>
  <conditionalFormatting sqref="L2675">
    <cfRule type="expression" dxfId="5547" priority="186">
      <formula>$H2675="CÉLULA CONSTRUTIVA"</formula>
    </cfRule>
    <cfRule type="expression" dxfId="5546" priority="187">
      <formula>$H2675="SUBETAPA"</formula>
    </cfRule>
    <cfRule type="expression" dxfId="5545" priority="188">
      <formula>$H2675="ETAPA"</formula>
    </cfRule>
  </conditionalFormatting>
  <conditionalFormatting sqref="L2681">
    <cfRule type="expression" dxfId="5544" priority="219">
      <formula>$H2681="CÉLULA CONSTRUTIVA"</formula>
    </cfRule>
    <cfRule type="expression" dxfId="5543" priority="220">
      <formula>$H2681="SUBETAPA"</formula>
    </cfRule>
    <cfRule type="expression" dxfId="5542" priority="221">
      <formula>$H2681="ETAPA"</formula>
    </cfRule>
  </conditionalFormatting>
  <conditionalFormatting sqref="L2682">
    <cfRule type="expression" dxfId="5541" priority="2349">
      <formula>$H2682="ETAPA"</formula>
    </cfRule>
  </conditionalFormatting>
  <conditionalFormatting sqref="L2683">
    <cfRule type="expression" dxfId="5540" priority="183">
      <formula>$H2683="CÉLULA CONSTRUTIVA"</formula>
    </cfRule>
    <cfRule type="expression" dxfId="5539" priority="184">
      <formula>$H2683="SUBETAPA"</formula>
    </cfRule>
    <cfRule type="expression" dxfId="5538" priority="185">
      <formula>$H2683="ETAPA"</formula>
    </cfRule>
  </conditionalFormatting>
  <conditionalFormatting sqref="L2691">
    <cfRule type="expression" dxfId="5537" priority="216">
      <formula>$H2691="CÉLULA CONSTRUTIVA"</formula>
    </cfRule>
    <cfRule type="expression" dxfId="5536" priority="217">
      <formula>$H2691="SUBETAPA"</formula>
    </cfRule>
    <cfRule type="expression" dxfId="5535" priority="218">
      <formula>$H2691="ETAPA"</formula>
    </cfRule>
  </conditionalFormatting>
  <conditionalFormatting sqref="L2692">
    <cfRule type="expression" dxfId="5534" priority="2417">
      <formula>$H2692="ETAPA"</formula>
    </cfRule>
  </conditionalFormatting>
  <conditionalFormatting sqref="L2693">
    <cfRule type="expression" dxfId="5533" priority="180">
      <formula>$H2693="CÉLULA CONSTRUTIVA"</formula>
    </cfRule>
    <cfRule type="expression" dxfId="5532" priority="181">
      <formula>$H2693="SUBETAPA"</formula>
    </cfRule>
    <cfRule type="expression" dxfId="5531" priority="182">
      <formula>$H2693="ETAPA"</formula>
    </cfRule>
  </conditionalFormatting>
  <conditionalFormatting sqref="L2699">
    <cfRule type="expression" dxfId="5530" priority="213">
      <formula>$H2699="CÉLULA CONSTRUTIVA"</formula>
    </cfRule>
    <cfRule type="expression" dxfId="5529" priority="214">
      <formula>$H2699="SUBETAPA"</formula>
    </cfRule>
    <cfRule type="expression" dxfId="5528" priority="215">
      <formula>$H2699="ETAPA"</formula>
    </cfRule>
  </conditionalFormatting>
  <conditionalFormatting sqref="L2700">
    <cfRule type="expression" dxfId="5527" priority="2485">
      <formula>$H2700="ETAPA"</formula>
    </cfRule>
  </conditionalFormatting>
  <conditionalFormatting sqref="L2701">
    <cfRule type="expression" dxfId="5526" priority="177">
      <formula>$H2701="CÉLULA CONSTRUTIVA"</formula>
    </cfRule>
    <cfRule type="expression" dxfId="5525" priority="178">
      <formula>$H2701="SUBETAPA"</formula>
    </cfRule>
    <cfRule type="expression" dxfId="5524" priority="179">
      <formula>$H2701="ETAPA"</formula>
    </cfRule>
  </conditionalFormatting>
  <conditionalFormatting sqref="L2710">
    <cfRule type="expression" dxfId="5523" priority="210">
      <formula>$H2710="CÉLULA CONSTRUTIVA"</formula>
    </cfRule>
    <cfRule type="expression" dxfId="5522" priority="211">
      <formula>$H2710="SUBETAPA"</formula>
    </cfRule>
    <cfRule type="expression" dxfId="5521" priority="212">
      <formula>$H2710="ETAPA"</formula>
    </cfRule>
  </conditionalFormatting>
  <conditionalFormatting sqref="L2711">
    <cfRule type="expression" dxfId="5520" priority="2553">
      <formula>$H2711="ETAPA"</formula>
    </cfRule>
  </conditionalFormatting>
  <conditionalFormatting sqref="L2712">
    <cfRule type="expression" dxfId="5519" priority="174">
      <formula>$H2712="CÉLULA CONSTRUTIVA"</formula>
    </cfRule>
    <cfRule type="expression" dxfId="5518" priority="175">
      <formula>$H2712="SUBETAPA"</formula>
    </cfRule>
    <cfRule type="expression" dxfId="5517" priority="176">
      <formula>$H2712="ETAPA"</formula>
    </cfRule>
  </conditionalFormatting>
  <conditionalFormatting sqref="L2721">
    <cfRule type="expression" dxfId="5516" priority="207">
      <formula>$H2721="CÉLULA CONSTRUTIVA"</formula>
    </cfRule>
    <cfRule type="expression" dxfId="5515" priority="208">
      <formula>$H2721="SUBETAPA"</formula>
    </cfRule>
    <cfRule type="expression" dxfId="5514" priority="209">
      <formula>$H2721="ETAPA"</formula>
    </cfRule>
  </conditionalFormatting>
  <conditionalFormatting sqref="L2722">
    <cfRule type="expression" dxfId="5513" priority="1796">
      <formula>$H2722="ETAPA"</formula>
    </cfRule>
  </conditionalFormatting>
  <conditionalFormatting sqref="L2723">
    <cfRule type="expression" dxfId="5512" priority="171">
      <formula>$H2723="CÉLULA CONSTRUTIVA"</formula>
    </cfRule>
    <cfRule type="expression" dxfId="5511" priority="172">
      <formula>$H2723="SUBETAPA"</formula>
    </cfRule>
    <cfRule type="expression" dxfId="5510" priority="173">
      <formula>$H2723="ETAPA"</formula>
    </cfRule>
  </conditionalFormatting>
  <conditionalFormatting sqref="L2732">
    <cfRule type="expression" dxfId="5509" priority="204">
      <formula>$H2732="CÉLULA CONSTRUTIVA"</formula>
    </cfRule>
    <cfRule type="expression" dxfId="5508" priority="205">
      <formula>$H2732="SUBETAPA"</formula>
    </cfRule>
    <cfRule type="expression" dxfId="5507" priority="206">
      <formula>$H2732="ETAPA"</formula>
    </cfRule>
  </conditionalFormatting>
  <conditionalFormatting sqref="L2733">
    <cfRule type="expression" dxfId="5506" priority="1868">
      <formula>$H2733="ETAPA"</formula>
    </cfRule>
  </conditionalFormatting>
  <conditionalFormatting sqref="L2734">
    <cfRule type="expression" dxfId="5505" priority="168">
      <formula>$H2734="CÉLULA CONSTRUTIVA"</formula>
    </cfRule>
    <cfRule type="expression" dxfId="5504" priority="169">
      <formula>$H2734="SUBETAPA"</formula>
    </cfRule>
    <cfRule type="expression" dxfId="5503" priority="170">
      <formula>$H2734="ETAPA"</formula>
    </cfRule>
  </conditionalFormatting>
  <conditionalFormatting sqref="L2743">
    <cfRule type="expression" dxfId="5502" priority="201">
      <formula>$H2743="CÉLULA CONSTRUTIVA"</formula>
    </cfRule>
    <cfRule type="expression" dxfId="5501" priority="202">
      <formula>$H2743="SUBETAPA"</formula>
    </cfRule>
    <cfRule type="expression" dxfId="5500" priority="203">
      <formula>$H2743="ETAPA"</formula>
    </cfRule>
  </conditionalFormatting>
  <conditionalFormatting sqref="L2744">
    <cfRule type="expression" dxfId="5499" priority="2621">
      <formula>$H2744="ETAPA"</formula>
    </cfRule>
  </conditionalFormatting>
  <conditionalFormatting sqref="L2745">
    <cfRule type="expression" dxfId="5498" priority="165">
      <formula>$H2745="CÉLULA CONSTRUTIVA"</formula>
    </cfRule>
    <cfRule type="expression" dxfId="5497" priority="166">
      <formula>$H2745="SUBETAPA"</formula>
    </cfRule>
    <cfRule type="expression" dxfId="5496" priority="167">
      <formula>$H2745="ETAPA"</formula>
    </cfRule>
  </conditionalFormatting>
  <conditionalFormatting sqref="L2754">
    <cfRule type="expression" dxfId="5495" priority="198">
      <formula>$H2754="CÉLULA CONSTRUTIVA"</formula>
    </cfRule>
    <cfRule type="expression" dxfId="5494" priority="199">
      <formula>$H2754="SUBETAPA"</formula>
    </cfRule>
    <cfRule type="expression" dxfId="5493" priority="200">
      <formula>$H2754="ETAPA"</formula>
    </cfRule>
  </conditionalFormatting>
  <conditionalFormatting sqref="L2762">
    <cfRule type="expression" dxfId="5492" priority="1387">
      <formula>$H2762="SUBETAPA"</formula>
    </cfRule>
  </conditionalFormatting>
  <conditionalFormatting sqref="L2768">
    <cfRule type="expression" dxfId="5491" priority="1429">
      <formula>$H2768="SUBETAPA"</formula>
    </cfRule>
  </conditionalFormatting>
  <conditionalFormatting sqref="L2774">
    <cfRule type="expression" dxfId="5490" priority="1471">
      <formula>$H2774="SUBETAPA"</formula>
    </cfRule>
  </conditionalFormatting>
  <conditionalFormatting sqref="L2783">
    <cfRule type="expression" dxfId="5489" priority="1513">
      <formula>$H2783="SUBETAPA"</formula>
    </cfRule>
  </conditionalFormatting>
  <conditionalFormatting sqref="L2792">
    <cfRule type="expression" dxfId="5488" priority="1555">
      <formula>$H2792="SUBETAPA"</formula>
    </cfRule>
  </conditionalFormatting>
  <conditionalFormatting sqref="L2796:L2798 M2799:M2802">
    <cfRule type="expression" dxfId="5487" priority="1600">
      <formula>$H2796="ETAPA"</formula>
    </cfRule>
    <cfRule type="expression" dxfId="5486" priority="1614">
      <formula>$H2796="SUBETAPA"</formula>
    </cfRule>
  </conditionalFormatting>
  <conditionalFormatting sqref="L2801">
    <cfRule type="expression" dxfId="5485" priority="1597">
      <formula>$H2801="SUBETAPA"</formula>
    </cfRule>
  </conditionalFormatting>
  <conditionalFormatting sqref="L2802">
    <cfRule type="expression" dxfId="5484" priority="162">
      <formula>$H2802="SUBETAPA"</formula>
    </cfRule>
    <cfRule type="expression" dxfId="5483" priority="163">
      <formula>$H2802="ETAPA"</formula>
    </cfRule>
    <cfRule type="expression" dxfId="5482" priority="164">
      <formula>$H2802="CÉLULA CONSTRUTIVA"</formula>
    </cfRule>
  </conditionalFormatting>
  <conditionalFormatting sqref="L2810">
    <cfRule type="expression" dxfId="5481" priority="1639">
      <formula>$H2810="SUBETAPA"</formula>
    </cfRule>
  </conditionalFormatting>
  <conditionalFormatting sqref="L2811">
    <cfRule type="expression" dxfId="5480" priority="159">
      <formula>$H2811="SUBETAPA"</formula>
    </cfRule>
    <cfRule type="expression" dxfId="5479" priority="160">
      <formula>$H2811="ETAPA"</formula>
    </cfRule>
    <cfRule type="expression" dxfId="5478" priority="161">
      <formula>$H2811="CÉLULA CONSTRUTIVA"</formula>
    </cfRule>
  </conditionalFormatting>
  <conditionalFormatting sqref="L2814:L2816">
    <cfRule type="expression" dxfId="5477" priority="1684">
      <formula>$H2814="ETAPA"</formula>
    </cfRule>
    <cfRule type="expression" dxfId="5476" priority="1698">
      <formula>$H2814="SUBETAPA"</formula>
    </cfRule>
  </conditionalFormatting>
  <conditionalFormatting sqref="L2817">
    <cfRule type="expression" dxfId="5475" priority="1681">
      <formula>$H2817="SUBETAPA"</formula>
    </cfRule>
  </conditionalFormatting>
  <conditionalFormatting sqref="L2818">
    <cfRule type="expression" dxfId="5474" priority="156">
      <formula>$H2818="SUBETAPA"</formula>
    </cfRule>
    <cfRule type="expression" dxfId="5473" priority="157">
      <formula>$H2818="ETAPA"</formula>
    </cfRule>
    <cfRule type="expression" dxfId="5472" priority="158">
      <formula>$H2818="CÉLULA CONSTRUTIVA"</formula>
    </cfRule>
  </conditionalFormatting>
  <conditionalFormatting sqref="L2819">
    <cfRule type="expression" dxfId="5471" priority="425">
      <formula>$H2819="ETAPA"</formula>
    </cfRule>
  </conditionalFormatting>
  <conditionalFormatting sqref="L2821">
    <cfRule type="expression" dxfId="5470" priority="153">
      <formula>$H2821="CÉLULA CONSTRUTIVA"</formula>
    </cfRule>
    <cfRule type="expression" dxfId="5469" priority="154">
      <formula>$H2821="SUBETAPA"</formula>
    </cfRule>
    <cfRule type="expression" dxfId="5468" priority="155">
      <formula>$H2821="ETAPA"</formula>
    </cfRule>
  </conditionalFormatting>
  <conditionalFormatting sqref="L2829">
    <cfRule type="expression" dxfId="5467" priority="81">
      <formula>$H2829="CÉLULA CONSTRUTIVA"</formula>
    </cfRule>
    <cfRule type="expression" dxfId="5466" priority="82">
      <formula>$H2829="SUBETAPA"</formula>
    </cfRule>
    <cfRule type="expression" dxfId="5465" priority="83">
      <formula>$H2829="ETAPA"</formula>
    </cfRule>
  </conditionalFormatting>
  <conditionalFormatting sqref="L2830">
    <cfRule type="expression" dxfId="5464" priority="490">
      <formula>$H2830="ETAPA"</formula>
    </cfRule>
  </conditionalFormatting>
  <conditionalFormatting sqref="L2832">
    <cfRule type="expression" dxfId="5463" priority="150">
      <formula>$H2832="CÉLULA CONSTRUTIVA"</formula>
    </cfRule>
    <cfRule type="expression" dxfId="5462" priority="151">
      <formula>$H2832="SUBETAPA"</formula>
    </cfRule>
    <cfRule type="expression" dxfId="5461" priority="152">
      <formula>$H2832="ETAPA"</formula>
    </cfRule>
  </conditionalFormatting>
  <conditionalFormatting sqref="L2838">
    <cfRule type="expression" dxfId="5460" priority="84">
      <formula>$H2838="CÉLULA CONSTRUTIVA"</formula>
    </cfRule>
    <cfRule type="expression" dxfId="5459" priority="85">
      <formula>$H2838="SUBETAPA"</formula>
    </cfRule>
    <cfRule type="expression" dxfId="5458" priority="86">
      <formula>$H2838="ETAPA"</formula>
    </cfRule>
  </conditionalFormatting>
  <conditionalFormatting sqref="L2839">
    <cfRule type="expression" dxfId="5457" priority="555">
      <formula>$H2839="ETAPA"</formula>
    </cfRule>
  </conditionalFormatting>
  <conditionalFormatting sqref="L2841">
    <cfRule type="expression" dxfId="5456" priority="147">
      <formula>$H2841="CÉLULA CONSTRUTIVA"</formula>
    </cfRule>
    <cfRule type="expression" dxfId="5455" priority="148">
      <formula>$H2841="SUBETAPA"</formula>
    </cfRule>
    <cfRule type="expression" dxfId="5454" priority="149">
      <formula>$H2841="ETAPA"</formula>
    </cfRule>
  </conditionalFormatting>
  <conditionalFormatting sqref="L2847">
    <cfRule type="expression" dxfId="5453" priority="87">
      <formula>$H2847="CÉLULA CONSTRUTIVA"</formula>
    </cfRule>
    <cfRule type="expression" dxfId="5452" priority="88">
      <formula>$H2847="SUBETAPA"</formula>
    </cfRule>
    <cfRule type="expression" dxfId="5451" priority="89">
      <formula>$H2847="ETAPA"</formula>
    </cfRule>
  </conditionalFormatting>
  <conditionalFormatting sqref="L2848">
    <cfRule type="expression" dxfId="5450" priority="620">
      <formula>$H2848="ETAPA"</formula>
    </cfRule>
  </conditionalFormatting>
  <conditionalFormatting sqref="L2850">
    <cfRule type="expression" dxfId="5449" priority="144">
      <formula>$H2850="CÉLULA CONSTRUTIVA"</formula>
    </cfRule>
    <cfRule type="expression" dxfId="5448" priority="145">
      <formula>$H2850="SUBETAPA"</formula>
    </cfRule>
    <cfRule type="expression" dxfId="5447" priority="146">
      <formula>$H2850="ETAPA"</formula>
    </cfRule>
  </conditionalFormatting>
  <conditionalFormatting sqref="L2856">
    <cfRule type="expression" dxfId="5446" priority="90">
      <formula>$H2856="CÉLULA CONSTRUTIVA"</formula>
    </cfRule>
    <cfRule type="expression" dxfId="5445" priority="91">
      <formula>$H2856="SUBETAPA"</formula>
    </cfRule>
    <cfRule type="expression" dxfId="5444" priority="92">
      <formula>$H2856="ETAPA"</formula>
    </cfRule>
  </conditionalFormatting>
  <conditionalFormatting sqref="L2857">
    <cfRule type="expression" dxfId="5443" priority="685">
      <formula>$H2857="ETAPA"</formula>
    </cfRule>
  </conditionalFormatting>
  <conditionalFormatting sqref="L2859">
    <cfRule type="expression" dxfId="5442" priority="141">
      <formula>$H2859="CÉLULA CONSTRUTIVA"</formula>
    </cfRule>
    <cfRule type="expression" dxfId="5441" priority="142">
      <formula>$H2859="SUBETAPA"</formula>
    </cfRule>
    <cfRule type="expression" dxfId="5440" priority="143">
      <formula>$H2859="ETAPA"</formula>
    </cfRule>
  </conditionalFormatting>
  <conditionalFormatting sqref="L2865">
    <cfRule type="expression" dxfId="5439" priority="93">
      <formula>$H2865="CÉLULA CONSTRUTIVA"</formula>
    </cfRule>
    <cfRule type="expression" dxfId="5438" priority="94">
      <formula>$H2865="SUBETAPA"</formula>
    </cfRule>
    <cfRule type="expression" dxfId="5437" priority="95">
      <formula>$H2865="ETAPA"</formula>
    </cfRule>
  </conditionalFormatting>
  <conditionalFormatting sqref="L2866">
    <cfRule type="expression" dxfId="5436" priority="750">
      <formula>$H2866="ETAPA"</formula>
    </cfRule>
  </conditionalFormatting>
  <conditionalFormatting sqref="L2868">
    <cfRule type="expression" dxfId="5435" priority="138">
      <formula>$H2868="CÉLULA CONSTRUTIVA"</formula>
    </cfRule>
    <cfRule type="expression" dxfId="5434" priority="139">
      <formula>$H2868="SUBETAPA"</formula>
    </cfRule>
    <cfRule type="expression" dxfId="5433" priority="140">
      <formula>$H2868="ETAPA"</formula>
    </cfRule>
  </conditionalFormatting>
  <conditionalFormatting sqref="L2874">
    <cfRule type="expression" dxfId="5432" priority="96">
      <formula>$H2874="CÉLULA CONSTRUTIVA"</formula>
    </cfRule>
    <cfRule type="expression" dxfId="5431" priority="97">
      <formula>$H2874="SUBETAPA"</formula>
    </cfRule>
    <cfRule type="expression" dxfId="5430" priority="98">
      <formula>$H2874="ETAPA"</formula>
    </cfRule>
  </conditionalFormatting>
  <conditionalFormatting sqref="L2875">
    <cfRule type="expression" dxfId="5429" priority="815">
      <formula>$H2875="ETAPA"</formula>
    </cfRule>
  </conditionalFormatting>
  <conditionalFormatting sqref="L2877">
    <cfRule type="expression" dxfId="5428" priority="135">
      <formula>$H2877="CÉLULA CONSTRUTIVA"</formula>
    </cfRule>
    <cfRule type="expression" dxfId="5427" priority="136">
      <formula>$H2877="SUBETAPA"</formula>
    </cfRule>
    <cfRule type="expression" dxfId="5426" priority="137">
      <formula>$H2877="ETAPA"</formula>
    </cfRule>
  </conditionalFormatting>
  <conditionalFormatting sqref="L2885">
    <cfRule type="expression" dxfId="5425" priority="99">
      <formula>$H2885="CÉLULA CONSTRUTIVA"</formula>
    </cfRule>
    <cfRule type="expression" dxfId="5424" priority="100">
      <formula>$H2885="SUBETAPA"</formula>
    </cfRule>
    <cfRule type="expression" dxfId="5423" priority="101">
      <formula>$H2885="ETAPA"</formula>
    </cfRule>
  </conditionalFormatting>
  <conditionalFormatting sqref="L2886">
    <cfRule type="expression" dxfId="5422" priority="880">
      <formula>$H2886="ETAPA"</formula>
    </cfRule>
  </conditionalFormatting>
  <conditionalFormatting sqref="L2888">
    <cfRule type="expression" dxfId="5421" priority="132">
      <formula>$H2888="CÉLULA CONSTRUTIVA"</formula>
    </cfRule>
    <cfRule type="expression" dxfId="5420" priority="133">
      <formula>$H2888="SUBETAPA"</formula>
    </cfRule>
    <cfRule type="expression" dxfId="5419" priority="134">
      <formula>$H2888="ETAPA"</formula>
    </cfRule>
  </conditionalFormatting>
  <conditionalFormatting sqref="L2897">
    <cfRule type="expression" dxfId="5418" priority="945">
      <formula>$H2897="ETAPA"</formula>
    </cfRule>
  </conditionalFormatting>
  <conditionalFormatting sqref="L2899">
    <cfRule type="expression" dxfId="5417" priority="129">
      <formula>$H2899="CÉLULA CONSTRUTIVA"</formula>
    </cfRule>
    <cfRule type="expression" dxfId="5416" priority="130">
      <formula>$H2899="SUBETAPA"</formula>
    </cfRule>
    <cfRule type="expression" dxfId="5415" priority="131">
      <formula>$H2899="ETAPA"</formula>
    </cfRule>
  </conditionalFormatting>
  <conditionalFormatting sqref="L2905">
    <cfRule type="expression" dxfId="5414" priority="102">
      <formula>$H2905="CÉLULA CONSTRUTIVA"</formula>
    </cfRule>
    <cfRule type="expression" dxfId="5413" priority="103">
      <formula>$H2905="SUBETAPA"</formula>
    </cfRule>
    <cfRule type="expression" dxfId="5412" priority="104">
      <formula>$H2905="ETAPA"</formula>
    </cfRule>
  </conditionalFormatting>
  <conditionalFormatting sqref="L2906">
    <cfRule type="expression" dxfId="5411" priority="1010">
      <formula>$H2906="ETAPA"</formula>
    </cfRule>
  </conditionalFormatting>
  <conditionalFormatting sqref="L2908">
    <cfRule type="expression" dxfId="5410" priority="126">
      <formula>$H2908="CÉLULA CONSTRUTIVA"</formula>
    </cfRule>
    <cfRule type="expression" dxfId="5409" priority="127">
      <formula>$H2908="SUBETAPA"</formula>
    </cfRule>
    <cfRule type="expression" dxfId="5408" priority="128">
      <formula>$H2908="ETAPA"</formula>
    </cfRule>
  </conditionalFormatting>
  <conditionalFormatting sqref="L2914">
    <cfRule type="expression" dxfId="5407" priority="105">
      <formula>$H2914="CÉLULA CONSTRUTIVA"</formula>
    </cfRule>
    <cfRule type="expression" dxfId="5406" priority="106">
      <formula>$H2914="SUBETAPA"</formula>
    </cfRule>
    <cfRule type="expression" dxfId="5405" priority="107">
      <formula>$H2914="ETAPA"</formula>
    </cfRule>
  </conditionalFormatting>
  <conditionalFormatting sqref="L2915">
    <cfRule type="expression" dxfId="5404" priority="1075">
      <formula>$H2915="ETAPA"</formula>
    </cfRule>
  </conditionalFormatting>
  <conditionalFormatting sqref="L2917">
    <cfRule type="expression" dxfId="5403" priority="123">
      <formula>$H2917="CÉLULA CONSTRUTIVA"</formula>
    </cfRule>
    <cfRule type="expression" dxfId="5402" priority="124">
      <formula>$H2917="SUBETAPA"</formula>
    </cfRule>
    <cfRule type="expression" dxfId="5401" priority="125">
      <formula>$H2917="ETAPA"</formula>
    </cfRule>
  </conditionalFormatting>
  <conditionalFormatting sqref="L2923">
    <cfRule type="expression" dxfId="5400" priority="108">
      <formula>$H2923="CÉLULA CONSTRUTIVA"</formula>
    </cfRule>
    <cfRule type="expression" dxfId="5399" priority="109">
      <formula>$H2923="SUBETAPA"</formula>
    </cfRule>
    <cfRule type="expression" dxfId="5398" priority="110">
      <formula>$H2923="ETAPA"</formula>
    </cfRule>
  </conditionalFormatting>
  <conditionalFormatting sqref="L2924">
    <cfRule type="expression" dxfId="5397" priority="1140">
      <formula>$H2924="ETAPA"</formula>
    </cfRule>
  </conditionalFormatting>
  <conditionalFormatting sqref="L2926">
    <cfRule type="expression" dxfId="5396" priority="120">
      <formula>$H2926="CÉLULA CONSTRUTIVA"</formula>
    </cfRule>
    <cfRule type="expression" dxfId="5395" priority="121">
      <formula>$H2926="SUBETAPA"</formula>
    </cfRule>
    <cfRule type="expression" dxfId="5394" priority="122">
      <formula>$H2926="ETAPA"</formula>
    </cfRule>
  </conditionalFormatting>
  <conditionalFormatting sqref="L2932">
    <cfRule type="expression" dxfId="5393" priority="111">
      <formula>$H2932="CÉLULA CONSTRUTIVA"</formula>
    </cfRule>
    <cfRule type="expression" dxfId="5392" priority="112">
      <formula>$H2932="SUBETAPA"</formula>
    </cfRule>
    <cfRule type="expression" dxfId="5391" priority="113">
      <formula>$H2932="ETAPA"</formula>
    </cfRule>
  </conditionalFormatting>
  <conditionalFormatting sqref="L2933">
    <cfRule type="expression" dxfId="5390" priority="1205">
      <formula>$H2933="ETAPA"</formula>
    </cfRule>
  </conditionalFormatting>
  <conditionalFormatting sqref="L2935">
    <cfRule type="expression" dxfId="5389" priority="117">
      <formula>$H2935="CÉLULA CONSTRUTIVA"</formula>
    </cfRule>
    <cfRule type="expression" dxfId="5388" priority="118">
      <formula>$H2935="SUBETAPA"</formula>
    </cfRule>
    <cfRule type="expression" dxfId="5387" priority="119">
      <formula>$H2935="ETAPA"</formula>
    </cfRule>
  </conditionalFormatting>
  <conditionalFormatting sqref="L2944">
    <cfRule type="expression" dxfId="5386" priority="1270">
      <formula>$H2944="ETAPA"</formula>
    </cfRule>
  </conditionalFormatting>
  <conditionalFormatting sqref="L2945 H2950:H2951 J2950:L2951 G2949:J2949 L2949:M2949">
    <cfRule type="expression" dxfId="5385" priority="1296">
      <formula>$H2945="CÉLULA CONSTRUTIVA"</formula>
    </cfRule>
  </conditionalFormatting>
  <conditionalFormatting sqref="L2945 M2950:M2953 L2950:L2951 L2948:M2949">
    <cfRule type="expression" dxfId="5384" priority="1297">
      <formula>$H2945="SUBETAPA"</formula>
    </cfRule>
  </conditionalFormatting>
  <conditionalFormatting sqref="L2946">
    <cfRule type="expression" dxfId="5383" priority="114">
      <formula>$H2946="CÉLULA CONSTRUTIVA"</formula>
    </cfRule>
    <cfRule type="expression" dxfId="5382" priority="115">
      <formula>$H2946="SUBETAPA"</formula>
    </cfRule>
    <cfRule type="expression" dxfId="5381" priority="116">
      <formula>$H2946="ETAPA"</formula>
    </cfRule>
  </conditionalFormatting>
  <conditionalFormatting sqref="L2957 L2959:L2960">
    <cfRule type="expression" dxfId="5380" priority="66709">
      <formula>$H2957="ETAPA"</formula>
    </cfRule>
  </conditionalFormatting>
  <conditionalFormatting sqref="L2991">
    <cfRule type="expression" dxfId="5379" priority="65681">
      <formula>$H2991="ETAPA"</formula>
    </cfRule>
  </conditionalFormatting>
  <conditionalFormatting sqref="L2998 L3000:L3001">
    <cfRule type="expression" dxfId="5378" priority="66195">
      <formula>$H2998="ETAPA"</formula>
    </cfRule>
  </conditionalFormatting>
  <conditionalFormatting sqref="L3007">
    <cfRule type="expression" dxfId="5377" priority="65797">
      <formula>$H3007="ETAPA"</formula>
    </cfRule>
  </conditionalFormatting>
  <conditionalFormatting sqref="L3014">
    <cfRule type="expression" dxfId="5376" priority="65901">
      <formula>$H3014="ETAPA"</formula>
    </cfRule>
  </conditionalFormatting>
  <conditionalFormatting sqref="L3021">
    <cfRule type="expression" dxfId="5375" priority="65996">
      <formula>$H3021="ETAPA"</formula>
    </cfRule>
  </conditionalFormatting>
  <conditionalFormatting sqref="L3028">
    <cfRule type="expression" dxfId="5374" priority="66100">
      <formula>$H3028="ETAPA"</formula>
    </cfRule>
  </conditionalFormatting>
  <conditionalFormatting sqref="L3035 L3045 L3048 L3125 L3135 L3142 L3149 L3151:L3155 L3157:L3158 L3162 L3164:L3165 L3170 L3172">
    <cfRule type="expression" dxfId="5373" priority="83630">
      <formula>$H3035="ETAPA"</formula>
    </cfRule>
  </conditionalFormatting>
  <conditionalFormatting sqref="L3052 L3066 L3075">
    <cfRule type="expression" dxfId="5372" priority="61053">
      <formula>$H3052="ETAPA"</formula>
    </cfRule>
  </conditionalFormatting>
  <conditionalFormatting sqref="L3083 L3097">
    <cfRule type="expression" dxfId="5371" priority="61299">
      <formula>$H3083="ETAPA"</formula>
    </cfRule>
  </conditionalFormatting>
  <conditionalFormatting sqref="L3102 L3119">
    <cfRule type="expression" dxfId="5370" priority="61545">
      <formula>$H3102="ETAPA"</formula>
    </cfRule>
  </conditionalFormatting>
  <conditionalFormatting sqref="L3173">
    <cfRule type="expression" dxfId="5369" priority="59910">
      <formula>$H3173="SUBETAPA"</formula>
    </cfRule>
    <cfRule type="expression" dxfId="5368" priority="59911">
      <formula>$H3173="CÉLULA CONSTRUTIVA"</formula>
    </cfRule>
  </conditionalFormatting>
  <conditionalFormatting sqref="L17:M17">
    <cfRule type="expression" dxfId="5367" priority="4040">
      <formula>$H17="SUBETAPA"</formula>
    </cfRule>
  </conditionalFormatting>
  <conditionalFormatting sqref="L80:M83">
    <cfRule type="expression" dxfId="5366" priority="50336">
      <formula>$H80="SUBETAPA"</formula>
    </cfRule>
  </conditionalFormatting>
  <conditionalFormatting sqref="L123:M123">
    <cfRule type="expression" dxfId="5365" priority="46374">
      <formula>$H123="ETAPA"</formula>
    </cfRule>
  </conditionalFormatting>
  <conditionalFormatting sqref="L126:M126">
    <cfRule type="expression" dxfId="5364" priority="46377">
      <formula>$H126="ETAPA"</formula>
    </cfRule>
  </conditionalFormatting>
  <conditionalFormatting sqref="L129:M129">
    <cfRule type="expression" dxfId="5363" priority="46380">
      <formula>$H129="ETAPA"</formula>
    </cfRule>
  </conditionalFormatting>
  <conditionalFormatting sqref="L134:M134">
    <cfRule type="expression" dxfId="5362" priority="46383">
      <formula>$H134="ETAPA"</formula>
    </cfRule>
  </conditionalFormatting>
  <conditionalFormatting sqref="L137:M137">
    <cfRule type="expression" dxfId="5361" priority="46386">
      <formula>$H137="ETAPA"</formula>
    </cfRule>
  </conditionalFormatting>
  <conditionalFormatting sqref="L280:M280">
    <cfRule type="expression" dxfId="5360" priority="49128">
      <formula>$H280="CÉLULA CONSTRUTIVA"</formula>
    </cfRule>
  </conditionalFormatting>
  <conditionalFormatting sqref="L280:M281">
    <cfRule type="expression" dxfId="5359" priority="49127">
      <formula>$H280="SUBETAPA"</formula>
    </cfRule>
  </conditionalFormatting>
  <conditionalFormatting sqref="L281:M281 N282">
    <cfRule type="expression" dxfId="5358" priority="50923">
      <formula>$H281="CÉLULA CONSTRUTIVA"</formula>
    </cfRule>
  </conditionalFormatting>
  <conditionalFormatting sqref="L283:M283 N284">
    <cfRule type="expression" dxfId="5357" priority="49108">
      <formula>$H283="CÉLULA CONSTRUTIVA"</formula>
    </cfRule>
  </conditionalFormatting>
  <conditionalFormatting sqref="L285:M285 N286">
    <cfRule type="expression" dxfId="5356" priority="49062">
      <formula>$H285="CÉLULA CONSTRUTIVA"</formula>
    </cfRule>
  </conditionalFormatting>
  <conditionalFormatting sqref="L287:M287 N288">
    <cfRule type="expression" dxfId="5355" priority="49016">
      <formula>$H287="CÉLULA CONSTRUTIVA"</formula>
    </cfRule>
  </conditionalFormatting>
  <conditionalFormatting sqref="L289:M289 N290">
    <cfRule type="expression" dxfId="5354" priority="48970">
      <formula>$H289="CÉLULA CONSTRUTIVA"</formula>
    </cfRule>
  </conditionalFormatting>
  <conditionalFormatting sqref="L291:M291 N292">
    <cfRule type="expression" dxfId="5353" priority="48924">
      <formula>$H291="CÉLULA CONSTRUTIVA"</formula>
    </cfRule>
  </conditionalFormatting>
  <conditionalFormatting sqref="L293:M293 N294">
    <cfRule type="expression" dxfId="5352" priority="48878">
      <formula>$H293="CÉLULA CONSTRUTIVA"</formula>
    </cfRule>
  </conditionalFormatting>
  <conditionalFormatting sqref="L295:M295 N296">
    <cfRule type="expression" dxfId="5351" priority="46288">
      <formula>$H295="SUBETAPA"</formula>
    </cfRule>
    <cfRule type="expression" dxfId="5350" priority="46289">
      <formula>$H295="CÉLULA CONSTRUTIVA"</formula>
    </cfRule>
  </conditionalFormatting>
  <conditionalFormatting sqref="L297:M297 N298">
    <cfRule type="expression" dxfId="5349" priority="48832">
      <formula>$H297="CÉLULA CONSTRUTIVA"</formula>
    </cfRule>
  </conditionalFormatting>
  <conditionalFormatting sqref="L299:M299 N300">
    <cfRule type="expression" dxfId="5348" priority="48786">
      <formula>$H299="CÉLULA CONSTRUTIVA"</formula>
    </cfRule>
  </conditionalFormatting>
  <conditionalFormatting sqref="L301:M301 N302">
    <cfRule type="expression" dxfId="5347" priority="48740">
      <formula>$H301="CÉLULA CONSTRUTIVA"</formula>
    </cfRule>
  </conditionalFormatting>
  <conditionalFormatting sqref="L303:M303 N304">
    <cfRule type="expression" dxfId="5346" priority="48694">
      <formula>$H303="CÉLULA CONSTRUTIVA"</formula>
    </cfRule>
  </conditionalFormatting>
  <conditionalFormatting sqref="L305:M305 N306">
    <cfRule type="expression" dxfId="5345" priority="48648">
      <formula>$H305="CÉLULA CONSTRUTIVA"</formula>
    </cfRule>
  </conditionalFormatting>
  <conditionalFormatting sqref="L307:M307 N308">
    <cfRule type="expression" dxfId="5344" priority="48602">
      <formula>$H307="CÉLULA CONSTRUTIVA"</formula>
    </cfRule>
  </conditionalFormatting>
  <conditionalFormatting sqref="L309:M309 N310">
    <cfRule type="expression" dxfId="5343" priority="48556">
      <formula>$H309="CÉLULA CONSTRUTIVA"</formula>
    </cfRule>
  </conditionalFormatting>
  <conditionalFormatting sqref="L311:M311 N312:O312">
    <cfRule type="expression" dxfId="5342" priority="48510">
      <formula>$H311="CÉLULA CONSTRUTIVA"</formula>
    </cfRule>
  </conditionalFormatting>
  <conditionalFormatting sqref="L347:M347">
    <cfRule type="expression" dxfId="5341" priority="47805">
      <formula>$H347="CÉLULA CONSTRUTIVA"</formula>
    </cfRule>
  </conditionalFormatting>
  <conditionalFormatting sqref="L1911:M1911">
    <cfRule type="expression" dxfId="5340" priority="76061">
      <formula>$H1911="ETAPA"</formula>
    </cfRule>
  </conditionalFormatting>
  <conditionalFormatting sqref="L2730:M2731 L2719:M2720">
    <cfRule type="expression" dxfId="5339" priority="1862">
      <formula>$H2719="SUBETAPA"</formula>
    </cfRule>
    <cfRule type="expression" dxfId="5338" priority="1863">
      <formula>$H2719="CÉLULA CONSTRUTIVA"</formula>
    </cfRule>
  </conditionalFormatting>
  <conditionalFormatting sqref="L2752:M2753 L2741:M2742 L2708:M2709 L2697:M2698 L2689:M2690 L2679:M2680 L2671:M2672 L2664:M2665 L2657:M2658 L2648:M2649 L2638:M2639 L2626:M2628">
    <cfRule type="expression" dxfId="5337" priority="116502">
      <formula>$H2626="SUBETAPA"</formula>
    </cfRule>
    <cfRule type="expression" dxfId="5336"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5335" priority="83637">
      <formula>$H2954="SUBETAPA"</formula>
    </cfRule>
    <cfRule type="expression" dxfId="5334" priority="83638">
      <formula>$H2954="CÉLULA CONSTRUTIVA"</formula>
    </cfRule>
  </conditionalFormatting>
  <conditionalFormatting sqref="L48:N48 N45:O45">
    <cfRule type="expression" dxfId="5333" priority="50545">
      <formula>$H45="SUBETAPA"</formula>
    </cfRule>
  </conditionalFormatting>
  <conditionalFormatting sqref="L62:N62">
    <cfRule type="expression" dxfId="5332" priority="50924">
      <formula>$H62="ETAPA"</formula>
    </cfRule>
  </conditionalFormatting>
  <conditionalFormatting sqref="L283:N283">
    <cfRule type="expression" dxfId="5331" priority="49110">
      <formula>$H283="ETAPA"</formula>
    </cfRule>
  </conditionalFormatting>
  <conditionalFormatting sqref="L285:N285">
    <cfRule type="expression" dxfId="5330" priority="49064">
      <formula>$H285="ETAPA"</formula>
    </cfRule>
  </conditionalFormatting>
  <conditionalFormatting sqref="L287:N287">
    <cfRule type="expression" dxfId="5329" priority="49018">
      <formula>$H287="ETAPA"</formula>
    </cfRule>
  </conditionalFormatting>
  <conditionalFormatting sqref="L289:N289">
    <cfRule type="expression" dxfId="5328" priority="48972">
      <formula>$H289="ETAPA"</formula>
    </cfRule>
  </conditionalFormatting>
  <conditionalFormatting sqref="L291:N291">
    <cfRule type="expression" dxfId="5327" priority="48926">
      <formula>$H291="ETAPA"</formula>
    </cfRule>
  </conditionalFormatting>
  <conditionalFormatting sqref="L293:N293">
    <cfRule type="expression" dxfId="5326" priority="48880">
      <formula>$H293="ETAPA"</formula>
    </cfRule>
  </conditionalFormatting>
  <conditionalFormatting sqref="L295:N295">
    <cfRule type="expression" dxfId="5325" priority="46291">
      <formula>$H295="ETAPA"</formula>
    </cfRule>
  </conditionalFormatting>
  <conditionalFormatting sqref="L297:N297">
    <cfRule type="expression" dxfId="5324" priority="48834">
      <formula>$H297="ETAPA"</formula>
    </cfRule>
  </conditionalFormatting>
  <conditionalFormatting sqref="L299:N299">
    <cfRule type="expression" dxfId="5323" priority="48788">
      <formula>$H299="ETAPA"</formula>
    </cfRule>
  </conditionalFormatting>
  <conditionalFormatting sqref="L301:N301">
    <cfRule type="expression" dxfId="5322" priority="48742">
      <formula>$H301="ETAPA"</formula>
    </cfRule>
  </conditionalFormatting>
  <conditionalFormatting sqref="L303:N303">
    <cfRule type="expression" dxfId="5321" priority="48696">
      <formula>$H303="ETAPA"</formula>
    </cfRule>
  </conditionalFormatting>
  <conditionalFormatting sqref="L305:N305">
    <cfRule type="expression" dxfId="5320" priority="48650">
      <formula>$H305="ETAPA"</formula>
    </cfRule>
  </conditionalFormatting>
  <conditionalFormatting sqref="L307:N307">
    <cfRule type="expression" dxfId="5319" priority="48604">
      <formula>$H307="ETAPA"</formula>
    </cfRule>
  </conditionalFormatting>
  <conditionalFormatting sqref="L309:N309">
    <cfRule type="expression" dxfId="5318" priority="48558">
      <formula>$H309="ETAPA"</formula>
    </cfRule>
  </conditionalFormatting>
  <conditionalFormatting sqref="L311:N311">
    <cfRule type="expression" dxfId="5317" priority="48512">
      <formula>$H311="ETAPA"</formula>
    </cfRule>
  </conditionalFormatting>
  <conditionalFormatting sqref="L347:N347">
    <cfRule type="expression" dxfId="5316" priority="47807">
      <formula>$H347="ETAPA"</formula>
    </cfRule>
  </conditionalFormatting>
  <conditionalFormatting sqref="M20">
    <cfRule type="expression" dxfId="5315" priority="46616">
      <formula>$H20="SUBETAPA"</formula>
    </cfRule>
    <cfRule type="expression" dxfId="5314" priority="46617">
      <formula>$H20="CÉLULA CONSTRUTIVA"</formula>
    </cfRule>
    <cfRule type="expression" dxfId="5313" priority="46618">
      <formula>$H20="ETAPA"</formula>
    </cfRule>
  </conditionalFormatting>
  <conditionalFormatting sqref="M21">
    <cfRule type="expression" dxfId="5312" priority="46658">
      <formula>$H21="CÉLULA CONSTRUTIVA"</formula>
    </cfRule>
  </conditionalFormatting>
  <conditionalFormatting sqref="M22">
    <cfRule type="expression" dxfId="5311" priority="46660">
      <formula>$H22="CÉLULA CONSTRUTIVA"</formula>
    </cfRule>
    <cfRule type="expression" dxfId="5310" priority="46661">
      <formula>$H22="ETAPA"</formula>
    </cfRule>
    <cfRule type="expression" dxfId="5309" priority="46662">
      <formula>$H22="CÉLULA CONSTRUTIVA"</formula>
    </cfRule>
    <cfRule type="expression" dxfId="5308" priority="46663">
      <formula>$H22="ETAPA"</formula>
    </cfRule>
    <cfRule type="expression" dxfId="5307" priority="46664">
      <formula>$H22="SUBETAPA"</formula>
    </cfRule>
    <cfRule type="expression" dxfId="5306" priority="46665">
      <formula>$H22="CÉLULA CONSTRUTIVA"</formula>
    </cfRule>
    <cfRule type="expression" dxfId="5305" priority="46666">
      <formula>$H22="ETAPA"</formula>
    </cfRule>
  </conditionalFormatting>
  <conditionalFormatting sqref="M23 K23">
    <cfRule type="expression" dxfId="5304" priority="46586">
      <formula>$H23="CÉLULA CONSTRUTIVA"</formula>
    </cfRule>
  </conditionalFormatting>
  <conditionalFormatting sqref="M23">
    <cfRule type="expression" dxfId="5303" priority="46585">
      <formula>$H23="SUBETAPA"</formula>
    </cfRule>
  </conditionalFormatting>
  <conditionalFormatting sqref="M24">
    <cfRule type="expression" dxfId="5302" priority="50706">
      <formula>$H24="CÉLULA CONSTRUTIVA"</formula>
    </cfRule>
  </conditionalFormatting>
  <conditionalFormatting sqref="M26:M27 I26:K27">
    <cfRule type="expression" dxfId="5301" priority="50675">
      <formula>$H26="CÉLULA CONSTRUTIVA"</formula>
    </cfRule>
  </conditionalFormatting>
  <conditionalFormatting sqref="M28:M30">
    <cfRule type="expression" dxfId="5300" priority="50742">
      <formula>$H28="CÉLULA CONSTRUTIVA"</formula>
    </cfRule>
    <cfRule type="expression" dxfId="5299" priority="50743">
      <formula>$H28="ETAPA"</formula>
    </cfRule>
  </conditionalFormatting>
  <conditionalFormatting sqref="M29">
    <cfRule type="expression" dxfId="5298" priority="50744">
      <formula>$H29="CÉLULA CONSTRUTIVA"</formula>
    </cfRule>
    <cfRule type="expression" dxfId="5297" priority="50745">
      <formula>$H29="ETAPA"</formula>
    </cfRule>
  </conditionalFormatting>
  <conditionalFormatting sqref="M30">
    <cfRule type="expression" dxfId="5296" priority="50746">
      <formula>$H30="CÉLULA CONSTRUTIVA"</formula>
    </cfRule>
    <cfRule type="expression" dxfId="5295" priority="50747">
      <formula>$H30="ETAPA"</formula>
    </cfRule>
  </conditionalFormatting>
  <conditionalFormatting sqref="M32">
    <cfRule type="expression" dxfId="5294" priority="50748">
      <formula>$H32="CÉLULA CONSTRUTIVA"</formula>
    </cfRule>
    <cfRule type="expression" dxfId="5293" priority="50749">
      <formula>$H32="ETAPA"</formula>
    </cfRule>
  </conditionalFormatting>
  <conditionalFormatting sqref="M33:M36">
    <cfRule type="expression" dxfId="5292" priority="50600">
      <formula>$H33="ETAPA"</formula>
    </cfRule>
  </conditionalFormatting>
  <conditionalFormatting sqref="M34:M36">
    <cfRule type="expression" dxfId="5291" priority="50599">
      <formula>$H34="CÉLULA CONSTRUTIVA"</formula>
    </cfRule>
  </conditionalFormatting>
  <conditionalFormatting sqref="M35">
    <cfRule type="expression" dxfId="5290" priority="50601">
      <formula>$H35="CÉLULA CONSTRUTIVA"</formula>
    </cfRule>
    <cfRule type="expression" dxfId="5289" priority="50602">
      <formula>$H35="ETAPA"</formula>
    </cfRule>
  </conditionalFormatting>
  <conditionalFormatting sqref="M36">
    <cfRule type="expression" dxfId="5288" priority="50603">
      <formula>$H36="CÉLULA CONSTRUTIVA"</formula>
    </cfRule>
    <cfRule type="expression" dxfId="5287" priority="50604">
      <formula>$H36="ETAPA"</formula>
    </cfRule>
  </conditionalFormatting>
  <conditionalFormatting sqref="M37">
    <cfRule type="expression" dxfId="5286" priority="46712">
      <formula>$H37="CÉLULA CONSTRUTIVA"</formula>
    </cfRule>
    <cfRule type="expression" dxfId="5285" priority="46713">
      <formula>$H37="ETAPA"</formula>
    </cfRule>
    <cfRule type="expression" dxfId="5284" priority="46714">
      <formula>$H37="CÉLULA CONSTRUTIVA"</formula>
    </cfRule>
    <cfRule type="expression" dxfId="5283" priority="46715">
      <formula>$H37="ETAPA"</formula>
    </cfRule>
    <cfRule type="expression" dxfId="5282" priority="46716">
      <formula>$H37="SUBETAPA"</formula>
    </cfRule>
  </conditionalFormatting>
  <conditionalFormatting sqref="M38">
    <cfRule type="expression" dxfId="5281" priority="50605">
      <formula>$H38="CÉLULA CONSTRUTIVA"</formula>
    </cfRule>
    <cfRule type="expression" dxfId="5280" priority="50606">
      <formula>$H38="ETAPA"</formula>
    </cfRule>
    <cfRule type="expression" dxfId="5279" priority="50607">
      <formula>$H38="CÉLULA CONSTRUTIVA"</formula>
    </cfRule>
    <cfRule type="expression" dxfId="5278" priority="50608">
      <formula>$H38="ETAPA"</formula>
    </cfRule>
    <cfRule type="expression" dxfId="5277" priority="50609">
      <formula>$H38="SUBETAPA"</formula>
    </cfRule>
  </conditionalFormatting>
  <conditionalFormatting sqref="M40">
    <cfRule type="expression" dxfId="5276" priority="46092">
      <formula>$H40="CÉLULA CONSTRUTIVA"</formula>
    </cfRule>
    <cfRule type="expression" dxfId="5275" priority="46093">
      <formula>$H40="ETAPA"</formula>
    </cfRule>
    <cfRule type="expression" dxfId="5274" priority="46094">
      <formula>$H40="CÉLULA CONSTRUTIVA"</formula>
    </cfRule>
    <cfRule type="expression" dxfId="5273" priority="46095">
      <formula>$H40="ETAPA"</formula>
    </cfRule>
    <cfRule type="expression" dxfId="5272" priority="46096">
      <formula>$H40="SUBETAPA"</formula>
    </cfRule>
  </conditionalFormatting>
  <conditionalFormatting sqref="M42:M43 I42:K43">
    <cfRule type="expression" dxfId="5271" priority="50497">
      <formula>$H42="CÉLULA CONSTRUTIVA"</formula>
    </cfRule>
  </conditionalFormatting>
  <conditionalFormatting sqref="M44:M45 M48">
    <cfRule type="expression" dxfId="5270" priority="50532">
      <formula>$H44="CÉLULA CONSTRUTIVA"</formula>
    </cfRule>
    <cfRule type="expression" dxfId="5269" priority="50533">
      <formula>$H44="ETAPA"</formula>
    </cfRule>
  </conditionalFormatting>
  <conditionalFormatting sqref="M45">
    <cfRule type="expression" dxfId="5268" priority="50534">
      <formula>$H45="CÉLULA CONSTRUTIVA"</formula>
    </cfRule>
    <cfRule type="expression" dxfId="5267" priority="50535">
      <formula>$H45="ETAPA"</formula>
    </cfRule>
  </conditionalFormatting>
  <conditionalFormatting sqref="M46">
    <cfRule type="expression" dxfId="5266" priority="46769">
      <formula>$H46="CÉLULA CONSTRUTIVA"</formula>
    </cfRule>
    <cfRule type="expression" dxfId="5265" priority="46770">
      <formula>$H46="ETAPA"</formula>
    </cfRule>
    <cfRule type="expression" dxfId="5264" priority="46771">
      <formula>$H46="CÉLULA CONSTRUTIVA"</formula>
    </cfRule>
    <cfRule type="expression" dxfId="5263" priority="46772">
      <formula>$H46="ETAPA"</formula>
    </cfRule>
    <cfRule type="expression" dxfId="5262" priority="46778">
      <formula>$H46="SUBETAPA"</formula>
    </cfRule>
  </conditionalFormatting>
  <conditionalFormatting sqref="M47">
    <cfRule type="expression" dxfId="5261" priority="46738">
      <formula>$H47="CÉLULA CONSTRUTIVA"</formula>
    </cfRule>
    <cfRule type="expression" dxfId="5260" priority="46739">
      <formula>$H47="ETAPA"</formula>
    </cfRule>
    <cfRule type="expression" dxfId="5259" priority="46740">
      <formula>$H47="CÉLULA CONSTRUTIVA"</formula>
    </cfRule>
    <cfRule type="expression" dxfId="5258" priority="46741">
      <formula>$H47="ETAPA"</formula>
    </cfRule>
    <cfRule type="expression" dxfId="5257" priority="46748">
      <formula>$H47="SUBETAPA"</formula>
    </cfRule>
  </conditionalFormatting>
  <conditionalFormatting sqref="M48">
    <cfRule type="expression" dxfId="5256" priority="50536">
      <formula>$H48="CÉLULA CONSTRUTIVA"</formula>
    </cfRule>
    <cfRule type="expression" dxfId="5255" priority="50537">
      <formula>$H48="ETAPA"</formula>
    </cfRule>
  </conditionalFormatting>
  <conditionalFormatting sqref="M50">
    <cfRule type="expression" dxfId="5254" priority="50538">
      <formula>$H50="CÉLULA CONSTRUTIVA"</formula>
    </cfRule>
    <cfRule type="expression" dxfId="5253" priority="50539">
      <formula>$H50="ETAPA"</formula>
    </cfRule>
  </conditionalFormatting>
  <conditionalFormatting sqref="M52">
    <cfRule type="expression" dxfId="5252" priority="50409">
      <formula>$H52="CÉLULA CONSTRUTIVA"</formula>
    </cfRule>
    <cfRule type="expression" dxfId="5251" priority="50410">
      <formula>$H52="ETAPA"</formula>
    </cfRule>
  </conditionalFormatting>
  <conditionalFormatting sqref="M53">
    <cfRule type="expression" dxfId="5250" priority="46387">
      <formula>$H53="CÉLULA CONSTRUTIVA"</formula>
    </cfRule>
    <cfRule type="expression" dxfId="5249" priority="46388">
      <formula>$H53="ETAPA"</formula>
    </cfRule>
    <cfRule type="expression" dxfId="5248" priority="46389">
      <formula>$H53="CÉLULA CONSTRUTIVA"</formula>
    </cfRule>
    <cfRule type="expression" dxfId="5247" priority="46390">
      <formula>$H53="ETAPA"</formula>
    </cfRule>
    <cfRule type="expression" dxfId="5246" priority="46391">
      <formula>$H53="SUBETAPA"</formula>
    </cfRule>
  </conditionalFormatting>
  <conditionalFormatting sqref="M54">
    <cfRule type="expression" dxfId="5245" priority="46544">
      <formula>$H54="CÉLULA CONSTRUTIVA"</formula>
    </cfRule>
    <cfRule type="expression" dxfId="5244" priority="46545">
      <formula>$H54="ETAPA"</formula>
    </cfRule>
    <cfRule type="expression" dxfId="5243" priority="46546">
      <formula>$H54="CÉLULA CONSTRUTIVA"</formula>
    </cfRule>
    <cfRule type="expression" dxfId="5242" priority="46547">
      <formula>$H54="ETAPA"</formula>
    </cfRule>
    <cfRule type="expression" dxfId="5241" priority="46548">
      <formula>$H54="SUBETAPA"</formula>
    </cfRule>
  </conditionalFormatting>
  <conditionalFormatting sqref="M56">
    <cfRule type="expression" dxfId="5240" priority="50354">
      <formula>$H56="CÉLULA CONSTRUTIVA"</formula>
    </cfRule>
    <cfRule type="expression" dxfId="5239" priority="50355">
      <formula>$H56="ETAPA"</formula>
    </cfRule>
  </conditionalFormatting>
  <conditionalFormatting sqref="M57">
    <cfRule type="expression" dxfId="5238" priority="46782">
      <formula>$H57="SUBETAPA"</formula>
    </cfRule>
    <cfRule type="expression" dxfId="5237" priority="46783">
      <formula>$H57="CÉLULA CONSTRUTIVA"</formula>
    </cfRule>
    <cfRule type="expression" dxfId="5236" priority="46784">
      <formula>$H57="ETAPA"</formula>
    </cfRule>
  </conditionalFormatting>
  <conditionalFormatting sqref="M58">
    <cfRule type="expression" dxfId="5235" priority="50690">
      <formula>$H58="CÉLULA CONSTRUTIVA"</formula>
    </cfRule>
  </conditionalFormatting>
  <conditionalFormatting sqref="M64">
    <cfRule type="expression" dxfId="5234" priority="50930">
      <formula>$H64="CÉLULA CONSTRUTIVA"</formula>
    </cfRule>
    <cfRule type="expression" dxfId="5233" priority="50931">
      <formula>$H64="ETAPA"</formula>
    </cfRule>
  </conditionalFormatting>
  <conditionalFormatting sqref="M65">
    <cfRule type="expression" dxfId="5232" priority="50932">
      <formula>$H65="CÉLULA CONSTRUTIVA"</formula>
    </cfRule>
    <cfRule type="expression" dxfId="5231" priority="50933">
      <formula>$H65="ETAPA"</formula>
    </cfRule>
    <cfRule type="expression" dxfId="5230" priority="50934">
      <formula>$H65="CÉLULA CONSTRUTIVA"</formula>
    </cfRule>
    <cfRule type="expression" dxfId="5229" priority="50935">
      <formula>$H65="ETAPA"</formula>
    </cfRule>
    <cfRule type="expression" dxfId="5228" priority="50936">
      <formula>$H65="SUBETAPA"</formula>
    </cfRule>
  </conditionalFormatting>
  <conditionalFormatting sqref="M66:M68">
    <cfRule type="expression" dxfId="5227" priority="50937">
      <formula>$H66="CÉLULA CONSTRUTIVA"</formula>
    </cfRule>
    <cfRule type="expression" dxfId="5226" priority="50938">
      <formula>$H66="ETAPA"</formula>
    </cfRule>
  </conditionalFormatting>
  <conditionalFormatting sqref="M67">
    <cfRule type="expression" dxfId="5225" priority="50939">
      <formula>$H67="CÉLULA CONSTRUTIVA"</formula>
    </cfRule>
    <cfRule type="expression" dxfId="5224" priority="50940">
      <formula>$H67="ETAPA"</formula>
    </cfRule>
  </conditionalFormatting>
  <conditionalFormatting sqref="M77">
    <cfRule type="expression" dxfId="5223" priority="50945">
      <formula>$H77="CÉLULA CONSTRUTIVA"</formula>
    </cfRule>
  </conditionalFormatting>
  <conditionalFormatting sqref="M84">
    <cfRule type="expression" dxfId="5222" priority="50300">
      <formula>$H84="CÉLULA CONSTRUTIVA"</formula>
    </cfRule>
    <cfRule type="expression" dxfId="5221" priority="50301">
      <formula>$H84="ETAPA"</formula>
    </cfRule>
  </conditionalFormatting>
  <conditionalFormatting sqref="M85:M92">
    <cfRule type="expression" dxfId="5220" priority="50319">
      <formula>$H85="CÉLULA CONSTRUTIVA"</formula>
    </cfRule>
    <cfRule type="expression" dxfId="5219" priority="50320">
      <formula>$H85="ETAPA"</formula>
    </cfRule>
  </conditionalFormatting>
  <conditionalFormatting sqref="M93">
    <cfRule type="expression" dxfId="5218" priority="50321">
      <formula>$H93="CÉLULA CONSTRUTIVA"</formula>
    </cfRule>
  </conditionalFormatting>
  <conditionalFormatting sqref="M96 M100:M101">
    <cfRule type="expression" dxfId="5217" priority="50950">
      <formula>$H96="CÉLULA CONSTRUTIVA"</formula>
    </cfRule>
  </conditionalFormatting>
  <conditionalFormatting sqref="M97:M98">
    <cfRule type="expression" dxfId="5216" priority="50169">
      <formula>$H97="SUBETAPA"</formula>
    </cfRule>
    <cfRule type="expression" dxfId="5215" priority="50170">
      <formula>$H97="CÉLULA CONSTRUTIVA"</formula>
    </cfRule>
  </conditionalFormatting>
  <conditionalFormatting sqref="M104">
    <cfRule type="expression" dxfId="5214" priority="50130">
      <formula>$H104="CÉLULA CONSTRUTIVA"</formula>
    </cfRule>
  </conditionalFormatting>
  <conditionalFormatting sqref="M106">
    <cfRule type="expression" dxfId="5213" priority="50112">
      <formula>$H106="CÉLULA CONSTRUTIVA"</formula>
    </cfRule>
  </conditionalFormatting>
  <conditionalFormatting sqref="M108">
    <cfRule type="expression" dxfId="5212" priority="50094">
      <formula>$H108="CÉLULA CONSTRUTIVA"</formula>
    </cfRule>
  </conditionalFormatting>
  <conditionalFormatting sqref="M110">
    <cfRule type="expression" dxfId="5211" priority="50076">
      <formula>$H110="CÉLULA CONSTRUTIVA"</formula>
    </cfRule>
  </conditionalFormatting>
  <conditionalFormatting sqref="M112">
    <cfRule type="expression" dxfId="5210" priority="50058">
      <formula>$H112="CÉLULA CONSTRUTIVA"</formula>
    </cfRule>
  </conditionalFormatting>
  <conditionalFormatting sqref="M114">
    <cfRule type="expression" dxfId="5209" priority="46358">
      <formula>$H114="SUBETAPA"</formula>
    </cfRule>
    <cfRule type="expression" dxfId="5208" priority="46359">
      <formula>$H114="CÉLULA CONSTRUTIVA"</formula>
    </cfRule>
  </conditionalFormatting>
  <conditionalFormatting sqref="M116">
    <cfRule type="expression" dxfId="5207" priority="50040">
      <formula>$H116="CÉLULA CONSTRUTIVA"</formula>
    </cfRule>
  </conditionalFormatting>
  <conditionalFormatting sqref="M118">
    <cfRule type="expression" dxfId="5206" priority="50022">
      <formula>$H118="CÉLULA CONSTRUTIVA"</formula>
    </cfRule>
  </conditionalFormatting>
  <conditionalFormatting sqref="M120">
    <cfRule type="expression" dxfId="5205" priority="50004">
      <formula>$H120="CÉLULA CONSTRUTIVA"</formula>
    </cfRule>
  </conditionalFormatting>
  <conditionalFormatting sqref="M122">
    <cfRule type="expression" dxfId="5204" priority="49982">
      <formula>$H122="SUBETAPA"</formula>
    </cfRule>
    <cfRule type="expression" dxfId="5203" priority="49983">
      <formula>$H122="CÉLULA CONSTRUTIVA"</formula>
    </cfRule>
  </conditionalFormatting>
  <conditionalFormatting sqref="M125">
    <cfRule type="expression" dxfId="5202" priority="49945">
      <formula>$H125="SUBETAPA"</formula>
    </cfRule>
    <cfRule type="expression" dxfId="5201" priority="49946">
      <formula>$H125="CÉLULA CONSTRUTIVA"</formula>
    </cfRule>
  </conditionalFormatting>
  <conditionalFormatting sqref="M128">
    <cfRule type="expression" dxfId="5200" priority="49908">
      <formula>$H128="SUBETAPA"</formula>
    </cfRule>
    <cfRule type="expression" dxfId="5199" priority="49909">
      <formula>$H128="CÉLULA CONSTRUTIVA"</formula>
    </cfRule>
  </conditionalFormatting>
  <conditionalFormatting sqref="M131">
    <cfRule type="expression" dxfId="5198" priority="49875">
      <formula>$H131="CÉLULA CONSTRUTIVA"</formula>
    </cfRule>
  </conditionalFormatting>
  <conditionalFormatting sqref="M133">
    <cfRule type="expression" dxfId="5197" priority="49853">
      <formula>$H133="SUBETAPA"</formula>
    </cfRule>
    <cfRule type="expression" dxfId="5196" priority="49854">
      <formula>$H133="CÉLULA CONSTRUTIVA"</formula>
    </cfRule>
  </conditionalFormatting>
  <conditionalFormatting sqref="M136">
    <cfRule type="expression" dxfId="5195" priority="49816">
      <formula>$H136="SUBETAPA"</formula>
    </cfRule>
    <cfRule type="expression" dxfId="5194" priority="49817">
      <formula>$H136="CÉLULA CONSTRUTIVA"</formula>
    </cfRule>
  </conditionalFormatting>
  <conditionalFormatting sqref="M148">
    <cfRule type="expression" dxfId="5193" priority="49764">
      <formula>$H148="SUBETAPA"</formula>
    </cfRule>
  </conditionalFormatting>
  <conditionalFormatting sqref="M149:M156">
    <cfRule type="expression" dxfId="5192" priority="49728">
      <formula>$H149="CÉLULA CONSTRUTIVA"</formula>
    </cfRule>
    <cfRule type="expression" dxfId="5191" priority="49729">
      <formula>$H149="SUBETAPA"</formula>
    </cfRule>
    <cfRule type="expression" dxfId="5190" priority="49730">
      <formula>$H149="ETAPA"</formula>
    </cfRule>
  </conditionalFormatting>
  <conditionalFormatting sqref="M157">
    <cfRule type="expression" dxfId="5189" priority="49695">
      <formula>$H157="CÉLULA CONSTRUTIVA"</formula>
    </cfRule>
    <cfRule type="expression" dxfId="5188" priority="49696">
      <formula>$H157="SUBETAPA"</formula>
    </cfRule>
    <cfRule type="expression" dxfId="5187" priority="49697">
      <formula>$H157="ETAPA"</formula>
    </cfRule>
  </conditionalFormatting>
  <conditionalFormatting sqref="M158">
    <cfRule type="expression" dxfId="5186" priority="49678">
      <formula>$H158="SUBETAPA"</formula>
    </cfRule>
  </conditionalFormatting>
  <conditionalFormatting sqref="M159:M166">
    <cfRule type="expression" dxfId="5185" priority="49642">
      <formula>$H159="CÉLULA CONSTRUTIVA"</formula>
    </cfRule>
    <cfRule type="expression" dxfId="5184" priority="49643">
      <formula>$H159="SUBETAPA"</formula>
    </cfRule>
    <cfRule type="expression" dxfId="5183" priority="49644">
      <formula>$H159="ETAPA"</formula>
    </cfRule>
  </conditionalFormatting>
  <conditionalFormatting sqref="M167">
    <cfRule type="expression" dxfId="5182" priority="49609">
      <formula>$H167="CÉLULA CONSTRUTIVA"</formula>
    </cfRule>
    <cfRule type="expression" dxfId="5181" priority="49610">
      <formula>$H167="SUBETAPA"</formula>
    </cfRule>
    <cfRule type="expression" dxfId="5180" priority="49611">
      <formula>$H167="ETAPA"</formula>
    </cfRule>
  </conditionalFormatting>
  <conditionalFormatting sqref="M168">
    <cfRule type="expression" dxfId="5179" priority="49592">
      <formula>$H168="SUBETAPA"</formula>
    </cfRule>
  </conditionalFormatting>
  <conditionalFormatting sqref="M169:M176">
    <cfRule type="expression" dxfId="5178" priority="49556">
      <formula>$H169="CÉLULA CONSTRUTIVA"</formula>
    </cfRule>
    <cfRule type="expression" dxfId="5177" priority="49557">
      <formula>$H169="SUBETAPA"</formula>
    </cfRule>
    <cfRule type="expression" dxfId="5176" priority="49558">
      <formula>$H169="ETAPA"</formula>
    </cfRule>
  </conditionalFormatting>
  <conditionalFormatting sqref="M178">
    <cfRule type="expression" dxfId="5175" priority="3314">
      <formula>$H178="CÉLULA CONSTRUTIVA"</formula>
    </cfRule>
    <cfRule type="expression" dxfId="5174" priority="3315">
      <formula>$H178="SUBETAPA"</formula>
    </cfRule>
    <cfRule type="expression" dxfId="5173" priority="3316">
      <formula>$H178="ETAPA"</formula>
    </cfRule>
  </conditionalFormatting>
  <conditionalFormatting sqref="M185">
    <cfRule type="expression" dxfId="5172" priority="3300">
      <formula>$H185="CÉLULA CONSTRUTIVA"</formula>
    </cfRule>
    <cfRule type="expression" dxfId="5171" priority="3301">
      <formula>$H185="SUBETAPA"</formula>
    </cfRule>
    <cfRule type="expression" dxfId="5170" priority="3302">
      <formula>$H185="ETAPA"</formula>
    </cfRule>
  </conditionalFormatting>
  <conditionalFormatting sqref="M187">
    <cfRule type="expression" dxfId="5169" priority="3280">
      <formula>$H187="CÉLULA CONSTRUTIVA"</formula>
    </cfRule>
    <cfRule type="expression" dxfId="5168" priority="3281">
      <formula>$H187="SUBETAPA"</formula>
    </cfRule>
    <cfRule type="expression" dxfId="5167" priority="3282">
      <formula>$H187="ETAPA"</formula>
    </cfRule>
  </conditionalFormatting>
  <conditionalFormatting sqref="M194">
    <cfRule type="expression" dxfId="5166" priority="3266">
      <formula>$H194="CÉLULA CONSTRUTIVA"</formula>
    </cfRule>
    <cfRule type="expression" dxfId="5165" priority="3267">
      <formula>$H194="SUBETAPA"</formula>
    </cfRule>
    <cfRule type="expression" dxfId="5164" priority="3268">
      <formula>$H194="ETAPA"</formula>
    </cfRule>
  </conditionalFormatting>
  <conditionalFormatting sqref="M196">
    <cfRule type="expression" dxfId="5163" priority="3246">
      <formula>$H196="CÉLULA CONSTRUTIVA"</formula>
    </cfRule>
    <cfRule type="expression" dxfId="5162" priority="3247">
      <formula>$H196="SUBETAPA"</formula>
    </cfRule>
    <cfRule type="expression" dxfId="5161" priority="3248">
      <formula>$H196="ETAPA"</formula>
    </cfRule>
  </conditionalFormatting>
  <conditionalFormatting sqref="M203">
    <cfRule type="expression" dxfId="5160" priority="3232">
      <formula>$H203="CÉLULA CONSTRUTIVA"</formula>
    </cfRule>
    <cfRule type="expression" dxfId="5159" priority="3233">
      <formula>$H203="SUBETAPA"</formula>
    </cfRule>
    <cfRule type="expression" dxfId="5158" priority="3234">
      <formula>$H203="ETAPA"</formula>
    </cfRule>
  </conditionalFormatting>
  <conditionalFormatting sqref="M204">
    <cfRule type="expression" dxfId="5157" priority="46325">
      <formula>$H204="SUBETAPA"</formula>
    </cfRule>
  </conditionalFormatting>
  <conditionalFormatting sqref="M205">
    <cfRule type="expression" dxfId="5156" priority="3212">
      <formula>$H205="CÉLULA CONSTRUTIVA"</formula>
    </cfRule>
    <cfRule type="expression" dxfId="5155" priority="3213">
      <formula>$H205="SUBETAPA"</formula>
    </cfRule>
    <cfRule type="expression" dxfId="5154" priority="3214">
      <formula>$H205="ETAPA"</formula>
    </cfRule>
  </conditionalFormatting>
  <conditionalFormatting sqref="M212">
    <cfRule type="expression" dxfId="5153" priority="3198">
      <formula>$H212="CÉLULA CONSTRUTIVA"</formula>
    </cfRule>
    <cfRule type="expression" dxfId="5152" priority="3199">
      <formula>$H212="SUBETAPA"</formula>
    </cfRule>
    <cfRule type="expression" dxfId="5151" priority="3200">
      <formula>$H212="ETAPA"</formula>
    </cfRule>
  </conditionalFormatting>
  <conditionalFormatting sqref="M214">
    <cfRule type="expression" dxfId="5150" priority="3178">
      <formula>$H214="CÉLULA CONSTRUTIVA"</formula>
    </cfRule>
    <cfRule type="expression" dxfId="5149" priority="3179">
      <formula>$H214="SUBETAPA"</formula>
    </cfRule>
    <cfRule type="expression" dxfId="5148" priority="3180">
      <formula>$H214="ETAPA"</formula>
    </cfRule>
  </conditionalFormatting>
  <conditionalFormatting sqref="M221">
    <cfRule type="expression" dxfId="5147" priority="3164">
      <formula>$H221="CÉLULA CONSTRUTIVA"</formula>
    </cfRule>
    <cfRule type="expression" dxfId="5146" priority="3165">
      <formula>$H221="SUBETAPA"</formula>
    </cfRule>
    <cfRule type="expression" dxfId="5145" priority="3166">
      <formula>$H221="ETAPA"</formula>
    </cfRule>
  </conditionalFormatting>
  <conditionalFormatting sqref="M222">
    <cfRule type="expression" dxfId="5144" priority="49434">
      <formula>$H222="SUBETAPA"</formula>
    </cfRule>
  </conditionalFormatting>
  <conditionalFormatting sqref="M223:M230">
    <cfRule type="expression" dxfId="5143" priority="49398">
      <formula>$H223="CÉLULA CONSTRUTIVA"</formula>
    </cfRule>
    <cfRule type="expression" dxfId="5142" priority="49399">
      <formula>$H223="SUBETAPA"</formula>
    </cfRule>
    <cfRule type="expression" dxfId="5141" priority="49400">
      <formula>$H223="ETAPA"</formula>
    </cfRule>
  </conditionalFormatting>
  <conditionalFormatting sqref="M231">
    <cfRule type="expression" dxfId="5140" priority="49384">
      <formula>$H231="SUBETAPA"</formula>
    </cfRule>
  </conditionalFormatting>
  <conditionalFormatting sqref="M232:M239">
    <cfRule type="expression" dxfId="5139" priority="49348">
      <formula>$H232="CÉLULA CONSTRUTIVA"</formula>
    </cfRule>
    <cfRule type="expression" dxfId="5138" priority="49349">
      <formula>$H232="SUBETAPA"</formula>
    </cfRule>
    <cfRule type="expression" dxfId="5137" priority="49350">
      <formula>$H232="ETAPA"</formula>
    </cfRule>
  </conditionalFormatting>
  <conditionalFormatting sqref="M240">
    <cfRule type="expression" dxfId="5136" priority="49334">
      <formula>$H240="SUBETAPA"</formula>
    </cfRule>
  </conditionalFormatting>
  <conditionalFormatting sqref="M241:M248">
    <cfRule type="expression" dxfId="5135" priority="49298">
      <formula>$H241="CÉLULA CONSTRUTIVA"</formula>
    </cfRule>
    <cfRule type="expression" dxfId="5134" priority="49299">
      <formula>$H241="SUBETAPA"</formula>
    </cfRule>
    <cfRule type="expression" dxfId="5133" priority="49300">
      <formula>$H241="ETAPA"</formula>
    </cfRule>
  </conditionalFormatting>
  <conditionalFormatting sqref="M249">
    <cfRule type="expression" dxfId="5132" priority="49284">
      <formula>$H249="SUBETAPA"</formula>
    </cfRule>
  </conditionalFormatting>
  <conditionalFormatting sqref="M250:M257">
    <cfRule type="expression" dxfId="5131" priority="49248">
      <formula>$H250="CÉLULA CONSTRUTIVA"</formula>
    </cfRule>
    <cfRule type="expression" dxfId="5130" priority="49249">
      <formula>$H250="SUBETAPA"</formula>
    </cfRule>
    <cfRule type="expression" dxfId="5129" priority="49250">
      <formula>$H250="ETAPA"</formula>
    </cfRule>
  </conditionalFormatting>
  <conditionalFormatting sqref="M258">
    <cfRule type="expression" dxfId="5128" priority="49234">
      <formula>$H258="SUBETAPA"</formula>
    </cfRule>
  </conditionalFormatting>
  <conditionalFormatting sqref="M259:M266">
    <cfRule type="expression" dxfId="5127" priority="49198">
      <formula>$H259="CÉLULA CONSTRUTIVA"</formula>
    </cfRule>
    <cfRule type="expression" dxfId="5126" priority="49199">
      <formula>$H259="SUBETAPA"</formula>
    </cfRule>
    <cfRule type="expression" dxfId="5125" priority="49200">
      <formula>$H259="ETAPA"</formula>
    </cfRule>
  </conditionalFormatting>
  <conditionalFormatting sqref="M267">
    <cfRule type="expression" dxfId="5124" priority="49184">
      <formula>$H267="SUBETAPA"</formula>
    </cfRule>
  </conditionalFormatting>
  <conditionalFormatting sqref="M282">
    <cfRule type="expression" dxfId="5123" priority="50864">
      <formula>$H282="CÉLULA CONSTRUTIVA"</formula>
    </cfRule>
    <cfRule type="expression" dxfId="5122" priority="50865">
      <formula>$H282="SUBETAPA"</formula>
    </cfRule>
    <cfRule type="expression" dxfId="5121" priority="50866">
      <formula>$H282="ETAPA"</formula>
    </cfRule>
  </conditionalFormatting>
  <conditionalFormatting sqref="M284">
    <cfRule type="expression" dxfId="5120" priority="49075">
      <formula>$H284="CÉLULA CONSTRUTIVA"</formula>
    </cfRule>
    <cfRule type="expression" dxfId="5119" priority="49076">
      <formula>$H284="SUBETAPA"</formula>
    </cfRule>
    <cfRule type="expression" dxfId="5118" priority="49077">
      <formula>$H284="ETAPA"</formula>
    </cfRule>
  </conditionalFormatting>
  <conditionalFormatting sqref="M286">
    <cfRule type="expression" dxfId="5117" priority="49029">
      <formula>$H286="CÉLULA CONSTRUTIVA"</formula>
    </cfRule>
    <cfRule type="expression" dxfId="5116" priority="49030">
      <formula>$H286="SUBETAPA"</formula>
    </cfRule>
    <cfRule type="expression" dxfId="5115" priority="49031">
      <formula>$H286="ETAPA"</formula>
    </cfRule>
  </conditionalFormatting>
  <conditionalFormatting sqref="M288">
    <cfRule type="expression" dxfId="5114" priority="48983">
      <formula>$H288="CÉLULA CONSTRUTIVA"</formula>
    </cfRule>
    <cfRule type="expression" dxfId="5113" priority="48984">
      <formula>$H288="SUBETAPA"</formula>
    </cfRule>
    <cfRule type="expression" dxfId="5112" priority="48985">
      <formula>$H288="ETAPA"</formula>
    </cfRule>
  </conditionalFormatting>
  <conditionalFormatting sqref="M290">
    <cfRule type="expression" dxfId="5111" priority="48937">
      <formula>$H290="CÉLULA CONSTRUTIVA"</formula>
    </cfRule>
    <cfRule type="expression" dxfId="5110" priority="48938">
      <formula>$H290="SUBETAPA"</formula>
    </cfRule>
    <cfRule type="expression" dxfId="5109" priority="48939">
      <formula>$H290="ETAPA"</formula>
    </cfRule>
  </conditionalFormatting>
  <conditionalFormatting sqref="M292">
    <cfRule type="expression" dxfId="5108" priority="48891">
      <formula>$H292="CÉLULA CONSTRUTIVA"</formula>
    </cfRule>
    <cfRule type="expression" dxfId="5107" priority="48892">
      <formula>$H292="SUBETAPA"</formula>
    </cfRule>
    <cfRule type="expression" dxfId="5106" priority="48893">
      <formula>$H292="ETAPA"</formula>
    </cfRule>
  </conditionalFormatting>
  <conditionalFormatting sqref="M294">
    <cfRule type="expression" dxfId="5105" priority="48845">
      <formula>$H294="CÉLULA CONSTRUTIVA"</formula>
    </cfRule>
    <cfRule type="expression" dxfId="5104" priority="48846">
      <formula>$H294="SUBETAPA"</formula>
    </cfRule>
    <cfRule type="expression" dxfId="5103" priority="48847">
      <formula>$H294="ETAPA"</formula>
    </cfRule>
  </conditionalFormatting>
  <conditionalFormatting sqref="M296">
    <cfRule type="expression" dxfId="5102" priority="46255">
      <formula>$H296="CÉLULA CONSTRUTIVA"</formula>
    </cfRule>
    <cfRule type="expression" dxfId="5101" priority="46256">
      <formula>$H296="SUBETAPA"</formula>
    </cfRule>
    <cfRule type="expression" dxfId="5100" priority="46257">
      <formula>$H296="ETAPA"</formula>
    </cfRule>
  </conditionalFormatting>
  <conditionalFormatting sqref="M298">
    <cfRule type="expression" dxfId="5099" priority="48799">
      <formula>$H298="CÉLULA CONSTRUTIVA"</formula>
    </cfRule>
    <cfRule type="expression" dxfId="5098" priority="48800">
      <formula>$H298="SUBETAPA"</formula>
    </cfRule>
    <cfRule type="expression" dxfId="5097" priority="48801">
      <formula>$H298="ETAPA"</formula>
    </cfRule>
  </conditionalFormatting>
  <conditionalFormatting sqref="M300">
    <cfRule type="expression" dxfId="5096" priority="48753">
      <formula>$H300="CÉLULA CONSTRUTIVA"</formula>
    </cfRule>
    <cfRule type="expression" dxfId="5095" priority="48754">
      <formula>$H300="SUBETAPA"</formula>
    </cfRule>
    <cfRule type="expression" dxfId="5094" priority="48755">
      <formula>$H300="ETAPA"</formula>
    </cfRule>
  </conditionalFormatting>
  <conditionalFormatting sqref="M302">
    <cfRule type="expression" dxfId="5093" priority="48707">
      <formula>$H302="CÉLULA CONSTRUTIVA"</formula>
    </cfRule>
    <cfRule type="expression" dxfId="5092" priority="48708">
      <formula>$H302="SUBETAPA"</formula>
    </cfRule>
    <cfRule type="expression" dxfId="5091" priority="48709">
      <formula>$H302="ETAPA"</formula>
    </cfRule>
  </conditionalFormatting>
  <conditionalFormatting sqref="M304">
    <cfRule type="expression" dxfId="5090" priority="48661">
      <formula>$H304="CÉLULA CONSTRUTIVA"</formula>
    </cfRule>
    <cfRule type="expression" dxfId="5089" priority="48662">
      <formula>$H304="SUBETAPA"</formula>
    </cfRule>
    <cfRule type="expression" dxfId="5088" priority="48663">
      <formula>$H304="ETAPA"</formula>
    </cfRule>
  </conditionalFormatting>
  <conditionalFormatting sqref="M306">
    <cfRule type="expression" dxfId="5087" priority="48615">
      <formula>$H306="CÉLULA CONSTRUTIVA"</formula>
    </cfRule>
    <cfRule type="expression" dxfId="5086" priority="48616">
      <formula>$H306="SUBETAPA"</formula>
    </cfRule>
    <cfRule type="expression" dxfId="5085" priority="48617">
      <formula>$H306="ETAPA"</formula>
    </cfRule>
  </conditionalFormatting>
  <conditionalFormatting sqref="M308">
    <cfRule type="expression" dxfId="5084" priority="48569">
      <formula>$H308="CÉLULA CONSTRUTIVA"</formula>
    </cfRule>
    <cfRule type="expression" dxfId="5083" priority="48570">
      <formula>$H308="SUBETAPA"</formula>
    </cfRule>
    <cfRule type="expression" dxfId="5082" priority="48571">
      <formula>$H308="ETAPA"</formula>
    </cfRule>
  </conditionalFormatting>
  <conditionalFormatting sqref="M310">
    <cfRule type="expression" dxfId="5081" priority="48523">
      <formula>$H310="CÉLULA CONSTRUTIVA"</formula>
    </cfRule>
    <cfRule type="expression" dxfId="5080" priority="48524">
      <formula>$H310="SUBETAPA"</formula>
    </cfRule>
    <cfRule type="expression" dxfId="5079" priority="48525">
      <formula>$H310="ETAPA"</formula>
    </cfRule>
  </conditionalFormatting>
  <conditionalFormatting sqref="M312">
    <cfRule type="expression" dxfId="5078" priority="48477">
      <formula>$H312="CÉLULA CONSTRUTIVA"</formula>
    </cfRule>
    <cfRule type="expression" dxfId="5077" priority="48478">
      <formula>$H312="SUBETAPA"</formula>
    </cfRule>
    <cfRule type="expression" dxfId="5076" priority="48479">
      <formula>$H312="ETAPA"</formula>
    </cfRule>
  </conditionalFormatting>
  <conditionalFormatting sqref="M313">
    <cfRule type="expression" dxfId="5075" priority="48439">
      <formula>$H313="CÉLULA CONSTRUTIVA"</formula>
    </cfRule>
  </conditionalFormatting>
  <conditionalFormatting sqref="M313:M314">
    <cfRule type="expression" dxfId="5074" priority="48438">
      <formula>$H313="SUBETAPA"</formula>
    </cfRule>
  </conditionalFormatting>
  <conditionalFormatting sqref="M314">
    <cfRule type="expression" dxfId="5073" priority="48452">
      <formula>$H314="CÉLULA CONSTRUTIVA"</formula>
    </cfRule>
  </conditionalFormatting>
  <conditionalFormatting sqref="M315">
    <cfRule type="expression" dxfId="5072" priority="46148">
      <formula>$H315="CÉLULA CONSTRUTIVA"</formula>
    </cfRule>
    <cfRule type="expression" dxfId="5071" priority="46149">
      <formula>$H315="SUBETAPA"</formula>
    </cfRule>
    <cfRule type="expression" dxfId="5070" priority="46150">
      <formula>$H315="ETAPA"</formula>
    </cfRule>
  </conditionalFormatting>
  <conditionalFormatting sqref="M316">
    <cfRule type="expression" dxfId="5069" priority="48421">
      <formula>$H316="SUBETAPA"</formula>
    </cfRule>
    <cfRule type="expression" dxfId="5068" priority="48422">
      <formula>$H316="CÉLULA CONSTRUTIVA"</formula>
    </cfRule>
  </conditionalFormatting>
  <conditionalFormatting sqref="M317">
    <cfRule type="expression" dxfId="5067" priority="3976">
      <formula>$H317="CÉLULA CONSTRUTIVA"</formula>
    </cfRule>
    <cfRule type="expression" dxfId="5066" priority="3977">
      <formula>$H317="SUBETAPA"</formula>
    </cfRule>
    <cfRule type="expression" dxfId="5065" priority="3978">
      <formula>$H317="ETAPA"</formula>
    </cfRule>
  </conditionalFormatting>
  <conditionalFormatting sqref="M318">
    <cfRule type="expression" dxfId="5064" priority="48350">
      <formula>$H318="SUBETAPA"</formula>
    </cfRule>
    <cfRule type="expression" dxfId="5063" priority="48351">
      <formula>$H318="CÉLULA CONSTRUTIVA"</formula>
    </cfRule>
  </conditionalFormatting>
  <conditionalFormatting sqref="M319">
    <cfRule type="expression" dxfId="5062" priority="3973">
      <formula>$H319="CÉLULA CONSTRUTIVA"</formula>
    </cfRule>
    <cfRule type="expression" dxfId="5061" priority="3974">
      <formula>$H319="SUBETAPA"</formula>
    </cfRule>
    <cfRule type="expression" dxfId="5060" priority="3975">
      <formula>$H319="ETAPA"</formula>
    </cfRule>
  </conditionalFormatting>
  <conditionalFormatting sqref="M320">
    <cfRule type="expression" dxfId="5059" priority="48335">
      <formula>$H320="SUBETAPA"</formula>
    </cfRule>
    <cfRule type="expression" dxfId="5058" priority="48336">
      <formula>$H320="CÉLULA CONSTRUTIVA"</formula>
    </cfRule>
  </conditionalFormatting>
  <conditionalFormatting sqref="M321">
    <cfRule type="expression" dxfId="5057" priority="3952">
      <formula>$H321="CÉLULA CONSTRUTIVA"</formula>
    </cfRule>
    <cfRule type="expression" dxfId="5056" priority="3953">
      <formula>$H321="SUBETAPA"</formula>
    </cfRule>
    <cfRule type="expression" dxfId="5055" priority="3954">
      <formula>$H321="ETAPA"</formula>
    </cfRule>
  </conditionalFormatting>
  <conditionalFormatting sqref="M322">
    <cfRule type="expression" dxfId="5054" priority="48264">
      <formula>$H322="SUBETAPA"</formula>
    </cfRule>
    <cfRule type="expression" dxfId="5053" priority="48265">
      <formula>$H322="CÉLULA CONSTRUTIVA"</formula>
    </cfRule>
  </conditionalFormatting>
  <conditionalFormatting sqref="M323">
    <cfRule type="expression" dxfId="5052" priority="3949">
      <formula>$H323="CÉLULA CONSTRUTIVA"</formula>
    </cfRule>
    <cfRule type="expression" dxfId="5051" priority="3950">
      <formula>$H323="SUBETAPA"</formula>
    </cfRule>
    <cfRule type="expression" dxfId="5050" priority="3951">
      <formula>$H323="ETAPA"</formula>
    </cfRule>
  </conditionalFormatting>
  <conditionalFormatting sqref="M324">
    <cfRule type="expression" dxfId="5049" priority="3967">
      <formula>$H324="CÉLULA CONSTRUTIVA"</formula>
    </cfRule>
    <cfRule type="expression" dxfId="5048" priority="3968">
      <formula>$H324="SUBETAPA"</formula>
    </cfRule>
    <cfRule type="expression" dxfId="5047" priority="3969">
      <formula>$H324="ETAPA"</formula>
    </cfRule>
  </conditionalFormatting>
  <conditionalFormatting sqref="M325">
    <cfRule type="expression" dxfId="5046" priority="3961">
      <formula>$H325="CÉLULA CONSTRUTIVA"</formula>
    </cfRule>
    <cfRule type="expression" dxfId="5045" priority="3962">
      <formula>$H325="SUBETAPA"</formula>
    </cfRule>
    <cfRule type="expression" dxfId="5044" priority="3963">
      <formula>$H325="ETAPA"</formula>
    </cfRule>
  </conditionalFormatting>
  <conditionalFormatting sqref="M326">
    <cfRule type="expression" dxfId="5043" priority="48178">
      <formula>$H326="SUBETAPA"</formula>
    </cfRule>
    <cfRule type="expression" dxfId="5042" priority="48179">
      <formula>$H326="CÉLULA CONSTRUTIVA"</formula>
    </cfRule>
  </conditionalFormatting>
  <conditionalFormatting sqref="M327">
    <cfRule type="expression" dxfId="5041" priority="3958">
      <formula>$H327="CÉLULA CONSTRUTIVA"</formula>
    </cfRule>
    <cfRule type="expression" dxfId="5040" priority="3959">
      <formula>$H327="SUBETAPA"</formula>
    </cfRule>
    <cfRule type="expression" dxfId="5039" priority="3960">
      <formula>$H327="ETAPA"</formula>
    </cfRule>
  </conditionalFormatting>
  <conditionalFormatting sqref="M328">
    <cfRule type="expression" dxfId="5038" priority="46238">
      <formula>$H328="SUBETAPA"</formula>
    </cfRule>
    <cfRule type="expression" dxfId="5037" priority="46239">
      <formula>$H328="CÉLULA CONSTRUTIVA"</formula>
    </cfRule>
  </conditionalFormatting>
  <conditionalFormatting sqref="M329">
    <cfRule type="expression" dxfId="5036" priority="3955">
      <formula>$H329="CÉLULA CONSTRUTIVA"</formula>
    </cfRule>
    <cfRule type="expression" dxfId="5035" priority="3956">
      <formula>$H329="SUBETAPA"</formula>
    </cfRule>
    <cfRule type="expression" dxfId="5034" priority="3957">
      <formula>$H329="ETAPA"</formula>
    </cfRule>
  </conditionalFormatting>
  <conditionalFormatting sqref="M330">
    <cfRule type="expression" dxfId="5033" priority="46803">
      <formula>$H330="SUBETAPA"</formula>
    </cfRule>
    <cfRule type="expression" dxfId="5032" priority="46804">
      <formula>$H330="CÉLULA CONSTRUTIVA"</formula>
    </cfRule>
    <cfRule type="expression" dxfId="5031" priority="46805">
      <formula>$H330="ETAPA"</formula>
    </cfRule>
  </conditionalFormatting>
  <conditionalFormatting sqref="M331 M345 M333 M335 M337 M339 M341 M343">
    <cfRule type="expression" dxfId="5030" priority="46147">
      <formula>$H331="ETAPA"</formula>
    </cfRule>
  </conditionalFormatting>
  <conditionalFormatting sqref="M332">
    <cfRule type="expression" dxfId="5029" priority="46800">
      <formula>$H332="SUBETAPA"</formula>
    </cfRule>
    <cfRule type="expression" dxfId="5028" priority="46801">
      <formula>$H332="CÉLULA CONSTRUTIVA"</formula>
    </cfRule>
    <cfRule type="expression" dxfId="5027" priority="46802">
      <formula>$H332="ETAPA"</formula>
    </cfRule>
  </conditionalFormatting>
  <conditionalFormatting sqref="M334">
    <cfRule type="expression" dxfId="5026" priority="46797">
      <formula>$H334="SUBETAPA"</formula>
    </cfRule>
    <cfRule type="expression" dxfId="5025" priority="46798">
      <formula>$H334="CÉLULA CONSTRUTIVA"</formula>
    </cfRule>
    <cfRule type="expression" dxfId="5024" priority="46799">
      <formula>$H334="ETAPA"</formula>
    </cfRule>
  </conditionalFormatting>
  <conditionalFormatting sqref="M336">
    <cfRule type="expression" dxfId="5023" priority="46794">
      <formula>$H336="SUBETAPA"</formula>
    </cfRule>
    <cfRule type="expression" dxfId="5022" priority="46795">
      <formula>$H336="CÉLULA CONSTRUTIVA"</formula>
    </cfRule>
    <cfRule type="expression" dxfId="5021" priority="46796">
      <formula>$H336="ETAPA"</formula>
    </cfRule>
  </conditionalFormatting>
  <conditionalFormatting sqref="M338">
    <cfRule type="expression" dxfId="5020" priority="46791">
      <formula>$H338="SUBETAPA"</formula>
    </cfRule>
    <cfRule type="expression" dxfId="5019" priority="46792">
      <formula>$H338="CÉLULA CONSTRUTIVA"</formula>
    </cfRule>
    <cfRule type="expression" dxfId="5018" priority="46793">
      <formula>$H338="ETAPA"</formula>
    </cfRule>
  </conditionalFormatting>
  <conditionalFormatting sqref="M340">
    <cfRule type="expression" dxfId="5017" priority="47931">
      <formula>$H340="SUBETAPA"</formula>
    </cfRule>
    <cfRule type="expression" dxfId="5016" priority="47932">
      <formula>$H340="CÉLULA CONSTRUTIVA"</formula>
    </cfRule>
  </conditionalFormatting>
  <conditionalFormatting sqref="M342">
    <cfRule type="expression" dxfId="5015" priority="46788">
      <formula>$H342="SUBETAPA"</formula>
    </cfRule>
    <cfRule type="expression" dxfId="5014" priority="46789">
      <formula>$H342="CÉLULA CONSTRUTIVA"</formula>
    </cfRule>
    <cfRule type="expression" dxfId="5013" priority="46790">
      <formula>$H342="ETAPA"</formula>
    </cfRule>
  </conditionalFormatting>
  <conditionalFormatting sqref="M344">
    <cfRule type="expression" dxfId="5012" priority="46785">
      <formula>$H344="SUBETAPA"</formula>
    </cfRule>
    <cfRule type="expression" dxfId="5011" priority="46786">
      <formula>$H344="CÉLULA CONSTRUTIVA"</formula>
    </cfRule>
    <cfRule type="expression" dxfId="5010" priority="46787">
      <formula>$H344="ETAPA"</formula>
    </cfRule>
  </conditionalFormatting>
  <conditionalFormatting sqref="M345 M331 M333 M335 M337 M339 M341 M343">
    <cfRule type="expression" dxfId="5009" priority="46145">
      <formula>$H331="CÉLULA CONSTRUTIVA"</formula>
    </cfRule>
    <cfRule type="expression" dxfId="5008" priority="46146">
      <formula>$H331="SUBETAPA"</formula>
    </cfRule>
  </conditionalFormatting>
  <conditionalFormatting sqref="M346">
    <cfRule type="expression" dxfId="5007" priority="48467">
      <formula>$H346="CÉLULA CONSTRUTIVA"</formula>
    </cfRule>
  </conditionalFormatting>
  <conditionalFormatting sqref="M349 N350">
    <cfRule type="expression" dxfId="5006" priority="47759">
      <formula>$H349="CÉLULA CONSTRUTIVA"</formula>
    </cfRule>
  </conditionalFormatting>
  <conditionalFormatting sqref="M349:M350">
    <cfRule type="expression" dxfId="5005" priority="47730">
      <formula>$H349="SUBETAPA"</formula>
    </cfRule>
  </conditionalFormatting>
  <conditionalFormatting sqref="M350">
    <cfRule type="expression" dxfId="5004" priority="47729">
      <formula>$H350="CÉLULA CONSTRUTIVA"</formula>
    </cfRule>
    <cfRule type="expression" dxfId="5003" priority="47731">
      <formula>$H350="ETAPA"</formula>
    </cfRule>
  </conditionalFormatting>
  <conditionalFormatting sqref="M351 N352:O352">
    <cfRule type="expression" dxfId="5002" priority="47716">
      <formula>$H351="CÉLULA CONSTRUTIVA"</formula>
    </cfRule>
  </conditionalFormatting>
  <conditionalFormatting sqref="M351:M352">
    <cfRule type="expression" dxfId="5001" priority="47687">
      <formula>$H351="SUBETAPA"</formula>
    </cfRule>
  </conditionalFormatting>
  <conditionalFormatting sqref="M352">
    <cfRule type="expression" dxfId="5000" priority="47686">
      <formula>$H352="CÉLULA CONSTRUTIVA"</formula>
    </cfRule>
    <cfRule type="expression" dxfId="4999" priority="47688">
      <formula>$H352="ETAPA"</formula>
    </cfRule>
  </conditionalFormatting>
  <conditionalFormatting sqref="M353 N354">
    <cfRule type="expression" dxfId="4998" priority="47673">
      <formula>$H353="CÉLULA CONSTRUTIVA"</formula>
    </cfRule>
  </conditionalFormatting>
  <conditionalFormatting sqref="M353:M354">
    <cfRule type="expression" dxfId="4997" priority="47644">
      <formula>$H353="SUBETAPA"</formula>
    </cfRule>
  </conditionalFormatting>
  <conditionalFormatting sqref="M354">
    <cfRule type="expression" dxfId="4996" priority="47643">
      <formula>$H354="CÉLULA CONSTRUTIVA"</formula>
    </cfRule>
    <cfRule type="expression" dxfId="4995" priority="47645">
      <formula>$H354="ETAPA"</formula>
    </cfRule>
  </conditionalFormatting>
  <conditionalFormatting sqref="M355 N356">
    <cfRule type="expression" dxfId="4994" priority="47630">
      <formula>$H355="CÉLULA CONSTRUTIVA"</formula>
    </cfRule>
  </conditionalFormatting>
  <conditionalFormatting sqref="M355:M356">
    <cfRule type="expression" dxfId="4993" priority="47601">
      <formula>$H355="SUBETAPA"</formula>
    </cfRule>
  </conditionalFormatting>
  <conditionalFormatting sqref="M356">
    <cfRule type="expression" dxfId="4992" priority="47600">
      <formula>$H356="CÉLULA CONSTRUTIVA"</formula>
    </cfRule>
    <cfRule type="expression" dxfId="4991" priority="47602">
      <formula>$H356="ETAPA"</formula>
    </cfRule>
  </conditionalFormatting>
  <conditionalFormatting sqref="M357 N358">
    <cfRule type="expression" dxfId="4990" priority="47587">
      <formula>$H357="CÉLULA CONSTRUTIVA"</formula>
    </cfRule>
  </conditionalFormatting>
  <conditionalFormatting sqref="M357:M358">
    <cfRule type="expression" dxfId="4989" priority="47558">
      <formula>$H357="SUBETAPA"</formula>
    </cfRule>
  </conditionalFormatting>
  <conditionalFormatting sqref="M358">
    <cfRule type="expression" dxfId="4988" priority="47557">
      <formula>$H358="CÉLULA CONSTRUTIVA"</formula>
    </cfRule>
    <cfRule type="expression" dxfId="4987" priority="47559">
      <formula>$H358="ETAPA"</formula>
    </cfRule>
  </conditionalFormatting>
  <conditionalFormatting sqref="M359 N360">
    <cfRule type="expression" dxfId="4986" priority="46190">
      <formula>$H359="SUBETAPA"</formula>
    </cfRule>
    <cfRule type="expression" dxfId="4985" priority="46191">
      <formula>$H359="CÉLULA CONSTRUTIVA"</formula>
    </cfRule>
  </conditionalFormatting>
  <conditionalFormatting sqref="M360">
    <cfRule type="expression" dxfId="4984" priority="46160">
      <formula>$H360="CÉLULA CONSTRUTIVA"</formula>
    </cfRule>
    <cfRule type="expression" dxfId="4983" priority="46161">
      <formula>$H360="SUBETAPA"</formula>
    </cfRule>
    <cfRule type="expression" dxfId="4982" priority="46162">
      <formula>$H360="ETAPA"</formula>
    </cfRule>
  </conditionalFormatting>
  <conditionalFormatting sqref="M361 N362">
    <cfRule type="expression" dxfId="4981" priority="47544">
      <formula>$H361="CÉLULA CONSTRUTIVA"</formula>
    </cfRule>
  </conditionalFormatting>
  <conditionalFormatting sqref="M361:M362">
    <cfRule type="expression" dxfId="4980" priority="47515">
      <formula>$H361="SUBETAPA"</formula>
    </cfRule>
  </conditionalFormatting>
  <conditionalFormatting sqref="M362">
    <cfRule type="expression" dxfId="4979" priority="47514">
      <formula>$H362="CÉLULA CONSTRUTIVA"</formula>
    </cfRule>
    <cfRule type="expression" dxfId="4978" priority="47516">
      <formula>$H362="ETAPA"</formula>
    </cfRule>
  </conditionalFormatting>
  <conditionalFormatting sqref="M363 N364">
    <cfRule type="expression" dxfId="4977" priority="47501">
      <formula>$H363="CÉLULA CONSTRUTIVA"</formula>
    </cfRule>
  </conditionalFormatting>
  <conditionalFormatting sqref="M363:M364">
    <cfRule type="expression" dxfId="4976" priority="47472">
      <formula>$H363="SUBETAPA"</formula>
    </cfRule>
  </conditionalFormatting>
  <conditionalFormatting sqref="M364">
    <cfRule type="expression" dxfId="4975" priority="47471">
      <formula>$H364="CÉLULA CONSTRUTIVA"</formula>
    </cfRule>
    <cfRule type="expression" dxfId="4974" priority="47473">
      <formula>$H364="ETAPA"</formula>
    </cfRule>
  </conditionalFormatting>
  <conditionalFormatting sqref="M365 N366">
    <cfRule type="expression" dxfId="4973" priority="47458">
      <formula>$H365="CÉLULA CONSTRUTIVA"</formula>
    </cfRule>
  </conditionalFormatting>
  <conditionalFormatting sqref="M365:M366">
    <cfRule type="expression" dxfId="4972" priority="47429">
      <formula>$H365="SUBETAPA"</formula>
    </cfRule>
  </conditionalFormatting>
  <conditionalFormatting sqref="M366">
    <cfRule type="expression" dxfId="4971" priority="47428">
      <formula>$H366="CÉLULA CONSTRUTIVA"</formula>
    </cfRule>
    <cfRule type="expression" dxfId="4970" priority="47430">
      <formula>$H366="ETAPA"</formula>
    </cfRule>
  </conditionalFormatting>
  <conditionalFormatting sqref="M367 N368">
    <cfRule type="expression" dxfId="4969" priority="47415">
      <formula>$H367="CÉLULA CONSTRUTIVA"</formula>
    </cfRule>
  </conditionalFormatting>
  <conditionalFormatting sqref="M367:M368">
    <cfRule type="expression" dxfId="4968" priority="47386">
      <formula>$H367="SUBETAPA"</formula>
    </cfRule>
  </conditionalFormatting>
  <conditionalFormatting sqref="M368">
    <cfRule type="expression" dxfId="4967" priority="47385">
      <formula>$H368="CÉLULA CONSTRUTIVA"</formula>
    </cfRule>
    <cfRule type="expression" dxfId="4966" priority="47387">
      <formula>$H368="ETAPA"</formula>
    </cfRule>
  </conditionalFormatting>
  <conditionalFormatting sqref="M369 N370">
    <cfRule type="expression" dxfId="4965" priority="47372">
      <formula>$H369="CÉLULA CONSTRUTIVA"</formula>
    </cfRule>
  </conditionalFormatting>
  <conditionalFormatting sqref="M369:M370">
    <cfRule type="expression" dxfId="4964" priority="47343">
      <formula>$H369="SUBETAPA"</formula>
    </cfRule>
  </conditionalFormatting>
  <conditionalFormatting sqref="M370">
    <cfRule type="expression" dxfId="4963" priority="47342">
      <formula>$H370="CÉLULA CONSTRUTIVA"</formula>
    </cfRule>
    <cfRule type="expression" dxfId="4962" priority="47344">
      <formula>$H370="ETAPA"</formula>
    </cfRule>
  </conditionalFormatting>
  <conditionalFormatting sqref="M371 N372">
    <cfRule type="expression" dxfId="4961" priority="47329">
      <formula>$H371="CÉLULA CONSTRUTIVA"</formula>
    </cfRule>
  </conditionalFormatting>
  <conditionalFormatting sqref="M372">
    <cfRule type="expression" dxfId="4960" priority="47299">
      <formula>$H372="CÉLULA CONSTRUTIVA"</formula>
    </cfRule>
    <cfRule type="expression" dxfId="4959" priority="47300">
      <formula>$H372="SUBETAPA"</formula>
    </cfRule>
    <cfRule type="expression" dxfId="4958" priority="47301">
      <formula>$H372="ETAPA"</formula>
    </cfRule>
  </conditionalFormatting>
  <conditionalFormatting sqref="M373 N374">
    <cfRule type="expression" dxfId="4957" priority="47285">
      <formula>$H373="SUBETAPA"</formula>
    </cfRule>
    <cfRule type="expression" dxfId="4956" priority="47286">
      <formula>$H373="CÉLULA CONSTRUTIVA"</formula>
    </cfRule>
  </conditionalFormatting>
  <conditionalFormatting sqref="M374">
    <cfRule type="expression" dxfId="4955" priority="47256">
      <formula>$H374="CÉLULA CONSTRUTIVA"</formula>
    </cfRule>
    <cfRule type="expression" dxfId="4954" priority="47257">
      <formula>$H374="SUBETAPA"</formula>
    </cfRule>
    <cfRule type="expression" dxfId="4953" priority="47258">
      <formula>$H374="ETAPA"</formula>
    </cfRule>
  </conditionalFormatting>
  <conditionalFormatting sqref="M375 N376">
    <cfRule type="expression" dxfId="4952" priority="47242">
      <formula>$H375="SUBETAPA"</formula>
    </cfRule>
    <cfRule type="expression" dxfId="4951" priority="47243">
      <formula>$H375="CÉLULA CONSTRUTIVA"</formula>
    </cfRule>
  </conditionalFormatting>
  <conditionalFormatting sqref="M376">
    <cfRule type="expression" dxfId="4950" priority="47213">
      <formula>$H376="CÉLULA CONSTRUTIVA"</formula>
    </cfRule>
    <cfRule type="expression" dxfId="4949" priority="47214">
      <formula>$H376="SUBETAPA"</formula>
    </cfRule>
    <cfRule type="expression" dxfId="4948" priority="47215">
      <formula>$H376="ETAPA"</formula>
    </cfRule>
  </conditionalFormatting>
  <conditionalFormatting sqref="M377 N378">
    <cfRule type="expression" dxfId="4947" priority="47199">
      <formula>$H377="SUBETAPA"</formula>
    </cfRule>
    <cfRule type="expression" dxfId="4946" priority="47200">
      <formula>$H377="CÉLULA CONSTRUTIVA"</formula>
    </cfRule>
  </conditionalFormatting>
  <conditionalFormatting sqref="M378">
    <cfRule type="expression" dxfId="4945" priority="47169">
      <formula>$H378="CÉLULA CONSTRUTIVA"</formula>
    </cfRule>
    <cfRule type="expression" dxfId="4944" priority="47170">
      <formula>$H378="SUBETAPA"</formula>
    </cfRule>
    <cfRule type="expression" dxfId="4943" priority="47171">
      <formula>$H378="ETAPA"</formula>
    </cfRule>
  </conditionalFormatting>
  <conditionalFormatting sqref="M619">
    <cfRule type="expression" dxfId="4942" priority="86908">
      <formula>$H619="CÉLULA CONSTRUTIVA"</formula>
    </cfRule>
    <cfRule type="expression" dxfId="4941" priority="86909">
      <formula>$H619="ETAPA"</formula>
    </cfRule>
  </conditionalFormatting>
  <conditionalFormatting sqref="M620:M621">
    <cfRule type="expression" dxfId="4940" priority="59110">
      <formula>$H620="ETAPA"</formula>
    </cfRule>
  </conditionalFormatting>
  <conditionalFormatting sqref="M623">
    <cfRule type="expression" dxfId="4939" priority="59074">
      <formula>$H623="CÉLULA CONSTRUTIVA"</formula>
    </cfRule>
    <cfRule type="expression" dxfId="4938" priority="59075">
      <formula>$H623="ETAPA"</formula>
    </cfRule>
  </conditionalFormatting>
  <conditionalFormatting sqref="M625 M627">
    <cfRule type="expression" dxfId="4937" priority="59104">
      <formula>$H625="CÉLULA CONSTRUTIVA"</formula>
    </cfRule>
    <cfRule type="expression" dxfId="4936" priority="59105">
      <formula>$H625="ETAPA"</formula>
    </cfRule>
  </conditionalFormatting>
  <conditionalFormatting sqref="M629 M631">
    <cfRule type="expression" dxfId="4935" priority="59106">
      <formula>$H629="CÉLULA CONSTRUTIVA"</formula>
    </cfRule>
    <cfRule type="expression" dxfId="4934" priority="59107">
      <formula>$H629="ETAPA"</formula>
    </cfRule>
  </conditionalFormatting>
  <conditionalFormatting sqref="M633:M634 H637:J637">
    <cfRule type="expression" dxfId="4933" priority="59096">
      <formula>$H633="ETAPA"</formula>
    </cfRule>
  </conditionalFormatting>
  <conditionalFormatting sqref="M636 M638">
    <cfRule type="expression" dxfId="4932" priority="59094">
      <formula>$H636="CÉLULA CONSTRUTIVA"</formula>
    </cfRule>
    <cfRule type="expression" dxfId="4931" priority="59095">
      <formula>$H636="ETAPA"</formula>
    </cfRule>
  </conditionalFormatting>
  <conditionalFormatting sqref="M640">
    <cfRule type="expression" dxfId="4930" priority="58514">
      <formula>$H640="CÉLULA CONSTRUTIVA"</formula>
    </cfRule>
    <cfRule type="expression" dxfId="4929" priority="58515">
      <formula>$H640="ETAPA"</formula>
    </cfRule>
  </conditionalFormatting>
  <conditionalFormatting sqref="M642 M644">
    <cfRule type="expression" dxfId="4928" priority="58516">
      <formula>$H642="CÉLULA CONSTRUTIVA"</formula>
    </cfRule>
    <cfRule type="expression" dxfId="4927" priority="58517">
      <formula>$H642="ETAPA"</formula>
    </cfRule>
  </conditionalFormatting>
  <conditionalFormatting sqref="M646:M647 H650:J650">
    <cfRule type="expression" dxfId="4926" priority="58506">
      <formula>$H646="ETAPA"</formula>
    </cfRule>
  </conditionalFormatting>
  <conditionalFormatting sqref="M649">
    <cfRule type="expression" dxfId="4925" priority="58477">
      <formula>$H649="CÉLULA CONSTRUTIVA"</formula>
    </cfRule>
    <cfRule type="expression" dxfId="4924" priority="58479">
      <formula>$H649="SUBETAPA"</formula>
    </cfRule>
  </conditionalFormatting>
  <conditionalFormatting sqref="M651">
    <cfRule type="expression" dxfId="4923" priority="58504">
      <formula>$H651="CÉLULA CONSTRUTIVA"</formula>
    </cfRule>
    <cfRule type="expression" dxfId="4922" priority="58505">
      <formula>$H651="ETAPA"</formula>
    </cfRule>
  </conditionalFormatting>
  <conditionalFormatting sqref="M653">
    <cfRule type="expression" dxfId="4921" priority="58596">
      <formula>$H653="CÉLULA CONSTRUTIVA"</formula>
    </cfRule>
    <cfRule type="expression" dxfId="4920" priority="58597">
      <formula>$H653="ETAPA"</formula>
    </cfRule>
  </conditionalFormatting>
  <conditionalFormatting sqref="M655 M657">
    <cfRule type="expression" dxfId="4919" priority="58598">
      <formula>$H655="CÉLULA CONSTRUTIVA"</formula>
    </cfRule>
    <cfRule type="expression" dxfId="4918" priority="58599">
      <formula>$H655="ETAPA"</formula>
    </cfRule>
  </conditionalFormatting>
  <conditionalFormatting sqref="M659:M660 H663:J663">
    <cfRule type="expression" dxfId="4917" priority="58588">
      <formula>$H659="ETAPA"</formula>
    </cfRule>
  </conditionalFormatting>
  <conditionalFormatting sqref="M662">
    <cfRule type="expression" dxfId="4916" priority="58474">
      <formula>$H662="CÉLULA CONSTRUTIVA"</formula>
    </cfRule>
    <cfRule type="expression" dxfId="4915" priority="58476">
      <formula>$H662="SUBETAPA"</formula>
    </cfRule>
  </conditionalFormatting>
  <conditionalFormatting sqref="M664">
    <cfRule type="expression" dxfId="4914" priority="58586">
      <formula>$H664="CÉLULA CONSTRUTIVA"</formula>
    </cfRule>
    <cfRule type="expression" dxfId="4913" priority="58587">
      <formula>$H664="ETAPA"</formula>
    </cfRule>
  </conditionalFormatting>
  <conditionalFormatting sqref="M666">
    <cfRule type="expression" dxfId="4912" priority="58678">
      <formula>$H666="CÉLULA CONSTRUTIVA"</formula>
    </cfRule>
    <cfRule type="expression" dxfId="4911" priority="58679">
      <formula>$H666="ETAPA"</formula>
    </cfRule>
  </conditionalFormatting>
  <conditionalFormatting sqref="M668 M670">
    <cfRule type="expression" dxfId="4910" priority="58680">
      <formula>$H668="CÉLULA CONSTRUTIVA"</formula>
    </cfRule>
    <cfRule type="expression" dxfId="4909" priority="58681">
      <formula>$H668="ETAPA"</formula>
    </cfRule>
  </conditionalFormatting>
  <conditionalFormatting sqref="M672:M673 H676:J676">
    <cfRule type="expression" dxfId="4908" priority="58670">
      <formula>$H672="ETAPA"</formula>
    </cfRule>
  </conditionalFormatting>
  <conditionalFormatting sqref="M675">
    <cfRule type="expression" dxfId="4907" priority="58471">
      <formula>$H675="CÉLULA CONSTRUTIVA"</formula>
    </cfRule>
    <cfRule type="expression" dxfId="4906" priority="58473">
      <formula>$H675="SUBETAPA"</formula>
    </cfRule>
  </conditionalFormatting>
  <conditionalFormatting sqref="M677">
    <cfRule type="expression" dxfId="4905" priority="58668">
      <formula>$H677="CÉLULA CONSTRUTIVA"</formula>
    </cfRule>
    <cfRule type="expression" dxfId="4904" priority="58669">
      <formula>$H677="ETAPA"</formula>
    </cfRule>
  </conditionalFormatting>
  <conditionalFormatting sqref="M679">
    <cfRule type="expression" dxfId="4903" priority="58760">
      <formula>$H679="CÉLULA CONSTRUTIVA"</formula>
    </cfRule>
    <cfRule type="expression" dxfId="4902" priority="58761">
      <formula>$H679="ETAPA"</formula>
    </cfRule>
  </conditionalFormatting>
  <conditionalFormatting sqref="M681 M683">
    <cfRule type="expression" dxfId="4901" priority="58762">
      <formula>$H681="CÉLULA CONSTRUTIVA"</formula>
    </cfRule>
    <cfRule type="expression" dxfId="4900" priority="58763">
      <formula>$H681="ETAPA"</formula>
    </cfRule>
  </conditionalFormatting>
  <conditionalFormatting sqref="M685:M686 H689:J689">
    <cfRule type="expression" dxfId="4899" priority="58752">
      <formula>$H685="ETAPA"</formula>
    </cfRule>
  </conditionalFormatting>
  <conditionalFormatting sqref="M688">
    <cfRule type="expression" dxfId="4898" priority="58468">
      <formula>$H688="CÉLULA CONSTRUTIVA"</formula>
    </cfRule>
    <cfRule type="expression" dxfId="4897" priority="58470">
      <formula>$H688="SUBETAPA"</formula>
    </cfRule>
  </conditionalFormatting>
  <conditionalFormatting sqref="M690">
    <cfRule type="expression" dxfId="4896" priority="58750">
      <formula>$H690="CÉLULA CONSTRUTIVA"</formula>
    </cfRule>
    <cfRule type="expression" dxfId="4895" priority="58751">
      <formula>$H690="ETAPA"</formula>
    </cfRule>
  </conditionalFormatting>
  <conditionalFormatting sqref="M692">
    <cfRule type="expression" dxfId="4894" priority="58842">
      <formula>$H692="CÉLULA CONSTRUTIVA"</formula>
    </cfRule>
    <cfRule type="expression" dxfId="4893" priority="58843">
      <formula>$H692="ETAPA"</formula>
    </cfRule>
  </conditionalFormatting>
  <conditionalFormatting sqref="M694 M696">
    <cfRule type="expression" dxfId="4892" priority="58844">
      <formula>$H694="CÉLULA CONSTRUTIVA"</formula>
    </cfRule>
    <cfRule type="expression" dxfId="4891" priority="58845">
      <formula>$H694="ETAPA"</formula>
    </cfRule>
  </conditionalFormatting>
  <conditionalFormatting sqref="M698:M699 H702:J702">
    <cfRule type="expression" dxfId="4890" priority="58834">
      <formula>$H698="ETAPA"</formula>
    </cfRule>
  </conditionalFormatting>
  <conditionalFormatting sqref="M701">
    <cfRule type="expression" dxfId="4889" priority="58465">
      <formula>$H701="CÉLULA CONSTRUTIVA"</formula>
    </cfRule>
    <cfRule type="expression" dxfId="4888" priority="58467">
      <formula>$H701="SUBETAPA"</formula>
    </cfRule>
  </conditionalFormatting>
  <conditionalFormatting sqref="M703">
    <cfRule type="expression" dxfId="4887" priority="58832">
      <formula>$H703="CÉLULA CONSTRUTIVA"</formula>
    </cfRule>
    <cfRule type="expression" dxfId="4886" priority="58833">
      <formula>$H703="ETAPA"</formula>
    </cfRule>
  </conditionalFormatting>
  <conditionalFormatting sqref="M705">
    <cfRule type="expression" dxfId="4885" priority="58924">
      <formula>$H705="CÉLULA CONSTRUTIVA"</formula>
    </cfRule>
    <cfRule type="expression" dxfId="4884" priority="58925">
      <formula>$H705="ETAPA"</formula>
    </cfRule>
  </conditionalFormatting>
  <conditionalFormatting sqref="M707 M709">
    <cfRule type="expression" dxfId="4883" priority="58926">
      <formula>$H707="CÉLULA CONSTRUTIVA"</formula>
    </cfRule>
    <cfRule type="expression" dxfId="4882" priority="58927">
      <formula>$H707="ETAPA"</formula>
    </cfRule>
  </conditionalFormatting>
  <conditionalFormatting sqref="M711:M712 H715:J715">
    <cfRule type="expression" dxfId="4881" priority="58916">
      <formula>$H711="ETAPA"</formula>
    </cfRule>
  </conditionalFormatting>
  <conditionalFormatting sqref="M714">
    <cfRule type="expression" dxfId="4880" priority="58462">
      <formula>$H714="CÉLULA CONSTRUTIVA"</formula>
    </cfRule>
    <cfRule type="expression" dxfId="4879" priority="58464">
      <formula>$H714="SUBETAPA"</formula>
    </cfRule>
  </conditionalFormatting>
  <conditionalFormatting sqref="M716">
    <cfRule type="expression" dxfId="4878" priority="58914">
      <formula>$H716="CÉLULA CONSTRUTIVA"</formula>
    </cfRule>
    <cfRule type="expression" dxfId="4877" priority="58915">
      <formula>$H716="ETAPA"</formula>
    </cfRule>
  </conditionalFormatting>
  <conditionalFormatting sqref="M718">
    <cfRule type="expression" dxfId="4876" priority="59009">
      <formula>$H718="CÉLULA CONSTRUTIVA"</formula>
    </cfRule>
    <cfRule type="expression" dxfId="4875" priority="59010">
      <formula>$H718="ETAPA"</formula>
    </cfRule>
  </conditionalFormatting>
  <conditionalFormatting sqref="M720 M722">
    <cfRule type="expression" dxfId="4874" priority="59011">
      <formula>$H720="CÉLULA CONSTRUTIVA"</formula>
    </cfRule>
    <cfRule type="expression" dxfId="4873" priority="59012">
      <formula>$H720="ETAPA"</formula>
    </cfRule>
  </conditionalFormatting>
  <conditionalFormatting sqref="M724:M725 H728:J728">
    <cfRule type="expression" dxfId="4872" priority="58998">
      <formula>$H724="ETAPA"</formula>
    </cfRule>
  </conditionalFormatting>
  <conditionalFormatting sqref="M727">
    <cfRule type="expression" dxfId="4871" priority="58459">
      <formula>$H727="CÉLULA CONSTRUTIVA"</formula>
    </cfRule>
    <cfRule type="expression" dxfId="4870" priority="58461">
      <formula>$H727="SUBETAPA"</formula>
    </cfRule>
  </conditionalFormatting>
  <conditionalFormatting sqref="M729">
    <cfRule type="expression" dxfId="4869" priority="58996">
      <formula>$H729="CÉLULA CONSTRUTIVA"</formula>
    </cfRule>
    <cfRule type="expression" dxfId="4868" priority="58997">
      <formula>$H729="ETAPA"</formula>
    </cfRule>
  </conditionalFormatting>
  <conditionalFormatting sqref="M731">
    <cfRule type="expression" dxfId="4867" priority="59186">
      <formula>$H731="CÉLULA CONSTRUTIVA"</formula>
    </cfRule>
    <cfRule type="expression" dxfId="4866" priority="59187">
      <formula>$H731="ETAPA"</formula>
    </cfRule>
  </conditionalFormatting>
  <conditionalFormatting sqref="M733 M735">
    <cfRule type="expression" dxfId="4865" priority="59188">
      <formula>$H733="CÉLULA CONSTRUTIVA"</formula>
    </cfRule>
    <cfRule type="expression" dxfId="4864" priority="59189">
      <formula>$H733="ETAPA"</formula>
    </cfRule>
  </conditionalFormatting>
  <conditionalFormatting sqref="M737:M738 H741:J741">
    <cfRule type="expression" dxfId="4863" priority="59178">
      <formula>$H737="ETAPA"</formula>
    </cfRule>
  </conditionalFormatting>
  <conditionalFormatting sqref="M740">
    <cfRule type="expression" dxfId="4862" priority="58456">
      <formula>$H740="CÉLULA CONSTRUTIVA"</formula>
    </cfRule>
    <cfRule type="expression" dxfId="4861" priority="58458">
      <formula>$H740="SUBETAPA"</formula>
    </cfRule>
  </conditionalFormatting>
  <conditionalFormatting sqref="M742">
    <cfRule type="expression" dxfId="4860" priority="59176">
      <formula>$H742="CÉLULA CONSTRUTIVA"</formula>
    </cfRule>
    <cfRule type="expression" dxfId="4859" priority="59177">
      <formula>$H742="ETAPA"</formula>
    </cfRule>
  </conditionalFormatting>
  <conditionalFormatting sqref="M744">
    <cfRule type="expression" dxfId="4858" priority="59268">
      <formula>$H744="CÉLULA CONSTRUTIVA"</formula>
    </cfRule>
    <cfRule type="expression" dxfId="4857" priority="59269">
      <formula>$H744="ETAPA"</formula>
    </cfRule>
  </conditionalFormatting>
  <conditionalFormatting sqref="M746 M748">
    <cfRule type="expression" dxfId="4856" priority="59270">
      <formula>$H746="CÉLULA CONSTRUTIVA"</formula>
    </cfRule>
    <cfRule type="expression" dxfId="4855" priority="59271">
      <formula>$H746="ETAPA"</formula>
    </cfRule>
  </conditionalFormatting>
  <conditionalFormatting sqref="M750:M751 H754:J754">
    <cfRule type="expression" dxfId="4854" priority="59260">
      <formula>$H750="ETAPA"</formula>
    </cfRule>
  </conditionalFormatting>
  <conditionalFormatting sqref="M753">
    <cfRule type="expression" dxfId="4853" priority="58453">
      <formula>$H753="CÉLULA CONSTRUTIVA"</formula>
    </cfRule>
    <cfRule type="expression" dxfId="4852" priority="58455">
      <formula>$H753="SUBETAPA"</formula>
    </cfRule>
  </conditionalFormatting>
  <conditionalFormatting sqref="M755">
    <cfRule type="expression" dxfId="4851" priority="59258">
      <formula>$H755="CÉLULA CONSTRUTIVA"</formula>
    </cfRule>
    <cfRule type="expression" dxfId="4850" priority="59259">
      <formula>$H755="ETAPA"</formula>
    </cfRule>
  </conditionalFormatting>
  <conditionalFormatting sqref="M757">
    <cfRule type="expression" dxfId="4849" priority="59350">
      <formula>$H757="CÉLULA CONSTRUTIVA"</formula>
    </cfRule>
    <cfRule type="expression" dxfId="4848" priority="59351">
      <formula>$H757="ETAPA"</formula>
    </cfRule>
  </conditionalFormatting>
  <conditionalFormatting sqref="M759 M761">
    <cfRule type="expression" dxfId="4847" priority="59352">
      <formula>$H759="CÉLULA CONSTRUTIVA"</formula>
    </cfRule>
    <cfRule type="expression" dxfId="4846" priority="59353">
      <formula>$H759="ETAPA"</formula>
    </cfRule>
  </conditionalFormatting>
  <conditionalFormatting sqref="M763:M764 H767:J767">
    <cfRule type="expression" dxfId="4845" priority="59342">
      <formula>$H763="ETAPA"</formula>
    </cfRule>
  </conditionalFormatting>
  <conditionalFormatting sqref="M766">
    <cfRule type="expression" dxfId="4844" priority="58450">
      <formula>$H766="CÉLULA CONSTRUTIVA"</formula>
    </cfRule>
    <cfRule type="expression" dxfId="4843" priority="58452">
      <formula>$H766="SUBETAPA"</formula>
    </cfRule>
  </conditionalFormatting>
  <conditionalFormatting sqref="M768">
    <cfRule type="expression" dxfId="4842" priority="59340">
      <formula>$H768="CÉLULA CONSTRUTIVA"</formula>
    </cfRule>
    <cfRule type="expression" dxfId="4841" priority="59341">
      <formula>$H768="ETAPA"</formula>
    </cfRule>
  </conditionalFormatting>
  <conditionalFormatting sqref="M770">
    <cfRule type="expression" dxfId="4840" priority="59432">
      <formula>$H770="CÉLULA CONSTRUTIVA"</formula>
    </cfRule>
    <cfRule type="expression" dxfId="4839" priority="59433">
      <formula>$H770="ETAPA"</formula>
    </cfRule>
  </conditionalFormatting>
  <conditionalFormatting sqref="M772 M774">
    <cfRule type="expression" dxfId="4838" priority="59434">
      <formula>$H772="CÉLULA CONSTRUTIVA"</formula>
    </cfRule>
    <cfRule type="expression" dxfId="4837" priority="59435">
      <formula>$H772="ETAPA"</formula>
    </cfRule>
  </conditionalFormatting>
  <conditionalFormatting sqref="M776:M777 H780:J780">
    <cfRule type="expression" dxfId="4836" priority="59424">
      <formula>$H776="ETAPA"</formula>
    </cfRule>
  </conditionalFormatting>
  <conditionalFormatting sqref="M779">
    <cfRule type="expression" dxfId="4835" priority="58447">
      <formula>$H779="CÉLULA CONSTRUTIVA"</formula>
    </cfRule>
    <cfRule type="expression" dxfId="4834" priority="58449">
      <formula>$H779="SUBETAPA"</formula>
    </cfRule>
  </conditionalFormatting>
  <conditionalFormatting sqref="M781">
    <cfRule type="expression" dxfId="4833" priority="59422">
      <formula>$H781="CÉLULA CONSTRUTIVA"</formula>
    </cfRule>
    <cfRule type="expression" dxfId="4832" priority="59423">
      <formula>$H781="ETAPA"</formula>
    </cfRule>
  </conditionalFormatting>
  <conditionalFormatting sqref="M783">
    <cfRule type="expression" dxfId="4831" priority="59514">
      <formula>$H783="CÉLULA CONSTRUTIVA"</formula>
    </cfRule>
    <cfRule type="expression" dxfId="4830" priority="59515">
      <formula>$H783="ETAPA"</formula>
    </cfRule>
  </conditionalFormatting>
  <conditionalFormatting sqref="M785 M787">
    <cfRule type="expression" dxfId="4829" priority="59516">
      <formula>$H785="CÉLULA CONSTRUTIVA"</formula>
    </cfRule>
    <cfRule type="expression" dxfId="4828" priority="59517">
      <formula>$H785="ETAPA"</formula>
    </cfRule>
  </conditionalFormatting>
  <conditionalFormatting sqref="M789:M790 H793:J793">
    <cfRule type="expression" dxfId="4827" priority="59506">
      <formula>$H789="ETAPA"</formula>
    </cfRule>
  </conditionalFormatting>
  <conditionalFormatting sqref="M792">
    <cfRule type="expression" dxfId="4826" priority="58444">
      <formula>$H792="CÉLULA CONSTRUTIVA"</formula>
    </cfRule>
    <cfRule type="expression" dxfId="4825" priority="58446">
      <formula>$H792="SUBETAPA"</formula>
    </cfRule>
  </conditionalFormatting>
  <conditionalFormatting sqref="M794">
    <cfRule type="expression" dxfId="4824" priority="59504">
      <formula>$H794="CÉLULA CONSTRUTIVA"</formula>
    </cfRule>
    <cfRule type="expression" dxfId="4823" priority="59505">
      <formula>$H794="ETAPA"</formula>
    </cfRule>
  </conditionalFormatting>
  <conditionalFormatting sqref="M796">
    <cfRule type="expression" dxfId="4822" priority="59596">
      <formula>$H796="CÉLULA CONSTRUTIVA"</formula>
    </cfRule>
    <cfRule type="expression" dxfId="4821" priority="59597">
      <formula>$H796="ETAPA"</formula>
    </cfRule>
  </conditionalFormatting>
  <conditionalFormatting sqref="M798 M800">
    <cfRule type="expression" dxfId="4820" priority="59598">
      <formula>$H798="CÉLULA CONSTRUTIVA"</formula>
    </cfRule>
    <cfRule type="expression" dxfId="4819" priority="59599">
      <formula>$H798="ETAPA"</formula>
    </cfRule>
  </conditionalFormatting>
  <conditionalFormatting sqref="M802:M803 H806:J806">
    <cfRule type="expression" dxfId="4818" priority="59588">
      <formula>$H802="ETAPA"</formula>
    </cfRule>
  </conditionalFormatting>
  <conditionalFormatting sqref="M805">
    <cfRule type="expression" dxfId="4817" priority="58441">
      <formula>$H805="CÉLULA CONSTRUTIVA"</formula>
    </cfRule>
    <cfRule type="expression" dxfId="4816" priority="58443">
      <formula>$H805="SUBETAPA"</formula>
    </cfRule>
  </conditionalFormatting>
  <conditionalFormatting sqref="M807">
    <cfRule type="expression" dxfId="4815" priority="59586">
      <formula>$H807="CÉLULA CONSTRUTIVA"</formula>
    </cfRule>
    <cfRule type="expression" dxfId="4814" priority="59587">
      <formula>$H807="ETAPA"</formula>
    </cfRule>
  </conditionalFormatting>
  <conditionalFormatting sqref="M809 M811">
    <cfRule type="expression" dxfId="4813" priority="56836">
      <formula>$H809="CÉLULA CONSTRUTIVA"</formula>
    </cfRule>
    <cfRule type="expression" dxfId="4812" priority="56837">
      <formula>$H809="ETAPA"</formula>
    </cfRule>
  </conditionalFormatting>
  <conditionalFormatting sqref="M814">
    <cfRule type="expression" dxfId="4811" priority="56827">
      <formula>$H814="CÉLULA CONSTRUTIVA"</formula>
    </cfRule>
    <cfRule type="expression" dxfId="4810" priority="56828">
      <formula>$H814="ETAPA"</formula>
    </cfRule>
  </conditionalFormatting>
  <conditionalFormatting sqref="M816">
    <cfRule type="expression" dxfId="4809" priority="56829">
      <formula>$H816="CÉLULA CONSTRUTIVA"</formula>
    </cfRule>
    <cfRule type="expression" dxfId="4808" priority="56830">
      <formula>$H816="ETAPA"</formula>
    </cfRule>
  </conditionalFormatting>
  <conditionalFormatting sqref="M818:M819">
    <cfRule type="expression" dxfId="4807" priority="56819">
      <formula>$H818="ETAPA"</formula>
    </cfRule>
  </conditionalFormatting>
  <conditionalFormatting sqref="M820 M822">
    <cfRule type="expression" dxfId="4806" priority="56945">
      <formula>$H820="CÉLULA CONSTRUTIVA"</formula>
    </cfRule>
    <cfRule type="expression" dxfId="4805" priority="56946">
      <formula>$H820="ETAPA"</formula>
    </cfRule>
  </conditionalFormatting>
  <conditionalFormatting sqref="M825">
    <cfRule type="expression" dxfId="4804" priority="56936">
      <formula>$H825="CÉLULA CONSTRUTIVA"</formula>
    </cfRule>
    <cfRule type="expression" dxfId="4803" priority="56937">
      <formula>$H825="ETAPA"</formula>
    </cfRule>
  </conditionalFormatting>
  <conditionalFormatting sqref="M827:M828">
    <cfRule type="expression" dxfId="4802" priority="56928">
      <formula>$H827="ETAPA"</formula>
    </cfRule>
  </conditionalFormatting>
  <conditionalFormatting sqref="M829 M831">
    <cfRule type="expression" dxfId="4801" priority="57054">
      <formula>$H829="CÉLULA CONSTRUTIVA"</formula>
    </cfRule>
    <cfRule type="expression" dxfId="4800" priority="57055">
      <formula>$H829="ETAPA"</formula>
    </cfRule>
  </conditionalFormatting>
  <conditionalFormatting sqref="M834">
    <cfRule type="expression" dxfId="4799" priority="57045">
      <formula>$H834="CÉLULA CONSTRUTIVA"</formula>
    </cfRule>
    <cfRule type="expression" dxfId="4798" priority="57046">
      <formula>$H834="ETAPA"</formula>
    </cfRule>
  </conditionalFormatting>
  <conditionalFormatting sqref="M836">
    <cfRule type="expression" dxfId="4797" priority="57037">
      <formula>$H836="ETAPA"</formula>
    </cfRule>
  </conditionalFormatting>
  <conditionalFormatting sqref="M837">
    <cfRule type="expression" dxfId="4796" priority="3422">
      <formula>$H837="ETAPA"</formula>
    </cfRule>
  </conditionalFormatting>
  <conditionalFormatting sqref="M838 M840">
    <cfRule type="expression" dxfId="4795" priority="57163">
      <formula>$H838="CÉLULA CONSTRUTIVA"</formula>
    </cfRule>
    <cfRule type="expression" dxfId="4794" priority="57164">
      <formula>$H838="ETAPA"</formula>
    </cfRule>
  </conditionalFormatting>
  <conditionalFormatting sqref="M843">
    <cfRule type="expression" dxfId="4793" priority="57154">
      <formula>$H843="CÉLULA CONSTRUTIVA"</formula>
    </cfRule>
    <cfRule type="expression" dxfId="4792" priority="57155">
      <formula>$H843="ETAPA"</formula>
    </cfRule>
  </conditionalFormatting>
  <conditionalFormatting sqref="M845">
    <cfRule type="expression" dxfId="4791" priority="57146">
      <formula>$H845="ETAPA"</formula>
    </cfRule>
  </conditionalFormatting>
  <conditionalFormatting sqref="M846">
    <cfRule type="expression" dxfId="4790" priority="3414">
      <formula>$H846="ETAPA"</formula>
    </cfRule>
  </conditionalFormatting>
  <conditionalFormatting sqref="M847 M849">
    <cfRule type="expression" dxfId="4789" priority="57272">
      <formula>$H847="CÉLULA CONSTRUTIVA"</formula>
    </cfRule>
    <cfRule type="expression" dxfId="4788" priority="57273">
      <formula>$H847="ETAPA"</formula>
    </cfRule>
  </conditionalFormatting>
  <conditionalFormatting sqref="M852">
    <cfRule type="expression" dxfId="4787" priority="57263">
      <formula>$H852="CÉLULA CONSTRUTIVA"</formula>
    </cfRule>
    <cfRule type="expression" dxfId="4786" priority="57264">
      <formula>$H852="ETAPA"</formula>
    </cfRule>
  </conditionalFormatting>
  <conditionalFormatting sqref="M854">
    <cfRule type="expression" dxfId="4785" priority="57255">
      <formula>$H854="ETAPA"</formula>
    </cfRule>
  </conditionalFormatting>
  <conditionalFormatting sqref="M855">
    <cfRule type="expression" dxfId="4784" priority="3406">
      <formula>$H855="ETAPA"</formula>
    </cfRule>
  </conditionalFormatting>
  <conditionalFormatting sqref="M856 M858">
    <cfRule type="expression" dxfId="4783" priority="57381">
      <formula>$H856="CÉLULA CONSTRUTIVA"</formula>
    </cfRule>
    <cfRule type="expression" dxfId="4782" priority="57382">
      <formula>$H856="ETAPA"</formula>
    </cfRule>
  </conditionalFormatting>
  <conditionalFormatting sqref="M861">
    <cfRule type="expression" dxfId="4781" priority="57372">
      <formula>$H861="CÉLULA CONSTRUTIVA"</formula>
    </cfRule>
    <cfRule type="expression" dxfId="4780" priority="57373">
      <formula>$H861="ETAPA"</formula>
    </cfRule>
  </conditionalFormatting>
  <conditionalFormatting sqref="M863">
    <cfRule type="expression" dxfId="4779" priority="57364">
      <formula>$H863="ETAPA"</formula>
    </cfRule>
  </conditionalFormatting>
  <conditionalFormatting sqref="M864">
    <cfRule type="expression" dxfId="4778" priority="3398">
      <formula>$H864="ETAPA"</formula>
    </cfRule>
  </conditionalFormatting>
  <conditionalFormatting sqref="M865 M867">
    <cfRule type="expression" dxfId="4777" priority="57490">
      <formula>$H865="CÉLULA CONSTRUTIVA"</formula>
    </cfRule>
    <cfRule type="expression" dxfId="4776" priority="57491">
      <formula>$H865="ETAPA"</formula>
    </cfRule>
  </conditionalFormatting>
  <conditionalFormatting sqref="M870">
    <cfRule type="expression" dxfId="4775" priority="57481">
      <formula>$H870="CÉLULA CONSTRUTIVA"</formula>
    </cfRule>
    <cfRule type="expression" dxfId="4774" priority="57482">
      <formula>$H870="ETAPA"</formula>
    </cfRule>
  </conditionalFormatting>
  <conditionalFormatting sqref="M872">
    <cfRule type="expression" dxfId="4773" priority="57473">
      <formula>$H872="ETAPA"</formula>
    </cfRule>
  </conditionalFormatting>
  <conditionalFormatting sqref="M873">
    <cfRule type="expression" dxfId="4772" priority="3390">
      <formula>$H873="ETAPA"</formula>
    </cfRule>
  </conditionalFormatting>
  <conditionalFormatting sqref="M874 M876">
    <cfRule type="expression" dxfId="4771" priority="57599">
      <formula>$H874="CÉLULA CONSTRUTIVA"</formula>
    </cfRule>
    <cfRule type="expression" dxfId="4770" priority="57600">
      <formula>$H874="ETAPA"</formula>
    </cfRule>
  </conditionalFormatting>
  <conditionalFormatting sqref="M879">
    <cfRule type="expression" dxfId="4769" priority="57590">
      <formula>$H879="CÉLULA CONSTRUTIVA"</formula>
    </cfRule>
    <cfRule type="expression" dxfId="4768" priority="57591">
      <formula>$H879="ETAPA"</formula>
    </cfRule>
  </conditionalFormatting>
  <conditionalFormatting sqref="M881">
    <cfRule type="expression" dxfId="4767" priority="57582">
      <formula>$H881="ETAPA"</formula>
    </cfRule>
  </conditionalFormatting>
  <conditionalFormatting sqref="M882">
    <cfRule type="expression" dxfId="4766" priority="3382">
      <formula>$H882="ETAPA"</formula>
    </cfRule>
  </conditionalFormatting>
  <conditionalFormatting sqref="M883 M885">
    <cfRule type="expression" dxfId="4765" priority="57708">
      <formula>$H883="CÉLULA CONSTRUTIVA"</formula>
    </cfRule>
    <cfRule type="expression" dxfId="4764" priority="57709">
      <formula>$H883="ETAPA"</formula>
    </cfRule>
  </conditionalFormatting>
  <conditionalFormatting sqref="M888">
    <cfRule type="expression" dxfId="4763" priority="57699">
      <formula>$H888="CÉLULA CONSTRUTIVA"</formula>
    </cfRule>
    <cfRule type="expression" dxfId="4762" priority="57700">
      <formula>$H888="ETAPA"</formula>
    </cfRule>
  </conditionalFormatting>
  <conditionalFormatting sqref="M890">
    <cfRule type="expression" dxfId="4761" priority="57691">
      <formula>$H890="ETAPA"</formula>
    </cfRule>
  </conditionalFormatting>
  <conditionalFormatting sqref="M891">
    <cfRule type="expression" dxfId="4760" priority="3374">
      <formula>$H891="ETAPA"</formula>
    </cfRule>
  </conditionalFormatting>
  <conditionalFormatting sqref="M892 M894">
    <cfRule type="expression" dxfId="4759" priority="57817">
      <formula>$H892="CÉLULA CONSTRUTIVA"</formula>
    </cfRule>
    <cfRule type="expression" dxfId="4758" priority="57818">
      <formula>$H892="ETAPA"</formula>
    </cfRule>
  </conditionalFormatting>
  <conditionalFormatting sqref="M897">
    <cfRule type="expression" dxfId="4757" priority="57808">
      <formula>$H897="CÉLULA CONSTRUTIVA"</formula>
    </cfRule>
    <cfRule type="expression" dxfId="4756" priority="57809">
      <formula>$H897="ETAPA"</formula>
    </cfRule>
  </conditionalFormatting>
  <conditionalFormatting sqref="M899">
    <cfRule type="expression" dxfId="4755" priority="57810">
      <formula>$H899="CÉLULA CONSTRUTIVA"</formula>
    </cfRule>
    <cfRule type="expression" dxfId="4754" priority="57811">
      <formula>$H899="ETAPA"</formula>
    </cfRule>
  </conditionalFormatting>
  <conditionalFormatting sqref="M901">
    <cfRule type="expression" dxfId="4753" priority="57800">
      <formula>$H901="ETAPA"</formula>
    </cfRule>
  </conditionalFormatting>
  <conditionalFormatting sqref="M902">
    <cfRule type="expression" dxfId="4752" priority="3366">
      <formula>$H902="ETAPA"</formula>
    </cfRule>
  </conditionalFormatting>
  <conditionalFormatting sqref="M903 M905">
    <cfRule type="expression" dxfId="4751" priority="57926">
      <formula>$H903="CÉLULA CONSTRUTIVA"</formula>
    </cfRule>
    <cfRule type="expression" dxfId="4750" priority="57927">
      <formula>$H903="ETAPA"</formula>
    </cfRule>
  </conditionalFormatting>
  <conditionalFormatting sqref="M908">
    <cfRule type="expression" dxfId="4749" priority="57917">
      <formula>$H908="CÉLULA CONSTRUTIVA"</formula>
    </cfRule>
    <cfRule type="expression" dxfId="4748" priority="57918">
      <formula>$H908="ETAPA"</formula>
    </cfRule>
  </conditionalFormatting>
  <conditionalFormatting sqref="M910">
    <cfRule type="expression" dxfId="4747" priority="57919">
      <formula>$H910="CÉLULA CONSTRUTIVA"</formula>
    </cfRule>
    <cfRule type="expression" dxfId="4746" priority="57920">
      <formula>$H910="ETAPA"</formula>
    </cfRule>
  </conditionalFormatting>
  <conditionalFormatting sqref="M912">
    <cfRule type="expression" dxfId="4745" priority="57909">
      <formula>$H912="ETAPA"</formula>
    </cfRule>
  </conditionalFormatting>
  <conditionalFormatting sqref="M913">
    <cfRule type="expression" dxfId="4744" priority="3358">
      <formula>$H913="ETAPA"</formula>
    </cfRule>
  </conditionalFormatting>
  <conditionalFormatting sqref="M914 M916">
    <cfRule type="expression" dxfId="4743" priority="58035">
      <formula>$H914="CÉLULA CONSTRUTIVA"</formula>
    </cfRule>
    <cfRule type="expression" dxfId="4742" priority="58036">
      <formula>$H914="ETAPA"</formula>
    </cfRule>
  </conditionalFormatting>
  <conditionalFormatting sqref="M919">
    <cfRule type="expression" dxfId="4741" priority="58026">
      <formula>$H919="CÉLULA CONSTRUTIVA"</formula>
    </cfRule>
    <cfRule type="expression" dxfId="4740" priority="58027">
      <formula>$H919="ETAPA"</formula>
    </cfRule>
  </conditionalFormatting>
  <conditionalFormatting sqref="M921">
    <cfRule type="expression" dxfId="4739" priority="58018">
      <formula>$H921="ETAPA"</formula>
    </cfRule>
  </conditionalFormatting>
  <conditionalFormatting sqref="M922">
    <cfRule type="expression" dxfId="4738" priority="3350">
      <formula>$H922="ETAPA"</formula>
    </cfRule>
  </conditionalFormatting>
  <conditionalFormatting sqref="M923 M925">
    <cfRule type="expression" dxfId="4737" priority="58144">
      <formula>$H923="CÉLULA CONSTRUTIVA"</formula>
    </cfRule>
    <cfRule type="expression" dxfId="4736" priority="58145">
      <formula>$H923="ETAPA"</formula>
    </cfRule>
  </conditionalFormatting>
  <conditionalFormatting sqref="M928">
    <cfRule type="expression" dxfId="4735" priority="58135">
      <formula>$H928="CÉLULA CONSTRUTIVA"</formula>
    </cfRule>
    <cfRule type="expression" dxfId="4734" priority="58136">
      <formula>$H928="ETAPA"</formula>
    </cfRule>
  </conditionalFormatting>
  <conditionalFormatting sqref="M930">
    <cfRule type="expression" dxfId="4733" priority="58127">
      <formula>$H930="ETAPA"</formula>
    </cfRule>
  </conditionalFormatting>
  <conditionalFormatting sqref="M931">
    <cfRule type="expression" dxfId="4732" priority="3342">
      <formula>$H931="ETAPA"</formula>
    </cfRule>
  </conditionalFormatting>
  <conditionalFormatting sqref="M932 M934">
    <cfRule type="expression" dxfId="4731" priority="58253">
      <formula>$H932="CÉLULA CONSTRUTIVA"</formula>
    </cfRule>
    <cfRule type="expression" dxfId="4730" priority="58254">
      <formula>$H932="ETAPA"</formula>
    </cfRule>
  </conditionalFormatting>
  <conditionalFormatting sqref="M937">
    <cfRule type="expression" dxfId="4729" priority="58244">
      <formula>$H937="CÉLULA CONSTRUTIVA"</formula>
    </cfRule>
    <cfRule type="expression" dxfId="4728" priority="58245">
      <formula>$H937="ETAPA"</formula>
    </cfRule>
  </conditionalFormatting>
  <conditionalFormatting sqref="M939">
    <cfRule type="expression" dxfId="4727" priority="58246">
      <formula>$H939="CÉLULA CONSTRUTIVA"</formula>
    </cfRule>
    <cfRule type="expression" dxfId="4726" priority="58247">
      <formula>$H939="ETAPA"</formula>
    </cfRule>
  </conditionalFormatting>
  <conditionalFormatting sqref="M941">
    <cfRule type="expression" dxfId="4725" priority="58236">
      <formula>$H941="ETAPA"</formula>
    </cfRule>
  </conditionalFormatting>
  <conditionalFormatting sqref="M942">
    <cfRule type="expression" dxfId="4724" priority="3334">
      <formula>$H942="ETAPA"</formula>
    </cfRule>
  </conditionalFormatting>
  <conditionalFormatting sqref="M944:M945">
    <cfRule type="expression" dxfId="4723" priority="51555">
      <formula>$H944="ETAPA"</formula>
    </cfRule>
  </conditionalFormatting>
  <conditionalFormatting sqref="M947">
    <cfRule type="expression" dxfId="4722" priority="51557">
      <formula>$H947="CÉLULA CONSTRUTIVA"</formula>
    </cfRule>
    <cfRule type="expression" dxfId="4721" priority="51558">
      <formula>$H947="ETAPA"</formula>
    </cfRule>
  </conditionalFormatting>
  <conditionalFormatting sqref="M949">
    <cfRule type="expression" dxfId="4720" priority="51496">
      <formula>$H949="CÉLULA CONSTRUTIVA"</formula>
    </cfRule>
    <cfRule type="expression" dxfId="4719" priority="51497">
      <formula>$H949="ETAPA"</formula>
    </cfRule>
  </conditionalFormatting>
  <conditionalFormatting sqref="M955 M957">
    <cfRule type="expression" dxfId="4718" priority="51562">
      <formula>$H955="CÉLULA CONSTRUTIVA"</formula>
    </cfRule>
    <cfRule type="expression" dxfId="4717" priority="51563">
      <formula>$H955="ETAPA"</formula>
    </cfRule>
  </conditionalFormatting>
  <conditionalFormatting sqref="M959:M960">
    <cfRule type="expression" dxfId="4716" priority="51710">
      <formula>$H959="ETAPA"</formula>
    </cfRule>
  </conditionalFormatting>
  <conditionalFormatting sqref="M962">
    <cfRule type="expression" dxfId="4715" priority="51712">
      <formula>$H962="CÉLULA CONSTRUTIVA"</formula>
    </cfRule>
    <cfRule type="expression" dxfId="4714" priority="51713">
      <formula>$H962="ETAPA"</formula>
    </cfRule>
  </conditionalFormatting>
  <conditionalFormatting sqref="M964">
    <cfRule type="expression" dxfId="4713" priority="51458">
      <formula>$H964="CÉLULA CONSTRUTIVA"</formula>
    </cfRule>
    <cfRule type="expression" dxfId="4712" priority="51459">
      <formula>$H964="ETAPA"</formula>
    </cfRule>
  </conditionalFormatting>
  <conditionalFormatting sqref="M965">
    <cfRule type="expression" dxfId="4711" priority="51472">
      <formula>$H965="ETAPA"</formula>
    </cfRule>
  </conditionalFormatting>
  <conditionalFormatting sqref="M970 M972">
    <cfRule type="expression" dxfId="4710" priority="51717">
      <formula>$H970="CÉLULA CONSTRUTIVA"</formula>
    </cfRule>
    <cfRule type="expression" dxfId="4709" priority="51718">
      <formula>$H970="ETAPA"</formula>
    </cfRule>
  </conditionalFormatting>
  <conditionalFormatting sqref="M974:M975">
    <cfRule type="expression" dxfId="4708" priority="51868">
      <formula>$H974="ETAPA"</formula>
    </cfRule>
  </conditionalFormatting>
  <conditionalFormatting sqref="M977">
    <cfRule type="expression" dxfId="4707" priority="51870">
      <formula>$H977="CÉLULA CONSTRUTIVA"</formula>
    </cfRule>
    <cfRule type="expression" dxfId="4706" priority="51871">
      <formula>$H977="ETAPA"</formula>
    </cfRule>
  </conditionalFormatting>
  <conditionalFormatting sqref="M979">
    <cfRule type="expression" dxfId="4705" priority="51420">
      <formula>$H979="CÉLULA CONSTRUTIVA"</formula>
    </cfRule>
    <cfRule type="expression" dxfId="4704" priority="51421">
      <formula>$H979="ETAPA"</formula>
    </cfRule>
  </conditionalFormatting>
  <conditionalFormatting sqref="M980">
    <cfRule type="expression" dxfId="4703" priority="51434">
      <formula>$H980="ETAPA"</formula>
    </cfRule>
  </conditionalFormatting>
  <conditionalFormatting sqref="M985 M987">
    <cfRule type="expression" dxfId="4702" priority="51875">
      <formula>$H985="CÉLULA CONSTRUTIVA"</formula>
    </cfRule>
    <cfRule type="expression" dxfId="4701" priority="51876">
      <formula>$H985="ETAPA"</formula>
    </cfRule>
  </conditionalFormatting>
  <conditionalFormatting sqref="M989:M990">
    <cfRule type="expression" dxfId="4700" priority="52023">
      <formula>$H989="ETAPA"</formula>
    </cfRule>
  </conditionalFormatting>
  <conditionalFormatting sqref="M992">
    <cfRule type="expression" dxfId="4699" priority="52025">
      <formula>$H992="CÉLULA CONSTRUTIVA"</formula>
    </cfRule>
    <cfRule type="expression" dxfId="4698" priority="52026">
      <formula>$H992="ETAPA"</formula>
    </cfRule>
  </conditionalFormatting>
  <conditionalFormatting sqref="M994">
    <cfRule type="expression" dxfId="4697" priority="51382">
      <formula>$H994="CÉLULA CONSTRUTIVA"</formula>
    </cfRule>
    <cfRule type="expression" dxfId="4696" priority="51383">
      <formula>$H994="ETAPA"</formula>
    </cfRule>
  </conditionalFormatting>
  <conditionalFormatting sqref="M995">
    <cfRule type="expression" dxfId="4695" priority="51396">
      <formula>$H995="ETAPA"</formula>
    </cfRule>
  </conditionalFormatting>
  <conditionalFormatting sqref="M1000 M1002">
    <cfRule type="expression" dxfId="4694" priority="52030">
      <formula>$H1000="CÉLULA CONSTRUTIVA"</formula>
    </cfRule>
    <cfRule type="expression" dxfId="4693" priority="52031">
      <formula>$H1000="ETAPA"</formula>
    </cfRule>
  </conditionalFormatting>
  <conditionalFormatting sqref="M1004:M1005">
    <cfRule type="expression" dxfId="4692" priority="52181">
      <formula>$H1004="ETAPA"</formula>
    </cfRule>
  </conditionalFormatting>
  <conditionalFormatting sqref="M1007">
    <cfRule type="expression" dxfId="4691" priority="52183">
      <formula>$H1007="CÉLULA CONSTRUTIVA"</formula>
    </cfRule>
    <cfRule type="expression" dxfId="4690" priority="52184">
      <formula>$H1007="ETAPA"</formula>
    </cfRule>
  </conditionalFormatting>
  <conditionalFormatting sqref="M1009">
    <cfRule type="expression" dxfId="4689" priority="51344">
      <formula>$H1009="CÉLULA CONSTRUTIVA"</formula>
    </cfRule>
    <cfRule type="expression" dxfId="4688" priority="51345">
      <formula>$H1009="ETAPA"</formula>
    </cfRule>
  </conditionalFormatting>
  <conditionalFormatting sqref="M1010">
    <cfRule type="expression" dxfId="4687" priority="51358">
      <formula>$H1010="ETAPA"</formula>
    </cfRule>
  </conditionalFormatting>
  <conditionalFormatting sqref="M1015 M1017">
    <cfRule type="expression" dxfId="4686" priority="52188">
      <formula>$H1015="CÉLULA CONSTRUTIVA"</formula>
    </cfRule>
    <cfRule type="expression" dxfId="4685" priority="52189">
      <formula>$H1015="ETAPA"</formula>
    </cfRule>
  </conditionalFormatting>
  <conditionalFormatting sqref="M1019:M1020">
    <cfRule type="expression" dxfId="4684" priority="52336">
      <formula>$H1019="ETAPA"</formula>
    </cfRule>
  </conditionalFormatting>
  <conditionalFormatting sqref="M1022">
    <cfRule type="expression" dxfId="4683" priority="52338">
      <formula>$H1022="CÉLULA CONSTRUTIVA"</formula>
    </cfRule>
    <cfRule type="expression" dxfId="4682" priority="52339">
      <formula>$H1022="ETAPA"</formula>
    </cfRule>
  </conditionalFormatting>
  <conditionalFormatting sqref="M1024">
    <cfRule type="expression" dxfId="4681" priority="51306">
      <formula>$H1024="CÉLULA CONSTRUTIVA"</formula>
    </cfRule>
    <cfRule type="expression" dxfId="4680" priority="51307">
      <formula>$H1024="ETAPA"</formula>
    </cfRule>
  </conditionalFormatting>
  <conditionalFormatting sqref="M1025">
    <cfRule type="expression" dxfId="4679" priority="51320">
      <formula>$H1025="ETAPA"</formula>
    </cfRule>
  </conditionalFormatting>
  <conditionalFormatting sqref="M1030 M1032">
    <cfRule type="expression" dxfId="4678" priority="52343">
      <formula>$H1030="CÉLULA CONSTRUTIVA"</formula>
    </cfRule>
    <cfRule type="expression" dxfId="4677" priority="52344">
      <formula>$H1030="ETAPA"</formula>
    </cfRule>
  </conditionalFormatting>
  <conditionalFormatting sqref="M1034:M1035">
    <cfRule type="expression" dxfId="4676" priority="52491">
      <formula>$H1034="ETAPA"</formula>
    </cfRule>
  </conditionalFormatting>
  <conditionalFormatting sqref="M1037">
    <cfRule type="expression" dxfId="4675" priority="52493">
      <formula>$H1037="CÉLULA CONSTRUTIVA"</formula>
    </cfRule>
    <cfRule type="expression" dxfId="4674" priority="52494">
      <formula>$H1037="ETAPA"</formula>
    </cfRule>
  </conditionalFormatting>
  <conditionalFormatting sqref="M1039">
    <cfRule type="expression" dxfId="4673" priority="51268">
      <formula>$H1039="CÉLULA CONSTRUTIVA"</formula>
    </cfRule>
    <cfRule type="expression" dxfId="4672" priority="51269">
      <formula>$H1039="ETAPA"</formula>
    </cfRule>
  </conditionalFormatting>
  <conditionalFormatting sqref="M1040">
    <cfRule type="expression" dxfId="4671" priority="51282">
      <formula>$H1040="ETAPA"</formula>
    </cfRule>
  </conditionalFormatting>
  <conditionalFormatting sqref="M1045 M1047">
    <cfRule type="expression" dxfId="4670" priority="52498">
      <formula>$H1045="CÉLULA CONSTRUTIVA"</formula>
    </cfRule>
    <cfRule type="expression" dxfId="4669" priority="52499">
      <formula>$H1045="ETAPA"</formula>
    </cfRule>
  </conditionalFormatting>
  <conditionalFormatting sqref="M1049:M1050">
    <cfRule type="expression" dxfId="4668" priority="52649">
      <formula>$H1049="ETAPA"</formula>
    </cfRule>
  </conditionalFormatting>
  <conditionalFormatting sqref="M1052">
    <cfRule type="expression" dxfId="4667" priority="52651">
      <formula>$H1052="CÉLULA CONSTRUTIVA"</formula>
    </cfRule>
    <cfRule type="expression" dxfId="4666" priority="52652">
      <formula>$H1052="ETAPA"</formula>
    </cfRule>
  </conditionalFormatting>
  <conditionalFormatting sqref="M1054">
    <cfRule type="expression" dxfId="4665" priority="51230">
      <formula>$H1054="CÉLULA CONSTRUTIVA"</formula>
    </cfRule>
    <cfRule type="expression" dxfId="4664" priority="51231">
      <formula>$H1054="ETAPA"</formula>
    </cfRule>
  </conditionalFormatting>
  <conditionalFormatting sqref="M1055">
    <cfRule type="expression" dxfId="4663" priority="51244">
      <formula>$H1055="ETAPA"</formula>
    </cfRule>
  </conditionalFormatting>
  <conditionalFormatting sqref="M1060 M1062">
    <cfRule type="expression" dxfId="4662" priority="52656">
      <formula>$H1060="CÉLULA CONSTRUTIVA"</formula>
    </cfRule>
    <cfRule type="expression" dxfId="4661" priority="52657">
      <formula>$H1060="ETAPA"</formula>
    </cfRule>
  </conditionalFormatting>
  <conditionalFormatting sqref="M1064:M1065">
    <cfRule type="expression" dxfId="4660" priority="52804">
      <formula>$H1064="ETAPA"</formula>
    </cfRule>
  </conditionalFormatting>
  <conditionalFormatting sqref="M1067">
    <cfRule type="expression" dxfId="4659" priority="52806">
      <formula>$H1067="CÉLULA CONSTRUTIVA"</formula>
    </cfRule>
    <cfRule type="expression" dxfId="4658" priority="52807">
      <formula>$H1067="ETAPA"</formula>
    </cfRule>
  </conditionalFormatting>
  <conditionalFormatting sqref="M1069">
    <cfRule type="expression" dxfId="4657" priority="51192">
      <formula>$H1069="CÉLULA CONSTRUTIVA"</formula>
    </cfRule>
    <cfRule type="expression" dxfId="4656" priority="51193">
      <formula>$H1069="ETAPA"</formula>
    </cfRule>
  </conditionalFormatting>
  <conditionalFormatting sqref="M1070">
    <cfRule type="expression" dxfId="4655" priority="51206">
      <formula>$H1070="ETAPA"</formula>
    </cfRule>
  </conditionalFormatting>
  <conditionalFormatting sqref="M1075 M1077">
    <cfRule type="expression" dxfId="4654" priority="52811">
      <formula>$H1075="CÉLULA CONSTRUTIVA"</formula>
    </cfRule>
    <cfRule type="expression" dxfId="4653" priority="52812">
      <formula>$H1075="ETAPA"</formula>
    </cfRule>
  </conditionalFormatting>
  <conditionalFormatting sqref="M1079:M1080">
    <cfRule type="expression" dxfId="4652" priority="52962">
      <formula>$H1079="ETAPA"</formula>
    </cfRule>
  </conditionalFormatting>
  <conditionalFormatting sqref="M1082">
    <cfRule type="expression" dxfId="4651" priority="52964">
      <formula>$H1082="CÉLULA CONSTRUTIVA"</formula>
    </cfRule>
    <cfRule type="expression" dxfId="4650" priority="52965">
      <formula>$H1082="ETAPA"</formula>
    </cfRule>
  </conditionalFormatting>
  <conditionalFormatting sqref="M1084">
    <cfRule type="expression" dxfId="4649" priority="51154">
      <formula>$H1084="CÉLULA CONSTRUTIVA"</formula>
    </cfRule>
    <cfRule type="expression" dxfId="4648" priority="51155">
      <formula>$H1084="ETAPA"</formula>
    </cfRule>
  </conditionalFormatting>
  <conditionalFormatting sqref="M1085">
    <cfRule type="expression" dxfId="4647" priority="51168">
      <formula>$H1085="ETAPA"</formula>
    </cfRule>
  </conditionalFormatting>
  <conditionalFormatting sqref="M1090 M1092">
    <cfRule type="expression" dxfId="4646" priority="52969">
      <formula>$H1090="CÉLULA CONSTRUTIVA"</formula>
    </cfRule>
    <cfRule type="expression" dxfId="4645" priority="52970">
      <formula>$H1090="ETAPA"</formula>
    </cfRule>
  </conditionalFormatting>
  <conditionalFormatting sqref="M1094:M1095">
    <cfRule type="expression" dxfId="4644" priority="53117">
      <formula>$H1094="ETAPA"</formula>
    </cfRule>
  </conditionalFormatting>
  <conditionalFormatting sqref="M1097">
    <cfRule type="expression" dxfId="4643" priority="53119">
      <formula>$H1097="CÉLULA CONSTRUTIVA"</formula>
    </cfRule>
    <cfRule type="expression" dxfId="4642" priority="53120">
      <formula>$H1097="ETAPA"</formula>
    </cfRule>
  </conditionalFormatting>
  <conditionalFormatting sqref="M1099">
    <cfRule type="expression" dxfId="4641" priority="51116">
      <formula>$H1099="CÉLULA CONSTRUTIVA"</formula>
    </cfRule>
    <cfRule type="expression" dxfId="4640" priority="51117">
      <formula>$H1099="ETAPA"</formula>
    </cfRule>
  </conditionalFormatting>
  <conditionalFormatting sqref="M1100">
    <cfRule type="expression" dxfId="4639" priority="51130">
      <formula>$H1100="ETAPA"</formula>
    </cfRule>
  </conditionalFormatting>
  <conditionalFormatting sqref="M1105 M1107">
    <cfRule type="expression" dxfId="4638" priority="53124">
      <formula>$H1105="CÉLULA CONSTRUTIVA"</formula>
    </cfRule>
    <cfRule type="expression" dxfId="4637" priority="53125">
      <formula>$H1105="ETAPA"</formula>
    </cfRule>
  </conditionalFormatting>
  <conditionalFormatting sqref="M1109:M1110">
    <cfRule type="expression" dxfId="4636" priority="53275">
      <formula>$H1109="ETAPA"</formula>
    </cfRule>
  </conditionalFormatting>
  <conditionalFormatting sqref="M1112">
    <cfRule type="expression" dxfId="4635" priority="53277">
      <formula>$H1112="CÉLULA CONSTRUTIVA"</formula>
    </cfRule>
    <cfRule type="expression" dxfId="4634" priority="53278">
      <formula>$H1112="ETAPA"</formula>
    </cfRule>
  </conditionalFormatting>
  <conditionalFormatting sqref="M1114">
    <cfRule type="expression" dxfId="4633" priority="51078">
      <formula>$H1114="CÉLULA CONSTRUTIVA"</formula>
    </cfRule>
    <cfRule type="expression" dxfId="4632" priority="51079">
      <formula>$H1114="ETAPA"</formula>
    </cfRule>
  </conditionalFormatting>
  <conditionalFormatting sqref="M1115">
    <cfRule type="expression" dxfId="4631" priority="51092">
      <formula>$H1115="ETAPA"</formula>
    </cfRule>
  </conditionalFormatting>
  <conditionalFormatting sqref="M1120 M1122">
    <cfRule type="expression" dxfId="4630" priority="53282">
      <formula>$H1120="CÉLULA CONSTRUTIVA"</formula>
    </cfRule>
    <cfRule type="expression" dxfId="4629" priority="53283">
      <formula>$H1120="ETAPA"</formula>
    </cfRule>
  </conditionalFormatting>
  <conditionalFormatting sqref="M1124:M1125">
    <cfRule type="expression" dxfId="4628" priority="53430">
      <formula>$H1124="ETAPA"</formula>
    </cfRule>
  </conditionalFormatting>
  <conditionalFormatting sqref="M1127">
    <cfRule type="expression" dxfId="4627" priority="53432">
      <formula>$H1127="CÉLULA CONSTRUTIVA"</formula>
    </cfRule>
    <cfRule type="expression" dxfId="4626" priority="53433">
      <formula>$H1127="ETAPA"</formula>
    </cfRule>
  </conditionalFormatting>
  <conditionalFormatting sqref="M1129">
    <cfRule type="expression" dxfId="4625" priority="51040">
      <formula>$H1129="CÉLULA CONSTRUTIVA"</formula>
    </cfRule>
    <cfRule type="expression" dxfId="4624" priority="51041">
      <formula>$H1129="ETAPA"</formula>
    </cfRule>
  </conditionalFormatting>
  <conditionalFormatting sqref="M1130">
    <cfRule type="expression" dxfId="4623" priority="51054">
      <formula>$H1130="ETAPA"</formula>
    </cfRule>
  </conditionalFormatting>
  <conditionalFormatting sqref="M1135 M1137">
    <cfRule type="expression" dxfId="4622" priority="53437">
      <formula>$H1135="CÉLULA CONSTRUTIVA"</formula>
    </cfRule>
    <cfRule type="expression" dxfId="4621" priority="53438">
      <formula>$H1135="ETAPA"</formula>
    </cfRule>
  </conditionalFormatting>
  <conditionalFormatting sqref="M1139:M1140">
    <cfRule type="expression" dxfId="4620" priority="53588">
      <formula>$H1139="ETAPA"</formula>
    </cfRule>
  </conditionalFormatting>
  <conditionalFormatting sqref="M1142">
    <cfRule type="expression" dxfId="4619" priority="53590">
      <formula>$H1142="CÉLULA CONSTRUTIVA"</formula>
    </cfRule>
    <cfRule type="expression" dxfId="4618" priority="53591">
      <formula>$H1142="ETAPA"</formula>
    </cfRule>
  </conditionalFormatting>
  <conditionalFormatting sqref="M1144">
    <cfRule type="expression" dxfId="4617" priority="51002">
      <formula>$H1144="CÉLULA CONSTRUTIVA"</formula>
    </cfRule>
    <cfRule type="expression" dxfId="4616" priority="51003">
      <formula>$H1144="ETAPA"</formula>
    </cfRule>
  </conditionalFormatting>
  <conditionalFormatting sqref="M1145">
    <cfRule type="expression" dxfId="4615" priority="51016">
      <formula>$H1145="ETAPA"</formula>
    </cfRule>
  </conditionalFormatting>
  <conditionalFormatting sqref="M1150 M1152">
    <cfRule type="expression" dxfId="4614" priority="53595">
      <formula>$H1150="CÉLULA CONSTRUTIVA"</formula>
    </cfRule>
    <cfRule type="expression" dxfId="4613" priority="53596">
      <formula>$H1150="ETAPA"</formula>
    </cfRule>
  </conditionalFormatting>
  <conditionalFormatting sqref="M1239:M1243 O3073:O3074 O3095:O3096 O3117:O3118 O3129 O3140:O3141">
    <cfRule type="expression" dxfId="4612" priority="80361">
      <formula>$H1239="ETAPA"</formula>
    </cfRule>
  </conditionalFormatting>
  <conditionalFormatting sqref="M1242:M1243">
    <cfRule type="expression" dxfId="4611" priority="86967">
      <formula>$H1242="SUBETAPA"</formula>
    </cfRule>
    <cfRule type="expression" dxfId="4610" priority="86968">
      <formula>$H1242="CÉLULA CONSTRUTIVA"</formula>
    </cfRule>
  </conditionalFormatting>
  <conditionalFormatting sqref="M1252">
    <cfRule type="expression" dxfId="4609" priority="86969">
      <formula>$H1252="SUBETAPA"</formula>
    </cfRule>
    <cfRule type="expression" dxfId="4608" priority="86970">
      <formula>$H1252="CÉLULA CONSTRUTIVA"</formula>
    </cfRule>
    <cfRule type="expression" dxfId="4607" priority="86971">
      <formula>$H1252="ETAPA"</formula>
    </cfRule>
  </conditionalFormatting>
  <conditionalFormatting sqref="M1253:M1254 I1253:K1254 I1256:K1256 I1255:J1255 M1256:M1257">
    <cfRule type="expression" dxfId="4606" priority="2702">
      <formula>$H1253="CÉLULA CONSTRUTIVA"</formula>
    </cfRule>
  </conditionalFormatting>
  <conditionalFormatting sqref="M1253:M1254 M1256:M1257">
    <cfRule type="expression" dxfId="4605" priority="2701">
      <formula>$H1253="SUBETAPA"</formula>
    </cfRule>
  </conditionalFormatting>
  <conditionalFormatting sqref="M1259">
    <cfRule type="expression" dxfId="4604" priority="2698">
      <formula>$H1259="SUBETAPA"</formula>
    </cfRule>
    <cfRule type="expression" dxfId="4603" priority="2699">
      <formula>$H1259="CÉLULA CONSTRUTIVA"</formula>
    </cfRule>
    <cfRule type="expression" dxfId="4602" priority="2700">
      <formula>$H1259="ETAPA"</formula>
    </cfRule>
  </conditionalFormatting>
  <conditionalFormatting sqref="M1262:M1266">
    <cfRule type="expression" dxfId="4601" priority="2695">
      <formula>$H1262="SUBETAPA"</formula>
    </cfRule>
    <cfRule type="expression" dxfId="4600" priority="2696">
      <formula>$H1262="CÉLULA CONSTRUTIVA"</formula>
    </cfRule>
    <cfRule type="expression" dxfId="4599" priority="2697">
      <formula>$H1262="ETAPA"</formula>
    </cfRule>
  </conditionalFormatting>
  <conditionalFormatting sqref="M1267:M1268 I1267:K1268 I1270:K1270 I1269:J1269 M1270:M1271">
    <cfRule type="expression" dxfId="4598" priority="2771">
      <formula>$H1267="CÉLULA CONSTRUTIVA"</formula>
    </cfRule>
  </conditionalFormatting>
  <conditionalFormatting sqref="M1267:M1268 M1270:M1271">
    <cfRule type="expression" dxfId="4597" priority="2770">
      <formula>$H1267="SUBETAPA"</formula>
    </cfRule>
  </conditionalFormatting>
  <conditionalFormatting sqref="M1273">
    <cfRule type="expression" dxfId="4596" priority="2767">
      <formula>$H1273="SUBETAPA"</formula>
    </cfRule>
    <cfRule type="expression" dxfId="4595" priority="2768">
      <formula>$H1273="CÉLULA CONSTRUTIVA"</formula>
    </cfRule>
    <cfRule type="expression" dxfId="4594" priority="2769">
      <formula>$H1273="ETAPA"</formula>
    </cfRule>
  </conditionalFormatting>
  <conditionalFormatting sqref="M1276:M1280">
    <cfRule type="expression" dxfId="4593" priority="2764">
      <formula>$H1276="SUBETAPA"</formula>
    </cfRule>
    <cfRule type="expression" dxfId="4592" priority="2765">
      <formula>$H1276="CÉLULA CONSTRUTIVA"</formula>
    </cfRule>
    <cfRule type="expression" dxfId="4591" priority="2766">
      <formula>$H1276="ETAPA"</formula>
    </cfRule>
  </conditionalFormatting>
  <conditionalFormatting sqref="M1281:M1282 I1281:K1282 I1284:K1284 I1283:J1283 M1284:M1285">
    <cfRule type="expression" dxfId="4590" priority="2840">
      <formula>$H1281="CÉLULA CONSTRUTIVA"</formula>
    </cfRule>
  </conditionalFormatting>
  <conditionalFormatting sqref="M1281:M1282 M1284:M1285">
    <cfRule type="expression" dxfId="4589" priority="2839">
      <formula>$H1281="SUBETAPA"</formula>
    </cfRule>
  </conditionalFormatting>
  <conditionalFormatting sqref="M1287">
    <cfRule type="expression" dxfId="4588" priority="2836">
      <formula>$H1287="SUBETAPA"</formula>
    </cfRule>
    <cfRule type="expression" dxfId="4587" priority="2837">
      <formula>$H1287="CÉLULA CONSTRUTIVA"</formula>
    </cfRule>
    <cfRule type="expression" dxfId="4586" priority="2838">
      <formula>$H1287="ETAPA"</formula>
    </cfRule>
  </conditionalFormatting>
  <conditionalFormatting sqref="M1290:M1294">
    <cfRule type="expression" dxfId="4585" priority="2833">
      <formula>$H1290="SUBETAPA"</formula>
    </cfRule>
    <cfRule type="expression" dxfId="4584" priority="2834">
      <formula>$H1290="CÉLULA CONSTRUTIVA"</formula>
    </cfRule>
    <cfRule type="expression" dxfId="4583" priority="2835">
      <formula>$H1290="ETAPA"</formula>
    </cfRule>
  </conditionalFormatting>
  <conditionalFormatting sqref="M1295:M1296 I1295:K1296 I1298:K1298 I1297:J1297 M1298:M1299">
    <cfRule type="expression" dxfId="4582" priority="2909">
      <formula>$H1295="CÉLULA CONSTRUTIVA"</formula>
    </cfRule>
  </conditionalFormatting>
  <conditionalFormatting sqref="M1295:M1296 M1298:M1299">
    <cfRule type="expression" dxfId="4581" priority="2908">
      <formula>$H1295="SUBETAPA"</formula>
    </cfRule>
  </conditionalFormatting>
  <conditionalFormatting sqref="M1301">
    <cfRule type="expression" dxfId="4580" priority="2905">
      <formula>$H1301="SUBETAPA"</formula>
    </cfRule>
    <cfRule type="expression" dxfId="4579" priority="2906">
      <formula>$H1301="CÉLULA CONSTRUTIVA"</formula>
    </cfRule>
    <cfRule type="expression" dxfId="4578" priority="2907">
      <formula>$H1301="ETAPA"</formula>
    </cfRule>
  </conditionalFormatting>
  <conditionalFormatting sqref="M1304:M1308">
    <cfRule type="expression" dxfId="4577" priority="2902">
      <formula>$H1304="SUBETAPA"</formula>
    </cfRule>
    <cfRule type="expression" dxfId="4576" priority="2903">
      <formula>$H1304="CÉLULA CONSTRUTIVA"</formula>
    </cfRule>
    <cfRule type="expression" dxfId="4575" priority="2904">
      <formula>$H1304="ETAPA"</formula>
    </cfRule>
  </conditionalFormatting>
  <conditionalFormatting sqref="M1309:M1310 I1309:K1310 I1312:K1312 I1311:J1311 M1313">
    <cfRule type="expression" dxfId="4574" priority="2978">
      <formula>$H1309="CÉLULA CONSTRUTIVA"</formula>
    </cfRule>
  </conditionalFormatting>
  <conditionalFormatting sqref="M1309:M1310 M1313">
    <cfRule type="expression" dxfId="4573" priority="2977">
      <formula>$H1309="SUBETAPA"</formula>
    </cfRule>
  </conditionalFormatting>
  <conditionalFormatting sqref="M1312">
    <cfRule type="expression" dxfId="4572" priority="2656">
      <formula>$H1312="ETAPA"</formula>
    </cfRule>
    <cfRule type="expression" dxfId="4571" priority="2657">
      <formula>$H1312="SUBETAPA"</formula>
    </cfRule>
  </conditionalFormatting>
  <conditionalFormatting sqref="M1315">
    <cfRule type="expression" dxfId="4570" priority="2974">
      <formula>$H1315="SUBETAPA"</formula>
    </cfRule>
    <cfRule type="expression" dxfId="4569" priority="2975">
      <formula>$H1315="CÉLULA CONSTRUTIVA"</formula>
    </cfRule>
    <cfRule type="expression" dxfId="4568" priority="2976">
      <formula>$H1315="ETAPA"</formula>
    </cfRule>
  </conditionalFormatting>
  <conditionalFormatting sqref="M1316">
    <cfRule type="expression" dxfId="4567" priority="2655">
      <formula>$H1316="SUBETAPA"</formula>
    </cfRule>
  </conditionalFormatting>
  <conditionalFormatting sqref="M1318:M1321">
    <cfRule type="expression" dxfId="4566" priority="2971">
      <formula>$H1318="SUBETAPA"</formula>
    </cfRule>
    <cfRule type="expression" dxfId="4565" priority="2972">
      <formula>$H1318="CÉLULA CONSTRUTIVA"</formula>
    </cfRule>
    <cfRule type="expression" dxfId="4564" priority="2973">
      <formula>$H1318="ETAPA"</formula>
    </cfRule>
  </conditionalFormatting>
  <conditionalFormatting sqref="M1322">
    <cfRule type="expression" dxfId="4563" priority="2652">
      <formula>$H1322="ETAPA"</formula>
    </cfRule>
    <cfRule type="expression" dxfId="4562" priority="2653">
      <formula>$H1322="SUBETAPA"</formula>
    </cfRule>
    <cfRule type="expression" dxfId="4561" priority="2654">
      <formula>$H1322="CÉLULA CONSTRUTIVA"</formula>
    </cfRule>
  </conditionalFormatting>
  <conditionalFormatting sqref="M1323:M1324 I1323:K1324 I1326:K1326 I1325:J1325 M1327">
    <cfRule type="expression" dxfId="4560" priority="3047">
      <formula>$H1323="CÉLULA CONSTRUTIVA"</formula>
    </cfRule>
  </conditionalFormatting>
  <conditionalFormatting sqref="M1323:M1324 M1327">
    <cfRule type="expression" dxfId="4559" priority="3046">
      <formula>$H1323="SUBETAPA"</formula>
    </cfRule>
  </conditionalFormatting>
  <conditionalFormatting sqref="M1325">
    <cfRule type="expression" dxfId="4558" priority="2649">
      <formula>$H1325="ETAPA"</formula>
    </cfRule>
    <cfRule type="expression" dxfId="4557" priority="2650">
      <formula>$H1325="SUBETAPA"</formula>
    </cfRule>
    <cfRule type="expression" dxfId="4556" priority="2651">
      <formula>$H1325="CÉLULA CONSTRUTIVA"</formula>
    </cfRule>
  </conditionalFormatting>
  <conditionalFormatting sqref="M1326">
    <cfRule type="expression" dxfId="4555" priority="2646">
      <formula>$H1326="ETAPA"</formula>
    </cfRule>
    <cfRule type="expression" dxfId="4554" priority="2647">
      <formula>$H1326="SUBETAPA"</formula>
    </cfRule>
    <cfRule type="expression" dxfId="4553" priority="2648">
      <formula>$H1326="CÉLULA CONSTRUTIVA"</formula>
    </cfRule>
  </conditionalFormatting>
  <conditionalFormatting sqref="M1328">
    <cfRule type="expression" dxfId="4552" priority="2643">
      <formula>$H1328="ETAPA"</formula>
    </cfRule>
    <cfRule type="expression" dxfId="4551" priority="2644">
      <formula>$H1328="SUBETAPA"</formula>
    </cfRule>
    <cfRule type="expression" dxfId="4550" priority="2645">
      <formula>$H1328="CÉLULA CONSTRUTIVA"</formula>
    </cfRule>
  </conditionalFormatting>
  <conditionalFormatting sqref="M1329">
    <cfRule type="expression" dxfId="4549" priority="3043">
      <formula>$H1329="SUBETAPA"</formula>
    </cfRule>
    <cfRule type="expression" dxfId="4548" priority="3044">
      <formula>$H1329="CÉLULA CONSTRUTIVA"</formula>
    </cfRule>
    <cfRule type="expression" dxfId="4547" priority="3045">
      <formula>$H1329="ETAPA"</formula>
    </cfRule>
  </conditionalFormatting>
  <conditionalFormatting sqref="M1330">
    <cfRule type="expression" dxfId="4546" priority="2640">
      <formula>$H1330="ETAPA"</formula>
    </cfRule>
    <cfRule type="expression" dxfId="4545" priority="2641">
      <formula>$H1330="SUBETAPA"</formula>
    </cfRule>
    <cfRule type="expression" dxfId="4544" priority="2642">
      <formula>$H1330="CÉLULA CONSTRUTIVA"</formula>
    </cfRule>
  </conditionalFormatting>
  <conditionalFormatting sqref="M1331">
    <cfRule type="expression" dxfId="4543" priority="2637">
      <formula>$H1331="ETAPA"</formula>
    </cfRule>
    <cfRule type="expression" dxfId="4542" priority="2638">
      <formula>$H1331="SUBETAPA"</formula>
    </cfRule>
    <cfRule type="expression" dxfId="4541" priority="2639">
      <formula>$H1331="CÉLULA CONSTRUTIVA"</formula>
    </cfRule>
  </conditionalFormatting>
  <conditionalFormatting sqref="M1332:M1335">
    <cfRule type="expression" dxfId="4540" priority="3040">
      <formula>$H1332="SUBETAPA"</formula>
    </cfRule>
    <cfRule type="expression" dxfId="4539" priority="3041">
      <formula>$H1332="CÉLULA CONSTRUTIVA"</formula>
    </cfRule>
    <cfRule type="expression" dxfId="4538" priority="3042">
      <formula>$H1332="ETAPA"</formula>
    </cfRule>
  </conditionalFormatting>
  <conditionalFormatting sqref="M1336">
    <cfRule type="expression" dxfId="4537" priority="2634">
      <formula>$H1336="ETAPA"</formula>
    </cfRule>
    <cfRule type="expression" dxfId="4536" priority="2635">
      <formula>$H1336="SUBETAPA"</formula>
    </cfRule>
    <cfRule type="expression" dxfId="4535" priority="2636">
      <formula>$H1336="CÉLULA CONSTRUTIVA"</formula>
    </cfRule>
  </conditionalFormatting>
  <conditionalFormatting sqref="M1337:M1338 I1337:K1338 I1340:K1340 I1339:J1339 M1340:M1341">
    <cfRule type="expression" dxfId="4534" priority="3116">
      <formula>$H1337="CÉLULA CONSTRUTIVA"</formula>
    </cfRule>
  </conditionalFormatting>
  <conditionalFormatting sqref="M1337:M1338 M1340:M1341">
    <cfRule type="expression" dxfId="4533" priority="3115">
      <formula>$H1337="SUBETAPA"</formula>
    </cfRule>
  </conditionalFormatting>
  <conditionalFormatting sqref="M1343">
    <cfRule type="expression" dxfId="4532" priority="3112">
      <formula>$H1343="SUBETAPA"</formula>
    </cfRule>
    <cfRule type="expression" dxfId="4531" priority="3113">
      <formula>$H1343="CÉLULA CONSTRUTIVA"</formula>
    </cfRule>
    <cfRule type="expression" dxfId="4530" priority="3114">
      <formula>$H1343="ETAPA"</formula>
    </cfRule>
  </conditionalFormatting>
  <conditionalFormatting sqref="M1346:M1350">
    <cfRule type="expression" dxfId="4529" priority="3109">
      <formula>$H1346="SUBETAPA"</formula>
    </cfRule>
    <cfRule type="expression" dxfId="4528" priority="3110">
      <formula>$H1346="CÉLULA CONSTRUTIVA"</formula>
    </cfRule>
    <cfRule type="expression" dxfId="4527" priority="3111">
      <formula>$H1346="ETAPA"</formula>
    </cfRule>
  </conditionalFormatting>
  <conditionalFormatting sqref="M1351:M1352 I1351:K1352 I1354:K1354 I1353:J1353 M1354:M1355">
    <cfRule type="expression" dxfId="4526" priority="86721">
      <formula>$H1351="CÉLULA CONSTRUTIVA"</formula>
    </cfRule>
  </conditionalFormatting>
  <conditionalFormatting sqref="M1351:M1352 M1354:M1355">
    <cfRule type="expression" dxfId="4525" priority="86720">
      <formula>$H1351="SUBETAPA"</formula>
    </cfRule>
  </conditionalFormatting>
  <conditionalFormatting sqref="M1357">
    <cfRule type="expression" dxfId="4524" priority="59899">
      <formula>$H1357="SUBETAPA"</formula>
    </cfRule>
    <cfRule type="expression" dxfId="4523" priority="59900">
      <formula>$H1357="CÉLULA CONSTRUTIVA"</formula>
    </cfRule>
    <cfRule type="expression" dxfId="4522" priority="59901">
      <formula>$H1357="ETAPA"</formula>
    </cfRule>
  </conditionalFormatting>
  <conditionalFormatting sqref="M1360:M1368 M1386:M1388 M1393:M1395 M1400:M1402 M1405:M1407 M1410:M1412 M1415:M1417">
    <cfRule type="expression" dxfId="4521" priority="86704">
      <formula>$H1360="ETAPA"</formula>
    </cfRule>
  </conditionalFormatting>
  <conditionalFormatting sqref="M1370">
    <cfRule type="expression" dxfId="4520" priority="53767">
      <formula>$H1370="SUBETAPA"</formula>
    </cfRule>
    <cfRule type="expression" dxfId="4519" priority="53768">
      <formula>$H1370="CÉLULA CONSTRUTIVA"</formula>
    </cfRule>
    <cfRule type="expression" dxfId="4518" priority="53769">
      <formula>$H1370="ETAPA"</formula>
    </cfRule>
  </conditionalFormatting>
  <conditionalFormatting sqref="M1373">
    <cfRule type="expression" dxfId="4517" priority="53891">
      <formula>$H1373="SUBETAPA"</formula>
    </cfRule>
    <cfRule type="expression" dxfId="4516" priority="53892">
      <formula>$H1373="CÉLULA CONSTRUTIVA"</formula>
    </cfRule>
    <cfRule type="expression" dxfId="4515" priority="53893">
      <formula>$H1373="ETAPA"</formula>
    </cfRule>
  </conditionalFormatting>
  <conditionalFormatting sqref="M1376">
    <cfRule type="expression" dxfId="4514" priority="54015">
      <formula>$H1376="SUBETAPA"</formula>
    </cfRule>
    <cfRule type="expression" dxfId="4513" priority="54016">
      <formula>$H1376="CÉLULA CONSTRUTIVA"</formula>
    </cfRule>
    <cfRule type="expression" dxfId="4512" priority="54017">
      <formula>$H1376="ETAPA"</formula>
    </cfRule>
  </conditionalFormatting>
  <conditionalFormatting sqref="M1379">
    <cfRule type="expression" dxfId="4511" priority="54139">
      <formula>$H1379="SUBETAPA"</formula>
    </cfRule>
    <cfRule type="expression" dxfId="4510" priority="54140">
      <formula>$H1379="CÉLULA CONSTRUTIVA"</formula>
    </cfRule>
    <cfRule type="expression" dxfId="4509" priority="54141">
      <formula>$H1379="ETAPA"</formula>
    </cfRule>
  </conditionalFormatting>
  <conditionalFormatting sqref="M1382">
    <cfRule type="expression" dxfId="4508" priority="54263">
      <formula>$H1382="SUBETAPA"</formula>
    </cfRule>
    <cfRule type="expression" dxfId="4507" priority="54264">
      <formula>$H1382="CÉLULA CONSTRUTIVA"</formula>
    </cfRule>
    <cfRule type="expression" dxfId="4506" priority="54265">
      <formula>$H1382="ETAPA"</formula>
    </cfRule>
  </conditionalFormatting>
  <conditionalFormatting sqref="M1385">
    <cfRule type="expression" dxfId="4505" priority="54387">
      <formula>$H1385="SUBETAPA"</formula>
    </cfRule>
    <cfRule type="expression" dxfId="4504" priority="54388">
      <formula>$H1385="CÉLULA CONSTRUTIVA"</formula>
    </cfRule>
    <cfRule type="expression" dxfId="4503" priority="54389">
      <formula>$H1385="ETAPA"</formula>
    </cfRule>
  </conditionalFormatting>
  <conditionalFormatting sqref="M1390">
    <cfRule type="expression" dxfId="4502" priority="54511">
      <formula>$H1390="SUBETAPA"</formula>
    </cfRule>
    <cfRule type="expression" dxfId="4501" priority="54512">
      <formula>$H1390="CÉLULA CONSTRUTIVA"</formula>
    </cfRule>
    <cfRule type="expression" dxfId="4500" priority="54513">
      <formula>$H1390="ETAPA"</formula>
    </cfRule>
  </conditionalFormatting>
  <conditionalFormatting sqref="M1391">
    <cfRule type="expression" dxfId="4499" priority="54503">
      <formula>$H1391="CÉLULA CONSTRUTIVA"</formula>
    </cfRule>
    <cfRule type="expression" dxfId="4498" priority="54504">
      <formula>$H1391="ETAPA"</formula>
    </cfRule>
  </conditionalFormatting>
  <conditionalFormatting sqref="M1392">
    <cfRule type="expression" dxfId="4497" priority="54514">
      <formula>$H1392="ETAPA"</formula>
    </cfRule>
  </conditionalFormatting>
  <conditionalFormatting sqref="M1397">
    <cfRule type="expression" dxfId="4496" priority="54635">
      <formula>$H1397="SUBETAPA"</formula>
    </cfRule>
    <cfRule type="expression" dxfId="4495" priority="54636">
      <formula>$H1397="CÉLULA CONSTRUTIVA"</formula>
    </cfRule>
    <cfRule type="expression" dxfId="4494" priority="54637">
      <formula>$H1397="ETAPA"</formula>
    </cfRule>
  </conditionalFormatting>
  <conditionalFormatting sqref="M1398">
    <cfRule type="expression" dxfId="4493" priority="54627">
      <formula>$H1398="CÉLULA CONSTRUTIVA"</formula>
    </cfRule>
    <cfRule type="expression" dxfId="4492" priority="54628">
      <formula>$H1398="ETAPA"</formula>
    </cfRule>
  </conditionalFormatting>
  <conditionalFormatting sqref="M1399">
    <cfRule type="expression" dxfId="4491" priority="54638">
      <formula>$H1399="ETAPA"</formula>
    </cfRule>
  </conditionalFormatting>
  <conditionalFormatting sqref="M1404">
    <cfRule type="expression" dxfId="4490" priority="54759">
      <formula>$H1404="SUBETAPA"</formula>
    </cfRule>
    <cfRule type="expression" dxfId="4489" priority="54760">
      <formula>$H1404="CÉLULA CONSTRUTIVA"</formula>
    </cfRule>
    <cfRule type="expression" dxfId="4488" priority="54761">
      <formula>$H1404="ETAPA"</formula>
    </cfRule>
  </conditionalFormatting>
  <conditionalFormatting sqref="M1409">
    <cfRule type="expression" dxfId="4487" priority="54883">
      <formula>$H1409="SUBETAPA"</formula>
    </cfRule>
    <cfRule type="expression" dxfId="4486" priority="54884">
      <formula>$H1409="CÉLULA CONSTRUTIVA"</formula>
    </cfRule>
    <cfRule type="expression" dxfId="4485" priority="54885">
      <formula>$H1409="ETAPA"</formula>
    </cfRule>
  </conditionalFormatting>
  <conditionalFormatting sqref="M1414">
    <cfRule type="expression" dxfId="4484" priority="55007">
      <formula>$H1414="SUBETAPA"</formula>
    </cfRule>
    <cfRule type="expression" dxfId="4483" priority="55008">
      <formula>$H1414="CÉLULA CONSTRUTIVA"</formula>
    </cfRule>
    <cfRule type="expression" dxfId="4482" priority="55009">
      <formula>$H1414="ETAPA"</formula>
    </cfRule>
  </conditionalFormatting>
  <conditionalFormatting sqref="M1415:M1417 M1410:M1412 M1405:M1407 M1400:M1402 M1393:M1395 M1386:M1388 M1360:M1368">
    <cfRule type="expression" dxfId="4481" priority="86702">
      <formula>$H1360="SUBETAPA"</formula>
    </cfRule>
    <cfRule type="expression" dxfId="4480" priority="86703">
      <formula>$H1360="CÉLULA CONSTRUTIVA"</formula>
    </cfRule>
  </conditionalFormatting>
  <conditionalFormatting sqref="M1419">
    <cfRule type="expression" dxfId="4479" priority="55131">
      <formula>$H1419="SUBETAPA"</formula>
    </cfRule>
    <cfRule type="expression" dxfId="4478" priority="55132">
      <formula>$H1419="CÉLULA CONSTRUTIVA"</formula>
    </cfRule>
    <cfRule type="expression" dxfId="4477" priority="55133">
      <formula>$H1419="ETAPA"</formula>
    </cfRule>
  </conditionalFormatting>
  <conditionalFormatting sqref="M1422">
    <cfRule type="expression" dxfId="4476" priority="55255">
      <formula>$H1422="SUBETAPA"</formula>
    </cfRule>
    <cfRule type="expression" dxfId="4475" priority="55256">
      <formula>$H1422="CÉLULA CONSTRUTIVA"</formula>
    </cfRule>
    <cfRule type="expression" dxfId="4474"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4473" priority="80494">
      <formula>$H1676="ETAPA"</formula>
    </cfRule>
  </conditionalFormatting>
  <conditionalFormatting sqref="M1676:M1693 M1696:M1709 M1712:M1724 M1727:M1736 M1739:M1748 M1751:M1760 M1763:M1774 M1813:M1823 M1826:M1836 M1893:M1896">
    <cfRule type="expression" dxfId="4472"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4471"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4470" priority="80493">
      <formula>$H1676="CÉLULA CONSTRUTIVA"</formula>
    </cfRule>
    <cfRule type="expression" dxfId="4469" priority="80495">
      <formula>$H1676="SUBETAPA"</formula>
    </cfRule>
    <cfRule type="expression" dxfId="4468" priority="80496">
      <formula>$H1676="CÉLULA CONSTRUTIVA"</formula>
    </cfRule>
  </conditionalFormatting>
  <conditionalFormatting sqref="M1775:M1784 M2352 M2401 M2424 M2447 M2471 M2498 M2523 M2542 M2558 M2574 M2590 M2606">
    <cfRule type="expression" dxfId="4467" priority="82438">
      <formula>$H1775="ETAPA"</formula>
    </cfRule>
  </conditionalFormatting>
  <conditionalFormatting sqref="M1775:M1784 M2352 M2401 M2424 M2447 M2471 M2498 M2523 M2542:M2543 M2558:M2559 M2574:M2575 M2590:M2591 M2606:M2607">
    <cfRule type="expression" dxfId="4466" priority="82441">
      <formula>$H1775="ETAPA"</formula>
    </cfRule>
  </conditionalFormatting>
  <conditionalFormatting sqref="M1775:M1784 M2352 M2401 M2542 M2523 M2498 M2471 M2447 M2424 M2606 M2590 M2574 M2558">
    <cfRule type="expression" dxfId="4465" priority="82437">
      <formula>$H1775="CÉLULA CONSTRUTIVA"</formula>
    </cfRule>
    <cfRule type="expression" dxfId="4464" priority="82439">
      <formula>$H1775="SUBETAPA"</formula>
    </cfRule>
    <cfRule type="expression" dxfId="4463"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4462"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4461"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4460" priority="78853">
      <formula>$H1800="CÉLULA CONSTRUTIVA"</formula>
    </cfRule>
    <cfRule type="expression" dxfId="4459" priority="78855">
      <formula>$H1800="SUBETAPA"</formula>
    </cfRule>
    <cfRule type="expression" dxfId="4458" priority="78856">
      <formula>$H1800="CÉLULA CONSTRUTIVA"</formula>
    </cfRule>
  </conditionalFormatting>
  <conditionalFormatting sqref="M1824:M1825">
    <cfRule type="expression" dxfId="4457" priority="83491">
      <formula>$H1824="ETAPA"</formula>
    </cfRule>
  </conditionalFormatting>
  <conditionalFormatting sqref="M1899">
    <cfRule type="expression" dxfId="4456" priority="76089">
      <formula>$H1899="SUBETAPA"</formula>
    </cfRule>
  </conditionalFormatting>
  <conditionalFormatting sqref="M1900:M1901 M1914 M1927 M1935 M1940 M1948 M1957 M2014 M2025">
    <cfRule type="expression" dxfId="4455" priority="76127">
      <formula>$H1900="ETAPA"</formula>
    </cfRule>
    <cfRule type="expression" dxfId="4454" priority="76130">
      <formula>$H1900="ETAPA"</formula>
    </cfRule>
  </conditionalFormatting>
  <conditionalFormatting sqref="M1900:M1901 M1935 M1927 M1914 M1957 M1948 M1940 M2025 M2014">
    <cfRule type="expression" dxfId="4453" priority="76126">
      <formula>$H1900="CÉLULA CONSTRUTIVA"</formula>
    </cfRule>
    <cfRule type="expression" dxfId="4452" priority="76128">
      <formula>$H1900="SUBETAPA"</formula>
    </cfRule>
    <cfRule type="expression" dxfId="4451" priority="76129">
      <formula>$H1900="CÉLULA CONSTRUTIVA"</formula>
    </cfRule>
  </conditionalFormatting>
  <conditionalFormatting sqref="M1908:M1909">
    <cfRule type="expression" dxfId="4450" priority="75966">
      <formula>$H1908="ETAPA"</formula>
    </cfRule>
    <cfRule type="expression" dxfId="4449" priority="75967">
      <formula>$H1908="CÉLULA CONSTRUTIVA"</formula>
    </cfRule>
    <cfRule type="expression" dxfId="4448" priority="75968">
      <formula>$H1908="ETAPA"</formula>
    </cfRule>
    <cfRule type="expression" dxfId="4447" priority="75969">
      <formula>$H1908="SUBETAPA"</formula>
    </cfRule>
    <cfRule type="expression" dxfId="4446" priority="75970">
      <formula>$H1908="CÉLULA CONSTRUTIVA"</formula>
    </cfRule>
    <cfRule type="expression" dxfId="4445" priority="75971">
      <formula>$H1908="ETAPA"</formula>
    </cfRule>
  </conditionalFormatting>
  <conditionalFormatting sqref="M1910 O1911">
    <cfRule type="expression" dxfId="4444" priority="76014">
      <formula>$H1910="SUBETAPA"</formula>
    </cfRule>
  </conditionalFormatting>
  <conditionalFormatting sqref="M1911 M1924 M1932 M1937 M1945 M1954 M1970 M2022 M2030">
    <cfRule type="expression" dxfId="4443" priority="76058">
      <formula>$H1911="ETAPA"</formula>
    </cfRule>
  </conditionalFormatting>
  <conditionalFormatting sqref="M1911 M1937 M1932 M1924 M1970 M1954 M1945 M2030 M2022">
    <cfRule type="expression" dxfId="4442" priority="76057">
      <formula>$H1911="CÉLULA CONSTRUTIVA"</formula>
    </cfRule>
    <cfRule type="expression" dxfId="4441" priority="76059">
      <formula>$H1911="SUBETAPA"</formula>
    </cfRule>
    <cfRule type="expression" dxfId="4440" priority="76060">
      <formula>$H1911="CÉLULA CONSTRUTIVA"</formula>
    </cfRule>
  </conditionalFormatting>
  <conditionalFormatting sqref="M1913">
    <cfRule type="expression" dxfId="4439" priority="76275">
      <formula>$H1913="SUBETAPA"</formula>
    </cfRule>
  </conditionalFormatting>
  <conditionalFormatting sqref="M1915:M1919">
    <cfRule type="expression" dxfId="4438" priority="76189">
      <formula>$H1915="CÉLULA CONSTRUTIVA"</formula>
    </cfRule>
    <cfRule type="expression" dxfId="4437" priority="76190">
      <formula>$H1915="ETAPA"</formula>
    </cfRule>
    <cfRule type="expression" dxfId="4436" priority="76191">
      <formula>$H1915="SUBETAPA"</formula>
    </cfRule>
  </conditionalFormatting>
  <conditionalFormatting sqref="M1920 O1920">
    <cfRule type="expression" dxfId="4435" priority="60926">
      <formula>$H1920="CÉLULA CONSTRUTIVA"</formula>
    </cfRule>
    <cfRule type="expression" dxfId="4434" priority="60927">
      <formula>$H1920="ETAPA"</formula>
    </cfRule>
  </conditionalFormatting>
  <conditionalFormatting sqref="M1920">
    <cfRule type="expression" dxfId="4433" priority="60923">
      <formula>$H1920="CÉLULA CONSTRUTIVA"</formula>
    </cfRule>
    <cfRule type="expression" dxfId="4432" priority="60924">
      <formula>$H1920="ETAPA"</formula>
    </cfRule>
    <cfRule type="expression" dxfId="4431" priority="60925">
      <formula>$H1920="SUBETAPA"</formula>
    </cfRule>
  </conditionalFormatting>
  <conditionalFormatting sqref="M1923">
    <cfRule type="expression" dxfId="4430" priority="76200">
      <formula>$H1923="SUBETAPA"</formula>
    </cfRule>
  </conditionalFormatting>
  <conditionalFormatting sqref="M1926">
    <cfRule type="expression" dxfId="4429" priority="76461">
      <formula>$H1926="SUBETAPA"</formula>
    </cfRule>
  </conditionalFormatting>
  <conditionalFormatting sqref="M1931">
    <cfRule type="expression" dxfId="4428" priority="76386">
      <formula>$H1931="SUBETAPA"</formula>
    </cfRule>
  </conditionalFormatting>
  <conditionalFormatting sqref="M1934">
    <cfRule type="expression" dxfId="4427" priority="76647">
      <formula>$H1934="SUBETAPA"</formula>
    </cfRule>
  </conditionalFormatting>
  <conditionalFormatting sqref="M1936">
    <cfRule type="expression" dxfId="4426" priority="76572">
      <formula>$H1936="SUBETAPA"</formula>
    </cfRule>
  </conditionalFormatting>
  <conditionalFormatting sqref="M1939">
    <cfRule type="expression" dxfId="4425" priority="76833">
      <formula>$H1939="SUBETAPA"</formula>
    </cfRule>
  </conditionalFormatting>
  <conditionalFormatting sqref="M1944">
    <cfRule type="expression" dxfId="4424" priority="76758">
      <formula>$H1944="SUBETAPA"</formula>
    </cfRule>
  </conditionalFormatting>
  <conditionalFormatting sqref="M1947">
    <cfRule type="expression" dxfId="4423" priority="77019">
      <formula>$H1947="SUBETAPA"</formula>
    </cfRule>
  </conditionalFormatting>
  <conditionalFormatting sqref="M1953">
    <cfRule type="expression" dxfId="4422" priority="76944">
      <formula>$H1953="SUBETAPA"</formula>
    </cfRule>
  </conditionalFormatting>
  <conditionalFormatting sqref="M1956">
    <cfRule type="expression" dxfId="4421" priority="77205">
      <formula>$H1956="SUBETAPA"</formula>
    </cfRule>
  </conditionalFormatting>
  <conditionalFormatting sqref="M1962 O1962">
    <cfRule type="expression" dxfId="4420" priority="60796">
      <formula>$H1962="CÉLULA CONSTRUTIVA"</formula>
    </cfRule>
    <cfRule type="expression" dxfId="4419" priority="60797">
      <formula>$H1962="ETAPA"</formula>
    </cfRule>
  </conditionalFormatting>
  <conditionalFormatting sqref="M1962">
    <cfRule type="expression" dxfId="4418" priority="60793">
      <formula>$H1962="CÉLULA CONSTRUTIVA"</formula>
    </cfRule>
    <cfRule type="expression" dxfId="4417" priority="60794">
      <formula>$H1962="ETAPA"</formula>
    </cfRule>
    <cfRule type="expression" dxfId="4416" priority="60795">
      <formula>$H1962="SUBETAPA"</formula>
    </cfRule>
  </conditionalFormatting>
  <conditionalFormatting sqref="M1969">
    <cfRule type="expression" dxfId="4415" priority="77130">
      <formula>$H1969="SUBETAPA"</formula>
    </cfRule>
  </conditionalFormatting>
  <conditionalFormatting sqref="M1985:M1989">
    <cfRule type="expression" dxfId="4414" priority="77491">
      <formula>$H1985="CÉLULA CONSTRUTIVA"</formula>
    </cfRule>
    <cfRule type="expression" dxfId="4413" priority="77492">
      <formula>$H1985="ETAPA"</formula>
    </cfRule>
    <cfRule type="expression" dxfId="4412" priority="77493">
      <formula>$H1985="SUBETAPA"</formula>
    </cfRule>
  </conditionalFormatting>
  <conditionalFormatting sqref="M1992:M1996">
    <cfRule type="expression" dxfId="4411" priority="77677">
      <formula>$H1992="CÉLULA CONSTRUTIVA"</formula>
    </cfRule>
    <cfRule type="expression" dxfId="4410" priority="77678">
      <formula>$H1992="ETAPA"</formula>
    </cfRule>
    <cfRule type="expression" dxfId="4409" priority="77679">
      <formula>$H1992="SUBETAPA"</formula>
    </cfRule>
  </conditionalFormatting>
  <conditionalFormatting sqref="M1999:M2003">
    <cfRule type="expression" dxfId="4408" priority="77863">
      <formula>$H1999="CÉLULA CONSTRUTIVA"</formula>
    </cfRule>
    <cfRule type="expression" dxfId="4407" priority="77864">
      <formula>$H1999="ETAPA"</formula>
    </cfRule>
    <cfRule type="expression" dxfId="4406" priority="77865">
      <formula>$H1999="SUBETAPA"</formula>
    </cfRule>
  </conditionalFormatting>
  <conditionalFormatting sqref="M2006:M2010">
    <cfRule type="expression" dxfId="4405" priority="78049">
      <formula>$H2006="CÉLULA CONSTRUTIVA"</formula>
    </cfRule>
    <cfRule type="expression" dxfId="4404" priority="78050">
      <formula>$H2006="ETAPA"</formula>
    </cfRule>
    <cfRule type="expression" dxfId="4403" priority="78051">
      <formula>$H2006="SUBETAPA"</formula>
    </cfRule>
  </conditionalFormatting>
  <conditionalFormatting sqref="M2013">
    <cfRule type="expression" dxfId="4402" priority="78321">
      <formula>$H2013="SUBETAPA"</formula>
    </cfRule>
  </conditionalFormatting>
  <conditionalFormatting sqref="M2015:M2019">
    <cfRule type="expression" dxfId="4401" priority="78235">
      <formula>$H2015="CÉLULA CONSTRUTIVA"</formula>
    </cfRule>
    <cfRule type="expression" dxfId="4400" priority="78236">
      <formula>$H2015="ETAPA"</formula>
    </cfRule>
    <cfRule type="expression" dxfId="4399" priority="78237">
      <formula>$H2015="SUBETAPA"</formula>
    </cfRule>
  </conditionalFormatting>
  <conditionalFormatting sqref="M2021">
    <cfRule type="expression" dxfId="4398" priority="78246">
      <formula>$H2021="SUBETAPA"</formula>
    </cfRule>
  </conditionalFormatting>
  <conditionalFormatting sqref="M2024">
    <cfRule type="expression" dxfId="4397" priority="78507">
      <formula>$H2024="SUBETAPA"</formula>
    </cfRule>
  </conditionalFormatting>
  <conditionalFormatting sqref="M2029">
    <cfRule type="expression" dxfId="4396" priority="78432">
      <formula>$H2029="SUBETAPA"</formula>
    </cfRule>
  </conditionalFormatting>
  <conditionalFormatting sqref="M2343:M2344 O2343:O2344">
    <cfRule type="expression" dxfId="4395" priority="61919">
      <formula>$H2343="CÉLULA CONSTRUTIVA"</formula>
    </cfRule>
  </conditionalFormatting>
  <conditionalFormatting sqref="M2343:M2344">
    <cfRule type="expression" dxfId="4394" priority="61923">
      <formula>$H2343="CÉLULA CONSTRUTIVA"</formula>
    </cfRule>
    <cfRule type="expression" dxfId="4393" priority="61924">
      <formula>$H2343="ETAPA"</formula>
    </cfRule>
    <cfRule type="expression" dxfId="4392" priority="61925">
      <formula>$H2343="SUBETAPA"</formula>
    </cfRule>
    <cfRule type="expression" dxfId="4391" priority="61926">
      <formula>$H2343="CÉLULA CONSTRUTIVA"</formula>
    </cfRule>
    <cfRule type="expression" dxfId="4390" priority="61927">
      <formula>$H2343="ETAPA"</formula>
    </cfRule>
  </conditionalFormatting>
  <conditionalFormatting sqref="M2348:M2349">
    <cfRule type="expression" dxfId="4389" priority="61807">
      <formula>$H2348="ETAPA"</formula>
    </cfRule>
  </conditionalFormatting>
  <conditionalFormatting sqref="M2349">
    <cfRule type="expression" dxfId="4388" priority="61804">
      <formula>$H2349="CÉLULA CONSTRUTIVA"</formula>
    </cfRule>
    <cfRule type="expression" dxfId="4387" priority="61805">
      <formula>$H2349="ETAPA"</formula>
    </cfRule>
    <cfRule type="expression" dxfId="4386" priority="61806">
      <formula>$H2349="CÉLULA CONSTRUTIVA"</formula>
    </cfRule>
    <cfRule type="expression" dxfId="4385" priority="61808">
      <formula>$H2349="SUBETAPA"</formula>
    </cfRule>
  </conditionalFormatting>
  <conditionalFormatting sqref="M2350">
    <cfRule type="expression" dxfId="4384" priority="61809">
      <formula>$H2350="CÉLULA CONSTRUTIVA"</formula>
    </cfRule>
    <cfRule type="expression" dxfId="4383" priority="61810">
      <formula>$H2350="ETAPA"</formula>
    </cfRule>
    <cfRule type="expression" dxfId="4382" priority="61811">
      <formula>$H2350="SUBETAPA"</formula>
    </cfRule>
    <cfRule type="expression" dxfId="4381" priority="61812">
      <formula>$H2350="CÉLULA CONSTRUTIVA"</formula>
    </cfRule>
    <cfRule type="expression" dxfId="4380" priority="61813">
      <formula>$H2350="ETAPA"</formula>
    </cfRule>
  </conditionalFormatting>
  <conditionalFormatting sqref="M2351">
    <cfRule type="expression" dxfId="4379" priority="61782">
      <formula>$H2351="CÉLULA CONSTRUTIVA"</formula>
    </cfRule>
    <cfRule type="expression" dxfId="4378" priority="61783">
      <formula>$H2351="ETAPA"</formula>
    </cfRule>
    <cfRule type="expression" dxfId="4377" priority="61784">
      <formula>$H2351="CÉLULA CONSTRUTIVA"</formula>
    </cfRule>
    <cfRule type="expression" dxfId="4376" priority="61785">
      <formula>$H2351="ETAPA"</formula>
    </cfRule>
    <cfRule type="expression" dxfId="4375" priority="61786">
      <formula>$H2351="SUBETAPA"</formula>
    </cfRule>
  </conditionalFormatting>
  <conditionalFormatting sqref="M2353">
    <cfRule type="expression" dxfId="4374" priority="62010">
      <formula>$H2353="CÉLULA CONSTRUTIVA"</formula>
    </cfRule>
    <cfRule type="expression" dxfId="4373" priority="62011">
      <formula>$H2353="ETAPA"</formula>
    </cfRule>
    <cfRule type="expression" dxfId="4372" priority="62012">
      <formula>$H2353="SUBETAPA"</formula>
    </cfRule>
    <cfRule type="expression" dxfId="4371" priority="62013">
      <formula>$H2353="CÉLULA CONSTRUTIVA"</formula>
    </cfRule>
    <cfRule type="expression" dxfId="4370" priority="62014">
      <formula>$H2353="ETAPA"</formula>
    </cfRule>
  </conditionalFormatting>
  <conditionalFormatting sqref="M2355:M2357">
    <cfRule type="expression" dxfId="4369" priority="61906">
      <formula>$H2355="ETAPA"</formula>
    </cfRule>
  </conditionalFormatting>
  <conditionalFormatting sqref="M2357">
    <cfRule type="expression" dxfId="4368" priority="61901">
      <formula>$H2357="ETAPA"</formula>
    </cfRule>
    <cfRule type="expression" dxfId="4367" priority="61902">
      <formula>$H2357="CÉLULA CONSTRUTIVA"</formula>
    </cfRule>
    <cfRule type="expression" dxfId="4366" priority="61903">
      <formula>$H2357="ETAPA"</formula>
    </cfRule>
    <cfRule type="expression" dxfId="4365" priority="61904">
      <formula>$H2357="SUBETAPA"</formula>
    </cfRule>
    <cfRule type="expression" dxfId="4364" priority="61905">
      <formula>$H2357="CÉLULA CONSTRUTIVA"</formula>
    </cfRule>
  </conditionalFormatting>
  <conditionalFormatting sqref="M2362">
    <cfRule type="expression" dxfId="4363" priority="62200">
      <formula>$H2362="CÉLULA CONSTRUTIVA"</formula>
    </cfRule>
    <cfRule type="expression" dxfId="4362" priority="62201">
      <formula>$H2362="ETAPA"</formula>
    </cfRule>
    <cfRule type="expression" dxfId="4361" priority="62202">
      <formula>$H2362="SUBETAPA"</formula>
    </cfRule>
    <cfRule type="expression" dxfId="4360" priority="62203">
      <formula>$H2362="CÉLULA CONSTRUTIVA"</formula>
    </cfRule>
  </conditionalFormatting>
  <conditionalFormatting sqref="M2364:M2365 O2364:O2365">
    <cfRule type="expression" dxfId="4359" priority="62158">
      <formula>$H2364="CÉLULA CONSTRUTIVA"</formula>
    </cfRule>
  </conditionalFormatting>
  <conditionalFormatting sqref="M2364:M2365">
    <cfRule type="expression" dxfId="4358" priority="62162">
      <formula>$H2364="CÉLULA CONSTRUTIVA"</formula>
    </cfRule>
    <cfRule type="expression" dxfId="4357" priority="62163">
      <formula>$H2364="ETAPA"</formula>
    </cfRule>
    <cfRule type="expression" dxfId="4356" priority="62164">
      <formula>$H2364="SUBETAPA"</formula>
    </cfRule>
    <cfRule type="expression" dxfId="4355" priority="62165">
      <formula>$H2364="CÉLULA CONSTRUTIVA"</formula>
    </cfRule>
    <cfRule type="expression" dxfId="4354" priority="62166">
      <formula>$H2364="ETAPA"</formula>
    </cfRule>
  </conditionalFormatting>
  <conditionalFormatting sqref="M2368">
    <cfRule type="expression" dxfId="4353" priority="7119">
      <formula>$H2368="CÉLULA CONSTRUTIVA"</formula>
    </cfRule>
  </conditionalFormatting>
  <conditionalFormatting sqref="M2369 O2369">
    <cfRule type="expression" dxfId="4352" priority="62214">
      <formula>$H2369="SUBETAPA"</formula>
    </cfRule>
    <cfRule type="expression" dxfId="4351" priority="62215">
      <formula>$H2369="CÉLULA CONSTRUTIVA"</formula>
    </cfRule>
  </conditionalFormatting>
  <conditionalFormatting sqref="M2369">
    <cfRule type="expression" dxfId="4350" priority="62212">
      <formula>$H2369="CÉLULA CONSTRUTIVA"</formula>
    </cfRule>
    <cfRule type="expression" dxfId="4349" priority="62213">
      <formula>$H2369="ETAPA"</formula>
    </cfRule>
  </conditionalFormatting>
  <conditionalFormatting sqref="M2369:M2370">
    <cfRule type="expression" dxfId="4348" priority="62216">
      <formula>$H2369="ETAPA"</formula>
    </cfRule>
  </conditionalFormatting>
  <conditionalFormatting sqref="M2371">
    <cfRule type="expression" dxfId="4347" priority="62043">
      <formula>$H2371="CÉLULA CONSTRUTIVA"</formula>
    </cfRule>
    <cfRule type="expression" dxfId="4346" priority="62044">
      <formula>$H2371="ETAPA"</formula>
    </cfRule>
    <cfRule type="expression" dxfId="4345" priority="62045">
      <formula>$H2371="CÉLULA CONSTRUTIVA"</formula>
    </cfRule>
    <cfRule type="expression" dxfId="4344" priority="62046">
      <formula>$H2371="ETAPA"</formula>
    </cfRule>
    <cfRule type="expression" dxfId="4343" priority="62047">
      <formula>$H2371="SUBETAPA"</formula>
    </cfRule>
  </conditionalFormatting>
  <conditionalFormatting sqref="M2372">
    <cfRule type="expression" dxfId="4342" priority="62048">
      <formula>$H2372="CÉLULA CONSTRUTIVA"</formula>
    </cfRule>
    <cfRule type="expression" dxfId="4341" priority="62049">
      <formula>$H2372="ETAPA"</formula>
    </cfRule>
    <cfRule type="expression" dxfId="4340" priority="62050">
      <formula>$H2372="SUBETAPA"</formula>
    </cfRule>
    <cfRule type="expression" dxfId="4339" priority="62051">
      <formula>$H2372="CÉLULA CONSTRUTIVA"</formula>
    </cfRule>
    <cfRule type="expression" dxfId="4338" priority="62052">
      <formula>$H2372="ETAPA"</formula>
    </cfRule>
  </conditionalFormatting>
  <conditionalFormatting sqref="M2373">
    <cfRule type="expression" dxfId="4337" priority="62021">
      <formula>$H2373="CÉLULA CONSTRUTIVA"</formula>
    </cfRule>
    <cfRule type="expression" dxfId="4336" priority="62022">
      <formula>$H2373="ETAPA"</formula>
    </cfRule>
    <cfRule type="expression" dxfId="4335" priority="62023">
      <formula>$H2373="CÉLULA CONSTRUTIVA"</formula>
    </cfRule>
    <cfRule type="expression" dxfId="4334" priority="62024">
      <formula>$H2373="ETAPA"</formula>
    </cfRule>
    <cfRule type="expression" dxfId="4333" priority="62025">
      <formula>$H2373="SUBETAPA"</formula>
    </cfRule>
  </conditionalFormatting>
  <conditionalFormatting sqref="M2374">
    <cfRule type="expression" dxfId="4332" priority="62026">
      <formula>$H2374="CÉLULA CONSTRUTIVA"</formula>
    </cfRule>
    <cfRule type="expression" dxfId="4331" priority="62027">
      <formula>$H2374="ETAPA"</formula>
    </cfRule>
    <cfRule type="expression" dxfId="4330" priority="62028">
      <formula>$H2374="SUBETAPA"</formula>
    </cfRule>
    <cfRule type="expression" dxfId="4329" priority="62029">
      <formula>$H2374="CÉLULA CONSTRUTIVA"</formula>
    </cfRule>
    <cfRule type="expression" dxfId="4328" priority="62030">
      <formula>$H2374="ETAPA"</formula>
    </cfRule>
  </conditionalFormatting>
  <conditionalFormatting sqref="M2375:M2376">
    <cfRule type="expression" dxfId="4327" priority="62037">
      <formula>$H2375="CÉLULA CONSTRUTIVA"</formula>
    </cfRule>
    <cfRule type="expression" dxfId="4326" priority="62038">
      <formula>$H2375="ETAPA"</formula>
    </cfRule>
    <cfRule type="expression" dxfId="4325" priority="62039">
      <formula>$H2375="SUBETAPA"</formula>
    </cfRule>
    <cfRule type="expression" dxfId="4324" priority="62040">
      <formula>$H2375="CÉLULA CONSTRUTIVA"</formula>
    </cfRule>
    <cfRule type="expression" dxfId="4323" priority="62041">
      <formula>$H2375="ETAPA"</formula>
    </cfRule>
  </conditionalFormatting>
  <conditionalFormatting sqref="M2377">
    <cfRule type="expression" dxfId="4322" priority="62249">
      <formula>$H2377="CÉLULA CONSTRUTIVA"</formula>
    </cfRule>
    <cfRule type="expression" dxfId="4321" priority="62250">
      <formula>$H2377="ETAPA"</formula>
    </cfRule>
    <cfRule type="expression" dxfId="4320" priority="62251">
      <formula>$H2377="SUBETAPA"</formula>
    </cfRule>
    <cfRule type="expression" dxfId="4319" priority="62252">
      <formula>$H2377="CÉLULA CONSTRUTIVA"</formula>
    </cfRule>
    <cfRule type="expression" dxfId="4318" priority="62253">
      <formula>$H2377="ETAPA"</formula>
    </cfRule>
  </conditionalFormatting>
  <conditionalFormatting sqref="M2379:M2382">
    <cfRule type="expression" dxfId="4317" priority="62132">
      <formula>$H2379="ETAPA"</formula>
    </cfRule>
  </conditionalFormatting>
  <conditionalFormatting sqref="M2382">
    <cfRule type="expression" dxfId="4316" priority="62127">
      <formula>$H2382="ETAPA"</formula>
    </cfRule>
    <cfRule type="expression" dxfId="4315" priority="62128">
      <formula>$H2382="CÉLULA CONSTRUTIVA"</formula>
    </cfRule>
    <cfRule type="expression" dxfId="4314" priority="62129">
      <formula>$H2382="ETAPA"</formula>
    </cfRule>
    <cfRule type="expression" dxfId="4313" priority="62130">
      <formula>$H2382="SUBETAPA"</formula>
    </cfRule>
    <cfRule type="expression" dxfId="4312" priority="62131">
      <formula>$H2382="CÉLULA CONSTRUTIVA"</formula>
    </cfRule>
  </conditionalFormatting>
  <conditionalFormatting sqref="M2383">
    <cfRule type="expression" dxfId="4311" priority="62140">
      <formula>$H2383="ETAPA"</formula>
    </cfRule>
    <cfRule type="expression" dxfId="4310" priority="62141">
      <formula>$H2383="CÉLULA CONSTRUTIVA"</formula>
    </cfRule>
    <cfRule type="expression" dxfId="4309" priority="62142">
      <formula>$H2383="ETAPA"</formula>
    </cfRule>
    <cfRule type="expression" dxfId="4308" priority="62143">
      <formula>$H2383="SUBETAPA"</formula>
    </cfRule>
    <cfRule type="expression" dxfId="4307" priority="62144">
      <formula>$H2383="CÉLULA CONSTRUTIVA"</formula>
    </cfRule>
    <cfRule type="expression" dxfId="4306" priority="62145">
      <formula>$H2383="ETAPA"</formula>
    </cfRule>
  </conditionalFormatting>
  <conditionalFormatting sqref="M2384:M2386">
    <cfRule type="expression" dxfId="4305" priority="62074">
      <formula>$H2384="ETAPA"</formula>
    </cfRule>
    <cfRule type="expression" dxfId="4304" priority="62075">
      <formula>$H2384="CÉLULA CONSTRUTIVA"</formula>
    </cfRule>
    <cfRule type="expression" dxfId="4303" priority="62076">
      <formula>$H2384="ETAPA"</formula>
    </cfRule>
    <cfRule type="expression" dxfId="4302" priority="62077">
      <formula>$H2384="SUBETAPA"</formula>
    </cfRule>
    <cfRule type="expression" dxfId="4301" priority="62078">
      <formula>$H2384="CÉLULA CONSTRUTIVA"</formula>
    </cfRule>
    <cfRule type="expression" dxfId="4300" priority="62079">
      <formula>$H2384="ETAPA"</formula>
    </cfRule>
  </conditionalFormatting>
  <conditionalFormatting sqref="M2389">
    <cfRule type="expression" dxfId="4299" priority="62439">
      <formula>$H2389="CÉLULA CONSTRUTIVA"</formula>
    </cfRule>
    <cfRule type="expression" dxfId="4298" priority="62440">
      <formula>$H2389="ETAPA"</formula>
    </cfRule>
    <cfRule type="expression" dxfId="4297" priority="62441">
      <formula>$H2389="SUBETAPA"</formula>
    </cfRule>
    <cfRule type="expression" dxfId="4296" priority="62442">
      <formula>$H2389="CÉLULA CONSTRUTIVA"</formula>
    </cfRule>
  </conditionalFormatting>
  <conditionalFormatting sqref="M2391:M2392 O2391:O2392">
    <cfRule type="expression" dxfId="4295" priority="62397">
      <formula>$H2391="CÉLULA CONSTRUTIVA"</formula>
    </cfRule>
  </conditionalFormatting>
  <conditionalFormatting sqref="M2391:M2392">
    <cfRule type="expression" dxfId="4294" priority="62401">
      <formula>$H2391="CÉLULA CONSTRUTIVA"</formula>
    </cfRule>
    <cfRule type="expression" dxfId="4293" priority="62402">
      <formula>$H2391="ETAPA"</formula>
    </cfRule>
    <cfRule type="expression" dxfId="4292" priority="62403">
      <formula>$H2391="SUBETAPA"</formula>
    </cfRule>
    <cfRule type="expression" dxfId="4291" priority="62404">
      <formula>$H2391="CÉLULA CONSTRUTIVA"</formula>
    </cfRule>
    <cfRule type="expression" dxfId="4290" priority="62405">
      <formula>$H2391="ETAPA"</formula>
    </cfRule>
  </conditionalFormatting>
  <conditionalFormatting sqref="M2395">
    <cfRule type="expression" dxfId="4289" priority="7063">
      <formula>$H2395="CÉLULA CONSTRUTIVA"</formula>
    </cfRule>
  </conditionalFormatting>
  <conditionalFormatting sqref="M2396 O2396">
    <cfRule type="expression" dxfId="4288" priority="62453">
      <formula>$H2396="SUBETAPA"</formula>
    </cfRule>
    <cfRule type="expression" dxfId="4287" priority="62454">
      <formula>$H2396="CÉLULA CONSTRUTIVA"</formula>
    </cfRule>
  </conditionalFormatting>
  <conditionalFormatting sqref="M2396">
    <cfRule type="expression" dxfId="4286" priority="62451">
      <formula>$H2396="CÉLULA CONSTRUTIVA"</formula>
    </cfRule>
    <cfRule type="expression" dxfId="4285" priority="62452">
      <formula>$H2396="ETAPA"</formula>
    </cfRule>
  </conditionalFormatting>
  <conditionalFormatting sqref="M2396:M2397">
    <cfRule type="expression" dxfId="4284" priority="62455">
      <formula>$H2396="ETAPA"</formula>
    </cfRule>
  </conditionalFormatting>
  <conditionalFormatting sqref="M2398">
    <cfRule type="expression" dxfId="4283" priority="62282">
      <formula>$H2398="CÉLULA CONSTRUTIVA"</formula>
    </cfRule>
    <cfRule type="expression" dxfId="4282" priority="62283">
      <formula>$H2398="ETAPA"</formula>
    </cfRule>
    <cfRule type="expression" dxfId="4281" priority="62284">
      <formula>$H2398="CÉLULA CONSTRUTIVA"</formula>
    </cfRule>
    <cfRule type="expression" dxfId="4280" priority="62285">
      <formula>$H2398="ETAPA"</formula>
    </cfRule>
    <cfRule type="expression" dxfId="4279" priority="62286">
      <formula>$H2398="SUBETAPA"</formula>
    </cfRule>
  </conditionalFormatting>
  <conditionalFormatting sqref="M2399">
    <cfRule type="expression" dxfId="4278" priority="62287">
      <formula>$H2399="CÉLULA CONSTRUTIVA"</formula>
    </cfRule>
    <cfRule type="expression" dxfId="4277" priority="62288">
      <formula>$H2399="ETAPA"</formula>
    </cfRule>
    <cfRule type="expression" dxfId="4276" priority="62289">
      <formula>$H2399="SUBETAPA"</formula>
    </cfRule>
    <cfRule type="expression" dxfId="4275" priority="62290">
      <formula>$H2399="CÉLULA CONSTRUTIVA"</formula>
    </cfRule>
    <cfRule type="expression" dxfId="4274" priority="62291">
      <formula>$H2399="ETAPA"</formula>
    </cfRule>
  </conditionalFormatting>
  <conditionalFormatting sqref="M2400">
    <cfRule type="expression" dxfId="4273" priority="62260">
      <formula>$H2400="CÉLULA CONSTRUTIVA"</formula>
    </cfRule>
    <cfRule type="expression" dxfId="4272" priority="62261">
      <formula>$H2400="ETAPA"</formula>
    </cfRule>
    <cfRule type="expression" dxfId="4271" priority="62262">
      <formula>$H2400="CÉLULA CONSTRUTIVA"</formula>
    </cfRule>
    <cfRule type="expression" dxfId="4270" priority="62263">
      <formula>$H2400="ETAPA"</formula>
    </cfRule>
    <cfRule type="expression" dxfId="4269" priority="62264">
      <formula>$H2400="SUBETAPA"</formula>
    </cfRule>
  </conditionalFormatting>
  <conditionalFormatting sqref="M2402">
    <cfRule type="expression" dxfId="4268" priority="62488">
      <formula>$H2402="CÉLULA CONSTRUTIVA"</formula>
    </cfRule>
    <cfRule type="expression" dxfId="4267" priority="62489">
      <formula>$H2402="ETAPA"</formula>
    </cfRule>
    <cfRule type="expression" dxfId="4266" priority="62490">
      <formula>$H2402="SUBETAPA"</formula>
    </cfRule>
    <cfRule type="expression" dxfId="4265" priority="62491">
      <formula>$H2402="CÉLULA CONSTRUTIVA"</formula>
    </cfRule>
    <cfRule type="expression" dxfId="4264" priority="62492">
      <formula>$H2402="ETAPA"</formula>
    </cfRule>
  </conditionalFormatting>
  <conditionalFormatting sqref="M2404:M2407">
    <cfRule type="expression" dxfId="4263" priority="62371">
      <formula>$H2404="ETAPA"</formula>
    </cfRule>
  </conditionalFormatting>
  <conditionalFormatting sqref="M2407">
    <cfRule type="expression" dxfId="4262" priority="62366">
      <formula>$H2407="ETAPA"</formula>
    </cfRule>
    <cfRule type="expression" dxfId="4261" priority="62367">
      <formula>$H2407="CÉLULA CONSTRUTIVA"</formula>
    </cfRule>
    <cfRule type="expression" dxfId="4260" priority="62368">
      <formula>$H2407="ETAPA"</formula>
    </cfRule>
    <cfRule type="expression" dxfId="4259" priority="62369">
      <formula>$H2407="SUBETAPA"</formula>
    </cfRule>
    <cfRule type="expression" dxfId="4258" priority="62370">
      <formula>$H2407="CÉLULA CONSTRUTIVA"</formula>
    </cfRule>
  </conditionalFormatting>
  <conditionalFormatting sqref="M2408">
    <cfRule type="expression" dxfId="4257" priority="62379">
      <formula>$H2408="ETAPA"</formula>
    </cfRule>
    <cfRule type="expression" dxfId="4256" priority="62380">
      <formula>$H2408="CÉLULA CONSTRUTIVA"</formula>
    </cfRule>
    <cfRule type="expression" dxfId="4255" priority="62381">
      <formula>$H2408="ETAPA"</formula>
    </cfRule>
    <cfRule type="expression" dxfId="4254" priority="62382">
      <formula>$H2408="SUBETAPA"</formula>
    </cfRule>
    <cfRule type="expression" dxfId="4253" priority="62383">
      <formula>$H2408="CÉLULA CONSTRUTIVA"</formula>
    </cfRule>
    <cfRule type="expression" dxfId="4252" priority="62384">
      <formula>$H2408="ETAPA"</formula>
    </cfRule>
  </conditionalFormatting>
  <conditionalFormatting sqref="M2413">
    <cfRule type="expression" dxfId="4251" priority="62678">
      <formula>$H2413="CÉLULA CONSTRUTIVA"</formula>
    </cfRule>
    <cfRule type="expression" dxfId="4250" priority="62679">
      <formula>$H2413="ETAPA"</formula>
    </cfRule>
    <cfRule type="expression" dxfId="4249" priority="62680">
      <formula>$H2413="SUBETAPA"</formula>
    </cfRule>
    <cfRule type="expression" dxfId="4248" priority="62681">
      <formula>$H2413="CÉLULA CONSTRUTIVA"</formula>
    </cfRule>
  </conditionalFormatting>
  <conditionalFormatting sqref="M2415:M2416 O2415:O2416">
    <cfRule type="expression" dxfId="4247" priority="62636">
      <formula>$H2415="CÉLULA CONSTRUTIVA"</formula>
    </cfRule>
  </conditionalFormatting>
  <conditionalFormatting sqref="M2415:M2416">
    <cfRule type="expression" dxfId="4246" priority="62640">
      <formula>$H2415="CÉLULA CONSTRUTIVA"</formula>
    </cfRule>
    <cfRule type="expression" dxfId="4245" priority="62641">
      <formula>$H2415="ETAPA"</formula>
    </cfRule>
    <cfRule type="expression" dxfId="4244" priority="62642">
      <formula>$H2415="SUBETAPA"</formula>
    </cfRule>
    <cfRule type="expression" dxfId="4243" priority="62643">
      <formula>$H2415="CÉLULA CONSTRUTIVA"</formula>
    </cfRule>
    <cfRule type="expression" dxfId="4242" priority="62644">
      <formula>$H2415="ETAPA"</formula>
    </cfRule>
  </conditionalFormatting>
  <conditionalFormatting sqref="M2418">
    <cfRule type="expression" dxfId="4241" priority="7007">
      <formula>$H2418="CÉLULA CONSTRUTIVA"</formula>
    </cfRule>
  </conditionalFormatting>
  <conditionalFormatting sqref="M2419 O2419">
    <cfRule type="expression" dxfId="4240" priority="62692">
      <formula>$H2419="SUBETAPA"</formula>
    </cfRule>
    <cfRule type="expression" dxfId="4239" priority="62693">
      <formula>$H2419="CÉLULA CONSTRUTIVA"</formula>
    </cfRule>
  </conditionalFormatting>
  <conditionalFormatting sqref="M2419">
    <cfRule type="expression" dxfId="4238" priority="62690">
      <formula>$H2419="CÉLULA CONSTRUTIVA"</formula>
    </cfRule>
    <cfRule type="expression" dxfId="4237" priority="62691">
      <formula>$H2419="ETAPA"</formula>
    </cfRule>
  </conditionalFormatting>
  <conditionalFormatting sqref="M2419:M2420">
    <cfRule type="expression" dxfId="4236" priority="62694">
      <formula>$H2419="ETAPA"</formula>
    </cfRule>
  </conditionalFormatting>
  <conditionalFormatting sqref="M2421">
    <cfRule type="expression" dxfId="4235" priority="62521">
      <formula>$H2421="CÉLULA CONSTRUTIVA"</formula>
    </cfRule>
    <cfRule type="expression" dxfId="4234" priority="62522">
      <formula>$H2421="ETAPA"</formula>
    </cfRule>
    <cfRule type="expression" dxfId="4233" priority="62523">
      <formula>$H2421="CÉLULA CONSTRUTIVA"</formula>
    </cfRule>
    <cfRule type="expression" dxfId="4232" priority="62524">
      <formula>$H2421="ETAPA"</formula>
    </cfRule>
    <cfRule type="expression" dxfId="4231" priority="62525">
      <formula>$H2421="SUBETAPA"</formula>
    </cfRule>
  </conditionalFormatting>
  <conditionalFormatting sqref="M2422">
    <cfRule type="expression" dxfId="4230" priority="62526">
      <formula>$H2422="CÉLULA CONSTRUTIVA"</formula>
    </cfRule>
    <cfRule type="expression" dxfId="4229" priority="62527">
      <formula>$H2422="ETAPA"</formula>
    </cfRule>
    <cfRule type="expression" dxfId="4228" priority="62528">
      <formula>$H2422="SUBETAPA"</formula>
    </cfRule>
    <cfRule type="expression" dxfId="4227" priority="62529">
      <formula>$H2422="CÉLULA CONSTRUTIVA"</formula>
    </cfRule>
    <cfRule type="expression" dxfId="4226" priority="62530">
      <formula>$H2422="ETAPA"</formula>
    </cfRule>
  </conditionalFormatting>
  <conditionalFormatting sqref="M2423">
    <cfRule type="expression" dxfId="4225" priority="62499">
      <formula>$H2423="CÉLULA CONSTRUTIVA"</formula>
    </cfRule>
    <cfRule type="expression" dxfId="4224" priority="62500">
      <formula>$H2423="ETAPA"</formula>
    </cfRule>
    <cfRule type="expression" dxfId="4223" priority="62501">
      <formula>$H2423="CÉLULA CONSTRUTIVA"</formula>
    </cfRule>
    <cfRule type="expression" dxfId="4222" priority="62502">
      <formula>$H2423="ETAPA"</formula>
    </cfRule>
    <cfRule type="expression" dxfId="4221" priority="62503">
      <formula>$H2423="SUBETAPA"</formula>
    </cfRule>
  </conditionalFormatting>
  <conditionalFormatting sqref="M2425">
    <cfRule type="expression" dxfId="4220" priority="62727">
      <formula>$H2425="CÉLULA CONSTRUTIVA"</formula>
    </cfRule>
    <cfRule type="expression" dxfId="4219" priority="62728">
      <formula>$H2425="ETAPA"</formula>
    </cfRule>
    <cfRule type="expression" dxfId="4218" priority="62729">
      <formula>$H2425="SUBETAPA"</formula>
    </cfRule>
    <cfRule type="expression" dxfId="4217" priority="62730">
      <formula>$H2425="CÉLULA CONSTRUTIVA"</formula>
    </cfRule>
    <cfRule type="expression" dxfId="4216" priority="62731">
      <formula>$H2425="ETAPA"</formula>
    </cfRule>
  </conditionalFormatting>
  <conditionalFormatting sqref="M2427:M2430">
    <cfRule type="expression" dxfId="4215" priority="62610">
      <formula>$H2427="ETAPA"</formula>
    </cfRule>
  </conditionalFormatting>
  <conditionalFormatting sqref="M2430">
    <cfRule type="expression" dxfId="4214" priority="62605">
      <formula>$H2430="ETAPA"</formula>
    </cfRule>
    <cfRule type="expression" dxfId="4213" priority="62606">
      <formula>$H2430="CÉLULA CONSTRUTIVA"</formula>
    </cfRule>
    <cfRule type="expression" dxfId="4212" priority="62607">
      <formula>$H2430="ETAPA"</formula>
    </cfRule>
    <cfRule type="expression" dxfId="4211" priority="62608">
      <formula>$H2430="SUBETAPA"</formula>
    </cfRule>
    <cfRule type="expression" dxfId="4210" priority="62609">
      <formula>$H2430="CÉLULA CONSTRUTIVA"</formula>
    </cfRule>
  </conditionalFormatting>
  <conditionalFormatting sqref="M2431">
    <cfRule type="expression" dxfId="4209" priority="62618">
      <formula>$H2431="ETAPA"</formula>
    </cfRule>
    <cfRule type="expression" dxfId="4208" priority="62619">
      <formula>$H2431="CÉLULA CONSTRUTIVA"</formula>
    </cfRule>
    <cfRule type="expression" dxfId="4207" priority="62620">
      <formula>$H2431="ETAPA"</formula>
    </cfRule>
    <cfRule type="expression" dxfId="4206" priority="62621">
      <formula>$H2431="SUBETAPA"</formula>
    </cfRule>
    <cfRule type="expression" dxfId="4205" priority="62622">
      <formula>$H2431="CÉLULA CONSTRUTIVA"</formula>
    </cfRule>
    <cfRule type="expression" dxfId="4204" priority="62623">
      <formula>$H2431="ETAPA"</formula>
    </cfRule>
  </conditionalFormatting>
  <conditionalFormatting sqref="M2436">
    <cfRule type="expression" dxfId="4203" priority="62917">
      <formula>$H2436="CÉLULA CONSTRUTIVA"</formula>
    </cfRule>
    <cfRule type="expression" dxfId="4202" priority="62918">
      <formula>$H2436="ETAPA"</formula>
    </cfRule>
    <cfRule type="expression" dxfId="4201" priority="62919">
      <formula>$H2436="SUBETAPA"</formula>
    </cfRule>
    <cfRule type="expression" dxfId="4200" priority="62920">
      <formula>$H2436="CÉLULA CONSTRUTIVA"</formula>
    </cfRule>
  </conditionalFormatting>
  <conditionalFormatting sqref="M2438:M2439 O2438:O2439">
    <cfRule type="expression" dxfId="4199" priority="62875">
      <formula>$H2438="CÉLULA CONSTRUTIVA"</formula>
    </cfRule>
  </conditionalFormatting>
  <conditionalFormatting sqref="M2438:M2439">
    <cfRule type="expression" dxfId="4198" priority="62879">
      <formula>$H2438="CÉLULA CONSTRUTIVA"</formula>
    </cfRule>
    <cfRule type="expression" dxfId="4197" priority="62880">
      <formula>$H2438="ETAPA"</formula>
    </cfRule>
    <cfRule type="expression" dxfId="4196" priority="62881">
      <formula>$H2438="SUBETAPA"</formula>
    </cfRule>
    <cfRule type="expression" dxfId="4195" priority="62882">
      <formula>$H2438="CÉLULA CONSTRUTIVA"</formula>
    </cfRule>
    <cfRule type="expression" dxfId="4194" priority="62883">
      <formula>$H2438="ETAPA"</formula>
    </cfRule>
  </conditionalFormatting>
  <conditionalFormatting sqref="M2441">
    <cfRule type="expression" dxfId="4193" priority="6951">
      <formula>$H2441="CÉLULA CONSTRUTIVA"</formula>
    </cfRule>
  </conditionalFormatting>
  <conditionalFormatting sqref="M2442 O2442">
    <cfRule type="expression" dxfId="4192" priority="62931">
      <formula>$H2442="SUBETAPA"</formula>
    </cfRule>
    <cfRule type="expression" dxfId="4191" priority="62932">
      <formula>$H2442="CÉLULA CONSTRUTIVA"</formula>
    </cfRule>
  </conditionalFormatting>
  <conditionalFormatting sqref="M2442">
    <cfRule type="expression" dxfId="4190" priority="62929">
      <formula>$H2442="CÉLULA CONSTRUTIVA"</formula>
    </cfRule>
    <cfRule type="expression" dxfId="4189" priority="62930">
      <formula>$H2442="ETAPA"</formula>
    </cfRule>
  </conditionalFormatting>
  <conditionalFormatting sqref="M2442:M2443">
    <cfRule type="expression" dxfId="4188" priority="62933">
      <formula>$H2442="ETAPA"</formula>
    </cfRule>
  </conditionalFormatting>
  <conditionalFormatting sqref="M2444">
    <cfRule type="expression" dxfId="4187" priority="62760">
      <formula>$H2444="CÉLULA CONSTRUTIVA"</formula>
    </cfRule>
    <cfRule type="expression" dxfId="4186" priority="62761">
      <formula>$H2444="ETAPA"</formula>
    </cfRule>
    <cfRule type="expression" dxfId="4185" priority="62762">
      <formula>$H2444="CÉLULA CONSTRUTIVA"</formula>
    </cfRule>
    <cfRule type="expression" dxfId="4184" priority="62763">
      <formula>$H2444="ETAPA"</formula>
    </cfRule>
    <cfRule type="expression" dxfId="4183" priority="62764">
      <formula>$H2444="SUBETAPA"</formula>
    </cfRule>
  </conditionalFormatting>
  <conditionalFormatting sqref="M2445">
    <cfRule type="expression" dxfId="4182" priority="62765">
      <formula>$H2445="CÉLULA CONSTRUTIVA"</formula>
    </cfRule>
    <cfRule type="expression" dxfId="4181" priority="62766">
      <formula>$H2445="ETAPA"</formula>
    </cfRule>
    <cfRule type="expression" dxfId="4180" priority="62767">
      <formula>$H2445="SUBETAPA"</formula>
    </cfRule>
    <cfRule type="expression" dxfId="4179" priority="62768">
      <formula>$H2445="CÉLULA CONSTRUTIVA"</formula>
    </cfRule>
    <cfRule type="expression" dxfId="4178" priority="62769">
      <formula>$H2445="ETAPA"</formula>
    </cfRule>
  </conditionalFormatting>
  <conditionalFormatting sqref="M2446">
    <cfRule type="expression" dxfId="4177" priority="62738">
      <formula>$H2446="CÉLULA CONSTRUTIVA"</formula>
    </cfRule>
    <cfRule type="expression" dxfId="4176" priority="62739">
      <formula>$H2446="ETAPA"</formula>
    </cfRule>
    <cfRule type="expression" dxfId="4175" priority="62740">
      <formula>$H2446="CÉLULA CONSTRUTIVA"</formula>
    </cfRule>
    <cfRule type="expression" dxfId="4174" priority="62741">
      <formula>$H2446="ETAPA"</formula>
    </cfRule>
    <cfRule type="expression" dxfId="4173" priority="62742">
      <formula>$H2446="SUBETAPA"</formula>
    </cfRule>
  </conditionalFormatting>
  <conditionalFormatting sqref="M2448">
    <cfRule type="expression" dxfId="4172" priority="62966">
      <formula>$H2448="CÉLULA CONSTRUTIVA"</formula>
    </cfRule>
    <cfRule type="expression" dxfId="4171" priority="62967">
      <formula>$H2448="ETAPA"</formula>
    </cfRule>
    <cfRule type="expression" dxfId="4170" priority="62968">
      <formula>$H2448="SUBETAPA"</formula>
    </cfRule>
    <cfRule type="expression" dxfId="4169" priority="62969">
      <formula>$H2448="CÉLULA CONSTRUTIVA"</formula>
    </cfRule>
    <cfRule type="expression" dxfId="4168" priority="62970">
      <formula>$H2448="ETAPA"</formula>
    </cfRule>
  </conditionalFormatting>
  <conditionalFormatting sqref="M2450:M2453">
    <cfRule type="expression" dxfId="4167" priority="62849">
      <formula>$H2450="ETAPA"</formula>
    </cfRule>
  </conditionalFormatting>
  <conditionalFormatting sqref="M2453">
    <cfRule type="expression" dxfId="4166" priority="62844">
      <formula>$H2453="ETAPA"</formula>
    </cfRule>
    <cfRule type="expression" dxfId="4165" priority="62845">
      <formula>$H2453="CÉLULA CONSTRUTIVA"</formula>
    </cfRule>
    <cfRule type="expression" dxfId="4164" priority="62846">
      <formula>$H2453="ETAPA"</formula>
    </cfRule>
    <cfRule type="expression" dxfId="4163" priority="62847">
      <formula>$H2453="SUBETAPA"</formula>
    </cfRule>
    <cfRule type="expression" dxfId="4162" priority="62848">
      <formula>$H2453="CÉLULA CONSTRUTIVA"</formula>
    </cfRule>
  </conditionalFormatting>
  <conditionalFormatting sqref="M2454">
    <cfRule type="expression" dxfId="4161" priority="62857">
      <formula>$H2454="ETAPA"</formula>
    </cfRule>
    <cfRule type="expression" dxfId="4160" priority="62858">
      <formula>$H2454="CÉLULA CONSTRUTIVA"</formula>
    </cfRule>
    <cfRule type="expression" dxfId="4159" priority="62859">
      <formula>$H2454="ETAPA"</formula>
    </cfRule>
    <cfRule type="expression" dxfId="4158" priority="62860">
      <formula>$H2454="SUBETAPA"</formula>
    </cfRule>
    <cfRule type="expression" dxfId="4157" priority="62861">
      <formula>$H2454="CÉLULA CONSTRUTIVA"</formula>
    </cfRule>
    <cfRule type="expression" dxfId="4156" priority="62862">
      <formula>$H2454="ETAPA"</formula>
    </cfRule>
  </conditionalFormatting>
  <conditionalFormatting sqref="M2459">
    <cfRule type="expression" dxfId="4155" priority="63156">
      <formula>$H2459="CÉLULA CONSTRUTIVA"</formula>
    </cfRule>
    <cfRule type="expression" dxfId="4154" priority="63157">
      <formula>$H2459="ETAPA"</formula>
    </cfRule>
    <cfRule type="expression" dxfId="4153" priority="63158">
      <formula>$H2459="SUBETAPA"</formula>
    </cfRule>
    <cfRule type="expression" dxfId="4152" priority="63159">
      <formula>$H2459="CÉLULA CONSTRUTIVA"</formula>
    </cfRule>
  </conditionalFormatting>
  <conditionalFormatting sqref="M2461:M2462 O2461:O2462">
    <cfRule type="expression" dxfId="4151" priority="63114">
      <formula>$H2461="CÉLULA CONSTRUTIVA"</formula>
    </cfRule>
  </conditionalFormatting>
  <conditionalFormatting sqref="M2461:M2462">
    <cfRule type="expression" dxfId="4150" priority="63118">
      <formula>$H2461="CÉLULA CONSTRUTIVA"</formula>
    </cfRule>
    <cfRule type="expression" dxfId="4149" priority="63119">
      <formula>$H2461="ETAPA"</formula>
    </cfRule>
    <cfRule type="expression" dxfId="4148" priority="63120">
      <formula>$H2461="SUBETAPA"</formula>
    </cfRule>
    <cfRule type="expression" dxfId="4147" priority="63121">
      <formula>$H2461="CÉLULA CONSTRUTIVA"</formula>
    </cfRule>
    <cfRule type="expression" dxfId="4146" priority="63122">
      <formula>$H2461="ETAPA"</formula>
    </cfRule>
  </conditionalFormatting>
  <conditionalFormatting sqref="M2465">
    <cfRule type="expression" dxfId="4145" priority="6895">
      <formula>$H2465="CÉLULA CONSTRUTIVA"</formula>
    </cfRule>
  </conditionalFormatting>
  <conditionalFormatting sqref="M2466 O2466">
    <cfRule type="expression" dxfId="4144" priority="63170">
      <formula>$H2466="SUBETAPA"</formula>
    </cfRule>
    <cfRule type="expression" dxfId="4143" priority="63171">
      <formula>$H2466="CÉLULA CONSTRUTIVA"</formula>
    </cfRule>
  </conditionalFormatting>
  <conditionalFormatting sqref="M2466">
    <cfRule type="expression" dxfId="4142" priority="63168">
      <formula>$H2466="CÉLULA CONSTRUTIVA"</formula>
    </cfRule>
    <cfRule type="expression" dxfId="4141" priority="63169">
      <formula>$H2466="ETAPA"</formula>
    </cfRule>
  </conditionalFormatting>
  <conditionalFormatting sqref="M2466:M2467">
    <cfRule type="expression" dxfId="4140" priority="63172">
      <formula>$H2466="ETAPA"</formula>
    </cfRule>
  </conditionalFormatting>
  <conditionalFormatting sqref="M2468">
    <cfRule type="expression" dxfId="4139" priority="62999">
      <formula>$H2468="CÉLULA CONSTRUTIVA"</formula>
    </cfRule>
    <cfRule type="expression" dxfId="4138" priority="63000">
      <formula>$H2468="ETAPA"</formula>
    </cfRule>
    <cfRule type="expression" dxfId="4137" priority="63001">
      <formula>$H2468="CÉLULA CONSTRUTIVA"</formula>
    </cfRule>
    <cfRule type="expression" dxfId="4136" priority="63002">
      <formula>$H2468="ETAPA"</formula>
    </cfRule>
    <cfRule type="expression" dxfId="4135" priority="63003">
      <formula>$H2468="SUBETAPA"</formula>
    </cfRule>
  </conditionalFormatting>
  <conditionalFormatting sqref="M2469">
    <cfRule type="expression" dxfId="4134" priority="63004">
      <formula>$H2469="CÉLULA CONSTRUTIVA"</formula>
    </cfRule>
    <cfRule type="expression" dxfId="4133" priority="63005">
      <formula>$H2469="ETAPA"</formula>
    </cfRule>
    <cfRule type="expression" dxfId="4132" priority="63006">
      <formula>$H2469="SUBETAPA"</formula>
    </cfRule>
    <cfRule type="expression" dxfId="4131" priority="63007">
      <formula>$H2469="CÉLULA CONSTRUTIVA"</formula>
    </cfRule>
    <cfRule type="expression" dxfId="4130" priority="63008">
      <formula>$H2469="ETAPA"</formula>
    </cfRule>
  </conditionalFormatting>
  <conditionalFormatting sqref="M2470">
    <cfRule type="expression" dxfId="4129" priority="62977">
      <formula>$H2470="CÉLULA CONSTRUTIVA"</formula>
    </cfRule>
    <cfRule type="expression" dxfId="4128" priority="62978">
      <formula>$H2470="ETAPA"</formula>
    </cfRule>
    <cfRule type="expression" dxfId="4127" priority="62979">
      <formula>$H2470="CÉLULA CONSTRUTIVA"</formula>
    </cfRule>
    <cfRule type="expression" dxfId="4126" priority="62980">
      <formula>$H2470="ETAPA"</formula>
    </cfRule>
    <cfRule type="expression" dxfId="4125" priority="62981">
      <formula>$H2470="SUBETAPA"</formula>
    </cfRule>
  </conditionalFormatting>
  <conditionalFormatting sqref="M2472">
    <cfRule type="expression" dxfId="4124" priority="63205">
      <formula>$H2472="CÉLULA CONSTRUTIVA"</formula>
    </cfRule>
    <cfRule type="expression" dxfId="4123" priority="63206">
      <formula>$H2472="ETAPA"</formula>
    </cfRule>
    <cfRule type="expression" dxfId="4122" priority="63207">
      <formula>$H2472="SUBETAPA"</formula>
    </cfRule>
    <cfRule type="expression" dxfId="4121" priority="63208">
      <formula>$H2472="CÉLULA CONSTRUTIVA"</formula>
    </cfRule>
    <cfRule type="expression" dxfId="4120" priority="63209">
      <formula>$H2472="ETAPA"</formula>
    </cfRule>
  </conditionalFormatting>
  <conditionalFormatting sqref="M2474:M2477">
    <cfRule type="expression" dxfId="4119" priority="63088">
      <formula>$H2474="ETAPA"</formula>
    </cfRule>
  </conditionalFormatting>
  <conditionalFormatting sqref="M2477">
    <cfRule type="expression" dxfId="4118" priority="63083">
      <formula>$H2477="ETAPA"</formula>
    </cfRule>
    <cfRule type="expression" dxfId="4117" priority="63084">
      <formula>$H2477="CÉLULA CONSTRUTIVA"</formula>
    </cfRule>
    <cfRule type="expression" dxfId="4116" priority="63085">
      <formula>$H2477="ETAPA"</formula>
    </cfRule>
    <cfRule type="expression" dxfId="4115" priority="63086">
      <formula>$H2477="SUBETAPA"</formula>
    </cfRule>
    <cfRule type="expression" dxfId="4114" priority="63087">
      <formula>$H2477="CÉLULA CONSTRUTIVA"</formula>
    </cfRule>
  </conditionalFormatting>
  <conditionalFormatting sqref="M2478">
    <cfRule type="expression" dxfId="4113" priority="63096">
      <formula>$H2478="ETAPA"</formula>
    </cfRule>
    <cfRule type="expression" dxfId="4112" priority="63097">
      <formula>$H2478="CÉLULA CONSTRUTIVA"</formula>
    </cfRule>
    <cfRule type="expression" dxfId="4111" priority="63098">
      <formula>$H2478="ETAPA"</formula>
    </cfRule>
    <cfRule type="expression" dxfId="4110" priority="63099">
      <formula>$H2478="SUBETAPA"</formula>
    </cfRule>
    <cfRule type="expression" dxfId="4109" priority="63100">
      <formula>$H2478="CÉLULA CONSTRUTIVA"</formula>
    </cfRule>
    <cfRule type="expression" dxfId="4108" priority="63101">
      <formula>$H2478="ETAPA"</formula>
    </cfRule>
  </conditionalFormatting>
  <conditionalFormatting sqref="M2483">
    <cfRule type="expression" dxfId="4107" priority="63395">
      <formula>$H2483="CÉLULA CONSTRUTIVA"</formula>
    </cfRule>
    <cfRule type="expression" dxfId="4106" priority="63396">
      <formula>$H2483="ETAPA"</formula>
    </cfRule>
    <cfRule type="expression" dxfId="4105" priority="63397">
      <formula>$H2483="SUBETAPA"</formula>
    </cfRule>
    <cfRule type="expression" dxfId="4104" priority="63398">
      <formula>$H2483="CÉLULA CONSTRUTIVA"</formula>
    </cfRule>
  </conditionalFormatting>
  <conditionalFormatting sqref="M2485:M2486 O2485:O2486">
    <cfRule type="expression" dxfId="4103" priority="63353">
      <formula>$H2485="CÉLULA CONSTRUTIVA"</formula>
    </cfRule>
  </conditionalFormatting>
  <conditionalFormatting sqref="M2485:M2486">
    <cfRule type="expression" dxfId="4102" priority="63357">
      <formula>$H2485="CÉLULA CONSTRUTIVA"</formula>
    </cfRule>
    <cfRule type="expression" dxfId="4101" priority="63358">
      <formula>$H2485="ETAPA"</formula>
    </cfRule>
    <cfRule type="expression" dxfId="4100" priority="63359">
      <formula>$H2485="SUBETAPA"</formula>
    </cfRule>
    <cfRule type="expression" dxfId="4099" priority="63360">
      <formula>$H2485="CÉLULA CONSTRUTIVA"</formula>
    </cfRule>
    <cfRule type="expression" dxfId="4098" priority="63361">
      <formula>$H2485="ETAPA"</formula>
    </cfRule>
  </conditionalFormatting>
  <conditionalFormatting sqref="M2489">
    <cfRule type="expression" dxfId="4097" priority="6839">
      <formula>$H2489="CÉLULA CONSTRUTIVA"</formula>
    </cfRule>
  </conditionalFormatting>
  <conditionalFormatting sqref="M2490 O2490">
    <cfRule type="expression" dxfId="4096" priority="63368">
      <formula>$H2490="ETAPA"</formula>
    </cfRule>
  </conditionalFormatting>
  <conditionalFormatting sqref="M2490">
    <cfRule type="expression" dxfId="4095" priority="63369">
      <formula>$H2490="CÉLULA CONSTRUTIVA"</formula>
    </cfRule>
    <cfRule type="expression" dxfId="4094" priority="63370">
      <formula>$H2490="ETAPA"</formula>
    </cfRule>
    <cfRule type="expression" dxfId="4093" priority="63371">
      <formula>$H2490="SUBETAPA"</formula>
    </cfRule>
    <cfRule type="expression" dxfId="4092" priority="63372">
      <formula>$H2490="CÉLULA CONSTRUTIVA"</formula>
    </cfRule>
    <cfRule type="expression" dxfId="4091" priority="63373">
      <formula>$H2490="ETAPA"</formula>
    </cfRule>
  </conditionalFormatting>
  <conditionalFormatting sqref="M2490:M2491">
    <cfRule type="expression" dxfId="4090" priority="63366">
      <formula>$H2490="CÉLULA CONSTRUTIVA"</formula>
    </cfRule>
  </conditionalFormatting>
  <conditionalFormatting sqref="M2491:M2492 O2491:O2492">
    <cfRule type="expression" dxfId="4089" priority="63409">
      <formula>$H2491="SUBETAPA"</formula>
    </cfRule>
    <cfRule type="expression" dxfId="4088" priority="63410">
      <formula>$H2491="CÉLULA CONSTRUTIVA"</formula>
    </cfRule>
  </conditionalFormatting>
  <conditionalFormatting sqref="M2491:M2492">
    <cfRule type="expression" dxfId="4087" priority="63407">
      <formula>$H2491="CÉLULA CONSTRUTIVA"</formula>
    </cfRule>
    <cfRule type="expression" dxfId="4086" priority="63408">
      <formula>$H2491="ETAPA"</formula>
    </cfRule>
  </conditionalFormatting>
  <conditionalFormatting sqref="M2491:M2493">
    <cfRule type="expression" dxfId="4085" priority="63411">
      <formula>$H2491="ETAPA"</formula>
    </cfRule>
  </conditionalFormatting>
  <conditionalFormatting sqref="M2494">
    <cfRule type="expression" dxfId="4084" priority="63238">
      <formula>$H2494="CÉLULA CONSTRUTIVA"</formula>
    </cfRule>
    <cfRule type="expression" dxfId="4083" priority="63239">
      <formula>$H2494="ETAPA"</formula>
    </cfRule>
    <cfRule type="expression" dxfId="4082" priority="63240">
      <formula>$H2494="CÉLULA CONSTRUTIVA"</formula>
    </cfRule>
    <cfRule type="expression" dxfId="4081" priority="63241">
      <formula>$H2494="ETAPA"</formula>
    </cfRule>
    <cfRule type="expression" dxfId="4080" priority="63242">
      <formula>$H2494="SUBETAPA"</formula>
    </cfRule>
  </conditionalFormatting>
  <conditionalFormatting sqref="M2495">
    <cfRule type="expression" dxfId="4079" priority="63243">
      <formula>$H2495="CÉLULA CONSTRUTIVA"</formula>
    </cfRule>
    <cfRule type="expression" dxfId="4078" priority="63244">
      <formula>$H2495="ETAPA"</formula>
    </cfRule>
    <cfRule type="expression" dxfId="4077" priority="63245">
      <formula>$H2495="SUBETAPA"</formula>
    </cfRule>
    <cfRule type="expression" dxfId="4076" priority="63246">
      <formula>$H2495="CÉLULA CONSTRUTIVA"</formula>
    </cfRule>
    <cfRule type="expression" dxfId="4075" priority="63247">
      <formula>$H2495="ETAPA"</formula>
    </cfRule>
  </conditionalFormatting>
  <conditionalFormatting sqref="M2496">
    <cfRule type="expression" dxfId="4074" priority="63216">
      <formula>$H2496="CÉLULA CONSTRUTIVA"</formula>
    </cfRule>
    <cfRule type="expression" dxfId="4073" priority="63217">
      <formula>$H2496="ETAPA"</formula>
    </cfRule>
    <cfRule type="expression" dxfId="4072" priority="63218">
      <formula>$H2496="CÉLULA CONSTRUTIVA"</formula>
    </cfRule>
    <cfRule type="expression" dxfId="4071" priority="63219">
      <formula>$H2496="ETAPA"</formula>
    </cfRule>
    <cfRule type="expression" dxfId="4070" priority="63220">
      <formula>$H2496="SUBETAPA"</formula>
    </cfRule>
  </conditionalFormatting>
  <conditionalFormatting sqref="M2497">
    <cfRule type="expression" dxfId="4069" priority="63227">
      <formula>$H2497="CÉLULA CONSTRUTIVA"</formula>
    </cfRule>
    <cfRule type="expression" dxfId="4068" priority="63228">
      <formula>$H2497="ETAPA"</formula>
    </cfRule>
    <cfRule type="expression" dxfId="4067" priority="63229">
      <formula>$H2497="CÉLULA CONSTRUTIVA"</formula>
    </cfRule>
    <cfRule type="expression" dxfId="4066" priority="63230">
      <formula>$H2497="ETAPA"</formula>
    </cfRule>
    <cfRule type="expression" dxfId="4065" priority="63231">
      <formula>$H2497="SUBETAPA"</formula>
    </cfRule>
  </conditionalFormatting>
  <conditionalFormatting sqref="M2499">
    <cfRule type="expression" dxfId="4064" priority="63437">
      <formula>$H2499="CÉLULA CONSTRUTIVA"</formula>
    </cfRule>
    <cfRule type="expression" dxfId="4063" priority="63438">
      <formula>$H2499="ETAPA"</formula>
    </cfRule>
    <cfRule type="expression" dxfId="4062" priority="63439">
      <formula>$H2499="CÉLULA CONSTRUTIVA"</formula>
    </cfRule>
    <cfRule type="expression" dxfId="4061" priority="63440">
      <formula>$H2499="ETAPA"</formula>
    </cfRule>
    <cfRule type="expression" dxfId="4060" priority="63441">
      <formula>$H2499="SUBETAPA"</formula>
    </cfRule>
  </conditionalFormatting>
  <conditionalFormatting sqref="M2500">
    <cfRule type="expression" dxfId="4059" priority="63444">
      <formula>$H2500="CÉLULA CONSTRUTIVA"</formula>
    </cfRule>
    <cfRule type="expression" dxfId="4058" priority="63445">
      <formula>$H2500="ETAPA"</formula>
    </cfRule>
    <cfRule type="expression" dxfId="4057" priority="63446">
      <formula>$H2500="SUBETAPA"</formula>
    </cfRule>
    <cfRule type="expression" dxfId="4056" priority="63447">
      <formula>$H2500="CÉLULA CONSTRUTIVA"</formula>
    </cfRule>
  </conditionalFormatting>
  <conditionalFormatting sqref="M2500:M2501">
    <cfRule type="expression" dxfId="4055" priority="63448">
      <formula>$H2500="ETAPA"</formula>
    </cfRule>
  </conditionalFormatting>
  <conditionalFormatting sqref="M2502:M2505">
    <cfRule type="expression" dxfId="4054" priority="63419">
      <formula>$H2502="ETAPA"</formula>
    </cfRule>
    <cfRule type="expression" dxfId="4053" priority="63420">
      <formula>$H2502="CÉLULA CONSTRUTIVA"</formula>
    </cfRule>
    <cfRule type="expression" dxfId="4052" priority="63421">
      <formula>$H2502="ETAPA"</formula>
    </cfRule>
    <cfRule type="expression" dxfId="4051" priority="63422">
      <formula>$H2502="SUBETAPA"</formula>
    </cfRule>
    <cfRule type="expression" dxfId="4050" priority="63423">
      <formula>$H2502="CÉLULA CONSTRUTIVA"</formula>
    </cfRule>
    <cfRule type="expression" dxfId="4049" priority="63424">
      <formula>$H2502="ETAPA"</formula>
    </cfRule>
  </conditionalFormatting>
  <conditionalFormatting sqref="M2506">
    <cfRule type="expression" dxfId="4048" priority="63322">
      <formula>$H2506="ETAPA"</formula>
    </cfRule>
    <cfRule type="expression" dxfId="4047" priority="63323">
      <formula>$H2506="CÉLULA CONSTRUTIVA"</formula>
    </cfRule>
    <cfRule type="expression" dxfId="4046" priority="63324">
      <formula>$H2506="ETAPA"</formula>
    </cfRule>
    <cfRule type="expression" dxfId="4045" priority="63325">
      <formula>$H2506="SUBETAPA"</formula>
    </cfRule>
    <cfRule type="expression" dxfId="4044" priority="63326">
      <formula>$H2506="CÉLULA CONSTRUTIVA"</formula>
    </cfRule>
    <cfRule type="expression" dxfId="4043" priority="63327">
      <formula>$H2506="ETAPA"</formula>
    </cfRule>
  </conditionalFormatting>
  <conditionalFormatting sqref="M2507">
    <cfRule type="expression" dxfId="4042" priority="63335">
      <formula>$H2507="ETAPA"</formula>
    </cfRule>
    <cfRule type="expression" dxfId="4041" priority="63336">
      <formula>$H2507="CÉLULA CONSTRUTIVA"</formula>
    </cfRule>
    <cfRule type="expression" dxfId="4040" priority="63337">
      <formula>$H2507="ETAPA"</formula>
    </cfRule>
    <cfRule type="expression" dxfId="4039" priority="63338">
      <formula>$H2507="SUBETAPA"</formula>
    </cfRule>
    <cfRule type="expression" dxfId="4038" priority="63339">
      <formula>$H2507="CÉLULA CONSTRUTIVA"</formula>
    </cfRule>
    <cfRule type="expression" dxfId="4037" priority="63340">
      <formula>$H2507="ETAPA"</formula>
    </cfRule>
  </conditionalFormatting>
  <conditionalFormatting sqref="M2512:M2513 O2512:O2513">
    <cfRule type="expression" dxfId="4036" priority="63592">
      <formula>$H2512="CÉLULA CONSTRUTIVA"</formula>
    </cfRule>
  </conditionalFormatting>
  <conditionalFormatting sqref="M2512:M2513">
    <cfRule type="expression" dxfId="4035" priority="63596">
      <formula>$H2512="CÉLULA CONSTRUTIVA"</formula>
    </cfRule>
    <cfRule type="expression" dxfId="4034" priority="63597">
      <formula>$H2512="ETAPA"</formula>
    </cfRule>
    <cfRule type="expression" dxfId="4033" priority="63598">
      <formula>$H2512="SUBETAPA"</formula>
    </cfRule>
    <cfRule type="expression" dxfId="4032" priority="63599">
      <formula>$H2512="CÉLULA CONSTRUTIVA"</formula>
    </cfRule>
    <cfRule type="expression" dxfId="4031" priority="63600">
      <formula>$H2512="ETAPA"</formula>
    </cfRule>
  </conditionalFormatting>
  <conditionalFormatting sqref="M2516">
    <cfRule type="expression" dxfId="4030" priority="6783">
      <formula>$H2516="CÉLULA CONSTRUTIVA"</formula>
    </cfRule>
  </conditionalFormatting>
  <conditionalFormatting sqref="M2517 O2517">
    <cfRule type="expression" dxfId="4029" priority="63648">
      <formula>$H2517="SUBETAPA"</formula>
    </cfRule>
    <cfRule type="expression" dxfId="4028" priority="63649">
      <formula>$H2517="CÉLULA CONSTRUTIVA"</formula>
    </cfRule>
  </conditionalFormatting>
  <conditionalFormatting sqref="M2517">
    <cfRule type="expression" dxfId="4027" priority="63646">
      <formula>$H2517="CÉLULA CONSTRUTIVA"</formula>
    </cfRule>
    <cfRule type="expression" dxfId="4026" priority="63647">
      <formula>$H2517="ETAPA"</formula>
    </cfRule>
  </conditionalFormatting>
  <conditionalFormatting sqref="M2517:M2518">
    <cfRule type="expression" dxfId="4025" priority="63650">
      <formula>$H2517="ETAPA"</formula>
    </cfRule>
  </conditionalFormatting>
  <conditionalFormatting sqref="M2519">
    <cfRule type="expression" dxfId="4024" priority="63477">
      <formula>$H2519="CÉLULA CONSTRUTIVA"</formula>
    </cfRule>
    <cfRule type="expression" dxfId="4023" priority="63478">
      <formula>$H2519="ETAPA"</formula>
    </cfRule>
    <cfRule type="expression" dxfId="4022" priority="63479">
      <formula>$H2519="CÉLULA CONSTRUTIVA"</formula>
    </cfRule>
    <cfRule type="expression" dxfId="4021" priority="63480">
      <formula>$H2519="ETAPA"</formula>
    </cfRule>
    <cfRule type="expression" dxfId="4020" priority="63481">
      <formula>$H2519="SUBETAPA"</formula>
    </cfRule>
  </conditionalFormatting>
  <conditionalFormatting sqref="M2520">
    <cfRule type="expression" dxfId="4019" priority="63482">
      <formula>$H2520="CÉLULA CONSTRUTIVA"</formula>
    </cfRule>
    <cfRule type="expression" dxfId="4018" priority="63483">
      <formula>$H2520="ETAPA"</formula>
    </cfRule>
    <cfRule type="expression" dxfId="4017" priority="63484">
      <formula>$H2520="SUBETAPA"</formula>
    </cfRule>
    <cfRule type="expression" dxfId="4016" priority="63485">
      <formula>$H2520="CÉLULA CONSTRUTIVA"</formula>
    </cfRule>
    <cfRule type="expression" dxfId="4015" priority="63486">
      <formula>$H2520="ETAPA"</formula>
    </cfRule>
  </conditionalFormatting>
  <conditionalFormatting sqref="M2521">
    <cfRule type="expression" dxfId="4014" priority="63455">
      <formula>$H2521="CÉLULA CONSTRUTIVA"</formula>
    </cfRule>
    <cfRule type="expression" dxfId="4013" priority="63456">
      <formula>$H2521="ETAPA"</formula>
    </cfRule>
    <cfRule type="expression" dxfId="4012" priority="63457">
      <formula>$H2521="CÉLULA CONSTRUTIVA"</formula>
    </cfRule>
    <cfRule type="expression" dxfId="4011" priority="63458">
      <formula>$H2521="ETAPA"</formula>
    </cfRule>
    <cfRule type="expression" dxfId="4010" priority="63459">
      <formula>$H2521="SUBETAPA"</formula>
    </cfRule>
  </conditionalFormatting>
  <conditionalFormatting sqref="M2522">
    <cfRule type="expression" dxfId="4009" priority="63466">
      <formula>$H2522="CÉLULA CONSTRUTIVA"</formula>
    </cfRule>
    <cfRule type="expression" dxfId="4008" priority="63467">
      <formula>$H2522="ETAPA"</formula>
    </cfRule>
    <cfRule type="expression" dxfId="4007" priority="63468">
      <formula>$H2522="CÉLULA CONSTRUTIVA"</formula>
    </cfRule>
    <cfRule type="expression" dxfId="4006" priority="63469">
      <formula>$H2522="ETAPA"</formula>
    </cfRule>
    <cfRule type="expression" dxfId="4005" priority="63470">
      <formula>$H2522="SUBETAPA"</formula>
    </cfRule>
  </conditionalFormatting>
  <conditionalFormatting sqref="M2524">
    <cfRule type="expression" dxfId="4004" priority="63683">
      <formula>$H2524="CÉLULA CONSTRUTIVA"</formula>
    </cfRule>
    <cfRule type="expression" dxfId="4003" priority="63684">
      <formula>$H2524="ETAPA"</formula>
    </cfRule>
    <cfRule type="expression" dxfId="4002" priority="63685">
      <formula>$H2524="SUBETAPA"</formula>
    </cfRule>
    <cfRule type="expression" dxfId="4001" priority="63686">
      <formula>$H2524="CÉLULA CONSTRUTIVA"</formula>
    </cfRule>
    <cfRule type="expression" dxfId="4000" priority="63687">
      <formula>$H2524="ETAPA"</formula>
    </cfRule>
  </conditionalFormatting>
  <conditionalFormatting sqref="M2526:M2529">
    <cfRule type="expression" dxfId="3999" priority="63579">
      <formula>$H2526="ETAPA"</formula>
    </cfRule>
  </conditionalFormatting>
  <conditionalFormatting sqref="M2529">
    <cfRule type="expression" dxfId="3998" priority="63574">
      <formula>$H2529="ETAPA"</formula>
    </cfRule>
    <cfRule type="expression" dxfId="3997" priority="63575">
      <formula>$H2529="CÉLULA CONSTRUTIVA"</formula>
    </cfRule>
    <cfRule type="expression" dxfId="3996" priority="63576">
      <formula>$H2529="ETAPA"</formula>
    </cfRule>
    <cfRule type="expression" dxfId="3995" priority="63577">
      <formula>$H2529="SUBETAPA"</formula>
    </cfRule>
    <cfRule type="expression" dxfId="3994" priority="63578">
      <formula>$H2529="CÉLULA CONSTRUTIVA"</formula>
    </cfRule>
  </conditionalFormatting>
  <conditionalFormatting sqref="M2530:M2531 M2508:M2509 M2479:M2480 M2455:M2456 M2432:M2433 M2409:M2410 M2358:M2359 M1800:M1801">
    <cfRule type="expression" dxfId="3993" priority="78852">
      <formula>$H1800="ETAPA"</formula>
    </cfRule>
  </conditionalFormatting>
  <conditionalFormatting sqref="M2534:M2535 O2534:O2535">
    <cfRule type="expression" dxfId="3992" priority="63831">
      <formula>$H2534="CÉLULA CONSTRUTIVA"</formula>
    </cfRule>
  </conditionalFormatting>
  <conditionalFormatting sqref="M2534:M2535">
    <cfRule type="expression" dxfId="3991" priority="63835">
      <formula>$H2534="CÉLULA CONSTRUTIVA"</formula>
    </cfRule>
    <cfRule type="expression" dxfId="3990" priority="63836">
      <formula>$H2534="ETAPA"</formula>
    </cfRule>
    <cfRule type="expression" dxfId="3989" priority="63837">
      <formula>$H2534="SUBETAPA"</formula>
    </cfRule>
    <cfRule type="expression" dxfId="3988" priority="63838">
      <formula>$H2534="CÉLULA CONSTRUTIVA"</formula>
    </cfRule>
    <cfRule type="expression" dxfId="3987" priority="63839">
      <formula>$H2534="ETAPA"</formula>
    </cfRule>
  </conditionalFormatting>
  <conditionalFormatting sqref="M2537">
    <cfRule type="expression" dxfId="3986" priority="6704">
      <formula>$H2537="CÉLULA CONSTRUTIVA"</formula>
    </cfRule>
  </conditionalFormatting>
  <conditionalFormatting sqref="M2538:M2539">
    <cfRule type="expression" dxfId="3985" priority="63719">
      <formula>$H2538="ETAPA"</formula>
    </cfRule>
  </conditionalFormatting>
  <conditionalFormatting sqref="M2539">
    <cfRule type="expression" dxfId="3984" priority="63716">
      <formula>$H2539="CÉLULA CONSTRUTIVA"</formula>
    </cfRule>
    <cfRule type="expression" dxfId="3983" priority="63717">
      <formula>$H2539="ETAPA"</formula>
    </cfRule>
    <cfRule type="expression" dxfId="3982" priority="63718">
      <formula>$H2539="CÉLULA CONSTRUTIVA"</formula>
    </cfRule>
    <cfRule type="expression" dxfId="3981" priority="63720">
      <formula>$H2539="SUBETAPA"</formula>
    </cfRule>
  </conditionalFormatting>
  <conditionalFormatting sqref="M2540">
    <cfRule type="expression" dxfId="3980" priority="63721">
      <formula>$H2540="CÉLULA CONSTRUTIVA"</formula>
    </cfRule>
    <cfRule type="expression" dxfId="3979" priority="63722">
      <formula>$H2540="ETAPA"</formula>
    </cfRule>
    <cfRule type="expression" dxfId="3978" priority="63723">
      <formula>$H2540="SUBETAPA"</formula>
    </cfRule>
    <cfRule type="expression" dxfId="3977" priority="63724">
      <formula>$H2540="CÉLULA CONSTRUTIVA"</formula>
    </cfRule>
    <cfRule type="expression" dxfId="3976" priority="63725">
      <formula>$H2540="ETAPA"</formula>
    </cfRule>
  </conditionalFormatting>
  <conditionalFormatting sqref="M2541">
    <cfRule type="expression" dxfId="3975" priority="63694">
      <formula>$H2541="CÉLULA CONSTRUTIVA"</formula>
    </cfRule>
    <cfRule type="expression" dxfId="3974" priority="63695">
      <formula>$H2541="ETAPA"</formula>
    </cfRule>
    <cfRule type="expression" dxfId="3973" priority="63696">
      <formula>$H2541="CÉLULA CONSTRUTIVA"</formula>
    </cfRule>
    <cfRule type="expression" dxfId="3972" priority="63697">
      <formula>$H2541="ETAPA"</formula>
    </cfRule>
    <cfRule type="expression" dxfId="3971" priority="63698">
      <formula>$H2541="SUBETAPA"</formula>
    </cfRule>
  </conditionalFormatting>
  <conditionalFormatting sqref="M2544">
    <cfRule type="expression" dxfId="3970" priority="6677">
      <formula>$H2544="CÉLULA CONSTRUTIVA"</formula>
    </cfRule>
    <cfRule type="expression" dxfId="3969" priority="6678">
      <formula>$H2544="ETAPA"</formula>
    </cfRule>
    <cfRule type="expression" dxfId="3968" priority="6679">
      <formula>$H2544="CÉLULA CONSTRUTIVA"</formula>
    </cfRule>
    <cfRule type="expression" dxfId="3967" priority="6680">
      <formula>$H2544="ETAPA"</formula>
    </cfRule>
    <cfRule type="expression" dxfId="3966" priority="6681">
      <formula>$H2544="SUBETAPA"</formula>
    </cfRule>
    <cfRule type="expression" dxfId="3965" priority="6682">
      <formula>$H2544="CÉLULA CONSTRUTIVA"</formula>
    </cfRule>
    <cfRule type="expression" dxfId="3964" priority="6683">
      <formula>$H2544="ETAPA"</formula>
    </cfRule>
  </conditionalFormatting>
  <conditionalFormatting sqref="M2545:M2547">
    <cfRule type="expression" dxfId="3963" priority="63818">
      <formula>$H2545="ETAPA"</formula>
    </cfRule>
  </conditionalFormatting>
  <conditionalFormatting sqref="M2546">
    <cfRule type="expression" dxfId="3962" priority="63813">
      <formula>$H2546="ETAPA"</formula>
    </cfRule>
    <cfRule type="expression" dxfId="3961" priority="63814">
      <formula>$H2546="CÉLULA CONSTRUTIVA"</formula>
    </cfRule>
    <cfRule type="expression" dxfId="3960" priority="63815">
      <formula>$H2546="ETAPA"</formula>
    </cfRule>
    <cfRule type="expression" dxfId="3959" priority="63816">
      <formula>$H2546="SUBETAPA"</formula>
    </cfRule>
    <cfRule type="expression" dxfId="3958" priority="63817">
      <formula>$H2546="CÉLULA CONSTRUTIVA"</formula>
    </cfRule>
  </conditionalFormatting>
  <conditionalFormatting sqref="M2550:M2551 O2550:O2551">
    <cfRule type="expression" dxfId="3957" priority="64070">
      <formula>$H2550="CÉLULA CONSTRUTIVA"</formula>
    </cfRule>
  </conditionalFormatting>
  <conditionalFormatting sqref="M2550:M2551">
    <cfRule type="expression" dxfId="3956" priority="64074">
      <formula>$H2550="CÉLULA CONSTRUTIVA"</formula>
    </cfRule>
    <cfRule type="expression" dxfId="3955" priority="64075">
      <formula>$H2550="ETAPA"</formula>
    </cfRule>
    <cfRule type="expression" dxfId="3954" priority="64076">
      <formula>$H2550="SUBETAPA"</formula>
    </cfRule>
    <cfRule type="expression" dxfId="3953" priority="64077">
      <formula>$H2550="CÉLULA CONSTRUTIVA"</formula>
    </cfRule>
    <cfRule type="expression" dxfId="3952" priority="64078">
      <formula>$H2550="ETAPA"</formula>
    </cfRule>
  </conditionalFormatting>
  <conditionalFormatting sqref="M2553">
    <cfRule type="expression" dxfId="3951" priority="6646">
      <formula>$H2553="CÉLULA CONSTRUTIVA"</formula>
    </cfRule>
  </conditionalFormatting>
  <conditionalFormatting sqref="M2554:M2555">
    <cfRule type="expression" dxfId="3950" priority="63958">
      <formula>$H2554="ETAPA"</formula>
    </cfRule>
  </conditionalFormatting>
  <conditionalFormatting sqref="M2555">
    <cfRule type="expression" dxfId="3949" priority="63955">
      <formula>$H2555="CÉLULA CONSTRUTIVA"</formula>
    </cfRule>
    <cfRule type="expression" dxfId="3948" priority="63956">
      <formula>$H2555="ETAPA"</formula>
    </cfRule>
    <cfRule type="expression" dxfId="3947" priority="63957">
      <formula>$H2555="CÉLULA CONSTRUTIVA"</formula>
    </cfRule>
    <cfRule type="expression" dxfId="3946" priority="63959">
      <formula>$H2555="SUBETAPA"</formula>
    </cfRule>
  </conditionalFormatting>
  <conditionalFormatting sqref="M2556">
    <cfRule type="expression" dxfId="3945" priority="63960">
      <formula>$H2556="CÉLULA CONSTRUTIVA"</formula>
    </cfRule>
    <cfRule type="expression" dxfId="3944" priority="63961">
      <formula>$H2556="ETAPA"</formula>
    </cfRule>
    <cfRule type="expression" dxfId="3943" priority="63962">
      <formula>$H2556="SUBETAPA"</formula>
    </cfRule>
    <cfRule type="expression" dxfId="3942" priority="63963">
      <formula>$H2556="CÉLULA CONSTRUTIVA"</formula>
    </cfRule>
    <cfRule type="expression" dxfId="3941" priority="63964">
      <formula>$H2556="ETAPA"</formula>
    </cfRule>
  </conditionalFormatting>
  <conditionalFormatting sqref="M2557">
    <cfRule type="expression" dxfId="3940" priority="63933">
      <formula>$H2557="CÉLULA CONSTRUTIVA"</formula>
    </cfRule>
    <cfRule type="expression" dxfId="3939" priority="63934">
      <formula>$H2557="ETAPA"</formula>
    </cfRule>
    <cfRule type="expression" dxfId="3938" priority="63935">
      <formula>$H2557="CÉLULA CONSTRUTIVA"</formula>
    </cfRule>
    <cfRule type="expression" dxfId="3937" priority="63936">
      <formula>$H2557="ETAPA"</formula>
    </cfRule>
    <cfRule type="expression" dxfId="3936" priority="63937">
      <formula>$H2557="SUBETAPA"</formula>
    </cfRule>
  </conditionalFormatting>
  <conditionalFormatting sqref="M2560">
    <cfRule type="expression" dxfId="3935" priority="6619">
      <formula>$H2560="CÉLULA CONSTRUTIVA"</formula>
    </cfRule>
    <cfRule type="expression" dxfId="3934" priority="6620">
      <formula>$H2560="ETAPA"</formula>
    </cfRule>
    <cfRule type="expression" dxfId="3933" priority="6621">
      <formula>$H2560="CÉLULA CONSTRUTIVA"</formula>
    </cfRule>
    <cfRule type="expression" dxfId="3932" priority="6622">
      <formula>$H2560="ETAPA"</formula>
    </cfRule>
    <cfRule type="expression" dxfId="3931" priority="6623">
      <formula>$H2560="SUBETAPA"</formula>
    </cfRule>
    <cfRule type="expression" dxfId="3930" priority="6624">
      <formula>$H2560="CÉLULA CONSTRUTIVA"</formula>
    </cfRule>
    <cfRule type="expression" dxfId="3929" priority="6625">
      <formula>$H2560="ETAPA"</formula>
    </cfRule>
  </conditionalFormatting>
  <conditionalFormatting sqref="M2561:M2563">
    <cfRule type="expression" dxfId="3928" priority="64057">
      <formula>$H2561="ETAPA"</formula>
    </cfRule>
  </conditionalFormatting>
  <conditionalFormatting sqref="M2562">
    <cfRule type="expression" dxfId="3927" priority="64052">
      <formula>$H2562="ETAPA"</formula>
    </cfRule>
    <cfRule type="expression" dxfId="3926" priority="64053">
      <formula>$H2562="CÉLULA CONSTRUTIVA"</formula>
    </cfRule>
    <cfRule type="expression" dxfId="3925" priority="64054">
      <formula>$H2562="ETAPA"</formula>
    </cfRule>
    <cfRule type="expression" dxfId="3924" priority="64055">
      <formula>$H2562="SUBETAPA"</formula>
    </cfRule>
    <cfRule type="expression" dxfId="3923" priority="64056">
      <formula>$H2562="CÉLULA CONSTRUTIVA"</formula>
    </cfRule>
  </conditionalFormatting>
  <conditionalFormatting sqref="M2566:M2567 O2566:O2567">
    <cfRule type="expression" dxfId="3922" priority="64309">
      <formula>$H2566="CÉLULA CONSTRUTIVA"</formula>
    </cfRule>
  </conditionalFormatting>
  <conditionalFormatting sqref="M2566:M2567">
    <cfRule type="expression" dxfId="3921" priority="64313">
      <formula>$H2566="CÉLULA CONSTRUTIVA"</formula>
    </cfRule>
    <cfRule type="expression" dxfId="3920" priority="64314">
      <formula>$H2566="ETAPA"</formula>
    </cfRule>
    <cfRule type="expression" dxfId="3919" priority="64315">
      <formula>$H2566="SUBETAPA"</formula>
    </cfRule>
    <cfRule type="expression" dxfId="3918" priority="64316">
      <formula>$H2566="CÉLULA CONSTRUTIVA"</formula>
    </cfRule>
    <cfRule type="expression" dxfId="3917" priority="64317">
      <formula>$H2566="ETAPA"</formula>
    </cfRule>
  </conditionalFormatting>
  <conditionalFormatting sqref="M2569">
    <cfRule type="expression" dxfId="3916" priority="6588">
      <formula>$H2569="CÉLULA CONSTRUTIVA"</formula>
    </cfRule>
  </conditionalFormatting>
  <conditionalFormatting sqref="M2570:M2571">
    <cfRule type="expression" dxfId="3915" priority="64197">
      <formula>$H2570="ETAPA"</formula>
    </cfRule>
  </conditionalFormatting>
  <conditionalFormatting sqref="M2571">
    <cfRule type="expression" dxfId="3914" priority="64194">
      <formula>$H2571="CÉLULA CONSTRUTIVA"</formula>
    </cfRule>
    <cfRule type="expression" dxfId="3913" priority="64195">
      <formula>$H2571="ETAPA"</formula>
    </cfRule>
    <cfRule type="expression" dxfId="3912" priority="64196">
      <formula>$H2571="CÉLULA CONSTRUTIVA"</formula>
    </cfRule>
    <cfRule type="expression" dxfId="3911" priority="64198">
      <formula>$H2571="SUBETAPA"</formula>
    </cfRule>
  </conditionalFormatting>
  <conditionalFormatting sqref="M2572">
    <cfRule type="expression" dxfId="3910" priority="64199">
      <formula>$H2572="CÉLULA CONSTRUTIVA"</formula>
    </cfRule>
    <cfRule type="expression" dxfId="3909" priority="64200">
      <formula>$H2572="ETAPA"</formula>
    </cfRule>
    <cfRule type="expression" dxfId="3908" priority="64201">
      <formula>$H2572="SUBETAPA"</formula>
    </cfRule>
    <cfRule type="expression" dxfId="3907" priority="64202">
      <formula>$H2572="CÉLULA CONSTRUTIVA"</formula>
    </cfRule>
    <cfRule type="expression" dxfId="3906" priority="64203">
      <formula>$H2572="ETAPA"</formula>
    </cfRule>
  </conditionalFormatting>
  <conditionalFormatting sqref="M2573">
    <cfRule type="expression" dxfId="3905" priority="64172">
      <formula>$H2573="CÉLULA CONSTRUTIVA"</formula>
    </cfRule>
    <cfRule type="expression" dxfId="3904" priority="64173">
      <formula>$H2573="ETAPA"</formula>
    </cfRule>
    <cfRule type="expression" dxfId="3903" priority="64174">
      <formula>$H2573="CÉLULA CONSTRUTIVA"</formula>
    </cfRule>
    <cfRule type="expression" dxfId="3902" priority="64175">
      <formula>$H2573="ETAPA"</formula>
    </cfRule>
    <cfRule type="expression" dxfId="3901" priority="64176">
      <formula>$H2573="SUBETAPA"</formula>
    </cfRule>
  </conditionalFormatting>
  <conditionalFormatting sqref="M2576">
    <cfRule type="expression" dxfId="3900" priority="6561">
      <formula>$H2576="CÉLULA CONSTRUTIVA"</formula>
    </cfRule>
    <cfRule type="expression" dxfId="3899" priority="6562">
      <formula>$H2576="ETAPA"</formula>
    </cfRule>
    <cfRule type="expression" dxfId="3898" priority="6563">
      <formula>$H2576="CÉLULA CONSTRUTIVA"</formula>
    </cfRule>
    <cfRule type="expression" dxfId="3897" priority="6564">
      <formula>$H2576="ETAPA"</formula>
    </cfRule>
    <cfRule type="expression" dxfId="3896" priority="6565">
      <formula>$H2576="SUBETAPA"</formula>
    </cfRule>
    <cfRule type="expression" dxfId="3895" priority="6566">
      <formula>$H2576="CÉLULA CONSTRUTIVA"</formula>
    </cfRule>
    <cfRule type="expression" dxfId="3894" priority="6567">
      <formula>$H2576="ETAPA"</formula>
    </cfRule>
  </conditionalFormatting>
  <conditionalFormatting sqref="M2577:M2579">
    <cfRule type="expression" dxfId="3893" priority="64296">
      <formula>$H2577="ETAPA"</formula>
    </cfRule>
  </conditionalFormatting>
  <conditionalFormatting sqref="M2578">
    <cfRule type="expression" dxfId="3892" priority="64291">
      <formula>$H2578="ETAPA"</formula>
    </cfRule>
    <cfRule type="expression" dxfId="3891" priority="64292">
      <formula>$H2578="CÉLULA CONSTRUTIVA"</formula>
    </cfRule>
    <cfRule type="expression" dxfId="3890" priority="64293">
      <formula>$H2578="ETAPA"</formula>
    </cfRule>
    <cfRule type="expression" dxfId="3889" priority="64294">
      <formula>$H2578="SUBETAPA"</formula>
    </cfRule>
    <cfRule type="expression" dxfId="3888" priority="64295">
      <formula>$H2578="CÉLULA CONSTRUTIVA"</formula>
    </cfRule>
  </conditionalFormatting>
  <conditionalFormatting sqref="M2582:M2583 O2582:O2583">
    <cfRule type="expression" dxfId="3887" priority="64548">
      <formula>$H2582="CÉLULA CONSTRUTIVA"</formula>
    </cfRule>
  </conditionalFormatting>
  <conditionalFormatting sqref="M2582:M2583">
    <cfRule type="expression" dxfId="3886" priority="64552">
      <formula>$H2582="CÉLULA CONSTRUTIVA"</formula>
    </cfRule>
    <cfRule type="expression" dxfId="3885" priority="64553">
      <formula>$H2582="ETAPA"</formula>
    </cfRule>
    <cfRule type="expression" dxfId="3884" priority="64554">
      <formula>$H2582="SUBETAPA"</formula>
    </cfRule>
    <cfRule type="expression" dxfId="3883" priority="64555">
      <formula>$H2582="CÉLULA CONSTRUTIVA"</formula>
    </cfRule>
    <cfRule type="expression" dxfId="3882" priority="64556">
      <formula>$H2582="ETAPA"</formula>
    </cfRule>
  </conditionalFormatting>
  <conditionalFormatting sqref="M2585">
    <cfRule type="expression" dxfId="3881" priority="6530">
      <formula>$H2585="CÉLULA CONSTRUTIVA"</formula>
    </cfRule>
  </conditionalFormatting>
  <conditionalFormatting sqref="M2586:M2587">
    <cfRule type="expression" dxfId="3880" priority="64436">
      <formula>$H2586="ETAPA"</formula>
    </cfRule>
  </conditionalFormatting>
  <conditionalFormatting sqref="M2587">
    <cfRule type="expression" dxfId="3879" priority="64433">
      <formula>$H2587="CÉLULA CONSTRUTIVA"</formula>
    </cfRule>
    <cfRule type="expression" dxfId="3878" priority="64434">
      <formula>$H2587="ETAPA"</formula>
    </cfRule>
    <cfRule type="expression" dxfId="3877" priority="64435">
      <formula>$H2587="CÉLULA CONSTRUTIVA"</formula>
    </cfRule>
    <cfRule type="expression" dxfId="3876" priority="64437">
      <formula>$H2587="SUBETAPA"</formula>
    </cfRule>
  </conditionalFormatting>
  <conditionalFormatting sqref="M2588">
    <cfRule type="expression" dxfId="3875" priority="64438">
      <formula>$H2588="CÉLULA CONSTRUTIVA"</formula>
    </cfRule>
    <cfRule type="expression" dxfId="3874" priority="64439">
      <formula>$H2588="ETAPA"</formula>
    </cfRule>
    <cfRule type="expression" dxfId="3873" priority="64440">
      <formula>$H2588="SUBETAPA"</formula>
    </cfRule>
    <cfRule type="expression" dxfId="3872" priority="64441">
      <formula>$H2588="CÉLULA CONSTRUTIVA"</formula>
    </cfRule>
    <cfRule type="expression" dxfId="3871" priority="64442">
      <formula>$H2588="ETAPA"</formula>
    </cfRule>
  </conditionalFormatting>
  <conditionalFormatting sqref="M2589">
    <cfRule type="expression" dxfId="3870" priority="64411">
      <formula>$H2589="CÉLULA CONSTRUTIVA"</formula>
    </cfRule>
    <cfRule type="expression" dxfId="3869" priority="64412">
      <formula>$H2589="ETAPA"</formula>
    </cfRule>
    <cfRule type="expression" dxfId="3868" priority="64413">
      <formula>$H2589="CÉLULA CONSTRUTIVA"</formula>
    </cfRule>
    <cfRule type="expression" dxfId="3867" priority="64414">
      <formula>$H2589="ETAPA"</formula>
    </cfRule>
    <cfRule type="expression" dxfId="3866" priority="64415">
      <formula>$H2589="SUBETAPA"</formula>
    </cfRule>
  </conditionalFormatting>
  <conditionalFormatting sqref="M2592">
    <cfRule type="expression" dxfId="3865" priority="6503">
      <formula>$H2592="CÉLULA CONSTRUTIVA"</formula>
    </cfRule>
    <cfRule type="expression" dxfId="3864" priority="6504">
      <formula>$H2592="ETAPA"</formula>
    </cfRule>
    <cfRule type="expression" dxfId="3863" priority="6505">
      <formula>$H2592="CÉLULA CONSTRUTIVA"</formula>
    </cfRule>
    <cfRule type="expression" dxfId="3862" priority="6506">
      <formula>$H2592="ETAPA"</formula>
    </cfRule>
    <cfRule type="expression" dxfId="3861" priority="6507">
      <formula>$H2592="SUBETAPA"</formula>
    </cfRule>
    <cfRule type="expression" dxfId="3860" priority="6508">
      <formula>$H2592="CÉLULA CONSTRUTIVA"</formula>
    </cfRule>
    <cfRule type="expression" dxfId="3859" priority="6509">
      <formula>$H2592="ETAPA"</formula>
    </cfRule>
  </conditionalFormatting>
  <conditionalFormatting sqref="M2593:M2595">
    <cfRule type="expression" dxfId="3858" priority="64535">
      <formula>$H2593="ETAPA"</formula>
    </cfRule>
  </conditionalFormatting>
  <conditionalFormatting sqref="M2594">
    <cfRule type="expression" dxfId="3857" priority="64530">
      <formula>$H2594="ETAPA"</formula>
    </cfRule>
    <cfRule type="expression" dxfId="3856" priority="64531">
      <formula>$H2594="CÉLULA CONSTRUTIVA"</formula>
    </cfRule>
    <cfRule type="expression" dxfId="3855" priority="64532">
      <formula>$H2594="ETAPA"</formula>
    </cfRule>
    <cfRule type="expression" dxfId="3854" priority="64533">
      <formula>$H2594="SUBETAPA"</formula>
    </cfRule>
    <cfRule type="expression" dxfId="3853" priority="64534">
      <formula>$H2594="CÉLULA CONSTRUTIVA"</formula>
    </cfRule>
  </conditionalFormatting>
  <conditionalFormatting sqref="M2598:M2599 O2598:O2599">
    <cfRule type="expression" dxfId="3852" priority="64787">
      <formula>$H2598="CÉLULA CONSTRUTIVA"</formula>
    </cfRule>
  </conditionalFormatting>
  <conditionalFormatting sqref="M2598:M2599">
    <cfRule type="expression" dxfId="3851" priority="64791">
      <formula>$H2598="CÉLULA CONSTRUTIVA"</formula>
    </cfRule>
    <cfRule type="expression" dxfId="3850" priority="64792">
      <formula>$H2598="ETAPA"</formula>
    </cfRule>
    <cfRule type="expression" dxfId="3849" priority="64793">
      <formula>$H2598="SUBETAPA"</formula>
    </cfRule>
    <cfRule type="expression" dxfId="3848" priority="64794">
      <formula>$H2598="CÉLULA CONSTRUTIVA"</formula>
    </cfRule>
    <cfRule type="expression" dxfId="3847" priority="64795">
      <formula>$H2598="ETAPA"</formula>
    </cfRule>
  </conditionalFormatting>
  <conditionalFormatting sqref="M2601">
    <cfRule type="expression" dxfId="3846" priority="6472">
      <formula>$H2601="CÉLULA CONSTRUTIVA"</formula>
    </cfRule>
  </conditionalFormatting>
  <conditionalFormatting sqref="M2602:M2603">
    <cfRule type="expression" dxfId="3845" priority="64675">
      <formula>$H2602="ETAPA"</formula>
    </cfRule>
  </conditionalFormatting>
  <conditionalFormatting sqref="M2603">
    <cfRule type="expression" dxfId="3844" priority="64672">
      <formula>$H2603="CÉLULA CONSTRUTIVA"</formula>
    </cfRule>
    <cfRule type="expression" dxfId="3843" priority="64673">
      <formula>$H2603="ETAPA"</formula>
    </cfRule>
    <cfRule type="expression" dxfId="3842" priority="64674">
      <formula>$H2603="CÉLULA CONSTRUTIVA"</formula>
    </cfRule>
    <cfRule type="expression" dxfId="3841" priority="64676">
      <formula>$H2603="SUBETAPA"</formula>
    </cfRule>
  </conditionalFormatting>
  <conditionalFormatting sqref="M2604">
    <cfRule type="expression" dxfId="3840" priority="64677">
      <formula>$H2604="CÉLULA CONSTRUTIVA"</formula>
    </cfRule>
    <cfRule type="expression" dxfId="3839" priority="64678">
      <formula>$H2604="ETAPA"</formula>
    </cfRule>
    <cfRule type="expression" dxfId="3838" priority="64679">
      <formula>$H2604="SUBETAPA"</formula>
    </cfRule>
    <cfRule type="expression" dxfId="3837" priority="64680">
      <formula>$H2604="CÉLULA CONSTRUTIVA"</formula>
    </cfRule>
    <cfRule type="expression" dxfId="3836" priority="64681">
      <formula>$H2604="ETAPA"</formula>
    </cfRule>
  </conditionalFormatting>
  <conditionalFormatting sqref="M2605">
    <cfRule type="expression" dxfId="3835" priority="64650">
      <formula>$H2605="CÉLULA CONSTRUTIVA"</formula>
    </cfRule>
    <cfRule type="expression" dxfId="3834" priority="64651">
      <formula>$H2605="ETAPA"</formula>
    </cfRule>
    <cfRule type="expression" dxfId="3833" priority="64652">
      <formula>$H2605="CÉLULA CONSTRUTIVA"</formula>
    </cfRule>
    <cfRule type="expression" dxfId="3832" priority="64653">
      <formula>$H2605="ETAPA"</formula>
    </cfRule>
    <cfRule type="expression" dxfId="3831" priority="64654">
      <formula>$H2605="SUBETAPA"</formula>
    </cfRule>
  </conditionalFormatting>
  <conditionalFormatting sqref="M2608">
    <cfRule type="expression" dxfId="3830" priority="6445">
      <formula>$H2608="CÉLULA CONSTRUTIVA"</formula>
    </cfRule>
    <cfRule type="expression" dxfId="3829" priority="6446">
      <formula>$H2608="ETAPA"</formula>
    </cfRule>
    <cfRule type="expression" dxfId="3828" priority="6447">
      <formula>$H2608="CÉLULA CONSTRUTIVA"</formula>
    </cfRule>
    <cfRule type="expression" dxfId="3827" priority="6448">
      <formula>$H2608="ETAPA"</formula>
    </cfRule>
    <cfRule type="expression" dxfId="3826" priority="6449">
      <formula>$H2608="SUBETAPA"</formula>
    </cfRule>
    <cfRule type="expression" dxfId="3825" priority="6450">
      <formula>$H2608="CÉLULA CONSTRUTIVA"</formula>
    </cfRule>
    <cfRule type="expression" dxfId="3824" priority="6451">
      <formula>$H2608="ETAPA"</formula>
    </cfRule>
  </conditionalFormatting>
  <conditionalFormatting sqref="M2609:M2611">
    <cfRule type="expression" dxfId="3823" priority="64774">
      <formula>$H2609="ETAPA"</formula>
    </cfRule>
  </conditionalFormatting>
  <conditionalFormatting sqref="M2610">
    <cfRule type="expression" dxfId="3822" priority="64769">
      <formula>$H2610="ETAPA"</formula>
    </cfRule>
    <cfRule type="expression" dxfId="3821" priority="64770">
      <formula>$H2610="CÉLULA CONSTRUTIVA"</formula>
    </cfRule>
    <cfRule type="expression" dxfId="3820" priority="64771">
      <formula>$H2610="ETAPA"</formula>
    </cfRule>
    <cfRule type="expression" dxfId="3819" priority="64772">
      <formula>$H2610="SUBETAPA"</formula>
    </cfRule>
    <cfRule type="expression" dxfId="3818" priority="64773">
      <formula>$H2610="CÉLULA CONSTRUTIVA"</formula>
    </cfRule>
  </conditionalFormatting>
  <conditionalFormatting sqref="M2614:M2615 O2614:O2615">
    <cfRule type="expression" dxfId="3817" priority="65026">
      <formula>$H2614="CÉLULA CONSTRUTIVA"</formula>
    </cfRule>
  </conditionalFormatting>
  <conditionalFormatting sqref="M2614:M2615">
    <cfRule type="expression" dxfId="3816" priority="65030">
      <formula>$H2614="CÉLULA CONSTRUTIVA"</formula>
    </cfRule>
    <cfRule type="expression" dxfId="3815" priority="65031">
      <formula>$H2614="ETAPA"</formula>
    </cfRule>
    <cfRule type="expression" dxfId="3814" priority="65032">
      <formula>$H2614="SUBETAPA"</formula>
    </cfRule>
    <cfRule type="expression" dxfId="3813" priority="65033">
      <formula>$H2614="CÉLULA CONSTRUTIVA"</formula>
    </cfRule>
    <cfRule type="expression" dxfId="3812" priority="65034">
      <formula>$H2614="ETAPA"</formula>
    </cfRule>
  </conditionalFormatting>
  <conditionalFormatting sqref="M2617">
    <cfRule type="expression" dxfId="3811" priority="6414">
      <formula>$H2617="CÉLULA CONSTRUTIVA"</formula>
    </cfRule>
  </conditionalFormatting>
  <conditionalFormatting sqref="M2618:M2619">
    <cfRule type="expression" dxfId="3810" priority="64914">
      <formula>$H2618="ETAPA"</formula>
    </cfRule>
  </conditionalFormatting>
  <conditionalFormatting sqref="M2619">
    <cfRule type="expression" dxfId="3809" priority="64911">
      <formula>$H2619="CÉLULA CONSTRUTIVA"</formula>
    </cfRule>
    <cfRule type="expression" dxfId="3808" priority="64912">
      <formula>$H2619="ETAPA"</formula>
    </cfRule>
    <cfRule type="expression" dxfId="3807" priority="64913">
      <formula>$H2619="CÉLULA CONSTRUTIVA"</formula>
    </cfRule>
    <cfRule type="expression" dxfId="3806" priority="64915">
      <formula>$H2619="SUBETAPA"</formula>
    </cfRule>
  </conditionalFormatting>
  <conditionalFormatting sqref="M2620">
    <cfRule type="expression" dxfId="3805" priority="64916">
      <formula>$H2620="CÉLULA CONSTRUTIVA"</formula>
    </cfRule>
    <cfRule type="expression" dxfId="3804" priority="64917">
      <formula>$H2620="ETAPA"</formula>
    </cfRule>
    <cfRule type="expression" dxfId="3803" priority="64918">
      <formula>$H2620="SUBETAPA"</formula>
    </cfRule>
    <cfRule type="expression" dxfId="3802" priority="64919">
      <formula>$H2620="CÉLULA CONSTRUTIVA"</formula>
    </cfRule>
    <cfRule type="expression" dxfId="3801" priority="64920">
      <formula>$H2620="ETAPA"</formula>
    </cfRule>
  </conditionalFormatting>
  <conditionalFormatting sqref="M2621">
    <cfRule type="expression" dxfId="3800" priority="64889">
      <formula>$H2621="CÉLULA CONSTRUTIVA"</formula>
    </cfRule>
    <cfRule type="expression" dxfId="3799" priority="64890">
      <formula>$H2621="ETAPA"</formula>
    </cfRule>
    <cfRule type="expression" dxfId="3798" priority="64891">
      <formula>$H2621="CÉLULA CONSTRUTIVA"</formula>
    </cfRule>
    <cfRule type="expression" dxfId="3797" priority="64893">
      <formula>$H2621="SUBETAPA"</formula>
    </cfRule>
  </conditionalFormatting>
  <conditionalFormatting sqref="M2621:M2622">
    <cfRule type="expression" dxfId="3796" priority="64892">
      <formula>$H2621="ETAPA"</formula>
    </cfRule>
  </conditionalFormatting>
  <conditionalFormatting sqref="M2623">
    <cfRule type="expression" dxfId="3795" priority="6387">
      <formula>$H2623="CÉLULA CONSTRUTIVA"</formula>
    </cfRule>
    <cfRule type="expression" dxfId="3794" priority="6388">
      <formula>$H2623="ETAPA"</formula>
    </cfRule>
    <cfRule type="expression" dxfId="3793" priority="6389">
      <formula>$H2623="CÉLULA CONSTRUTIVA"</formula>
    </cfRule>
    <cfRule type="expression" dxfId="3792" priority="6390">
      <formula>$H2623="ETAPA"</formula>
    </cfRule>
    <cfRule type="expression" dxfId="3791" priority="6391">
      <formula>$H2623="SUBETAPA"</formula>
    </cfRule>
    <cfRule type="expression" dxfId="3790" priority="6392">
      <formula>$H2623="CÉLULA CONSTRUTIVA"</formula>
    </cfRule>
    <cfRule type="expression" dxfId="3789" priority="6393">
      <formula>$H2623="ETAPA"</formula>
    </cfRule>
  </conditionalFormatting>
  <conditionalFormatting sqref="M2624:M2625">
    <cfRule type="expression" dxfId="3788" priority="65013">
      <formula>$H2624="ETAPA"</formula>
    </cfRule>
  </conditionalFormatting>
  <conditionalFormatting sqref="M2625">
    <cfRule type="expression" dxfId="3787" priority="65008">
      <formula>$H2625="ETAPA"</formula>
    </cfRule>
    <cfRule type="expression" dxfId="3786" priority="65009">
      <formula>$H2625="CÉLULA CONSTRUTIVA"</formula>
    </cfRule>
    <cfRule type="expression" dxfId="3785" priority="65010">
      <formula>$H2625="ETAPA"</formula>
    </cfRule>
    <cfRule type="expression" dxfId="3784" priority="65011">
      <formula>$H2625="SUBETAPA"</formula>
    </cfRule>
    <cfRule type="expression" dxfId="3783" priority="65012">
      <formula>$H2625="CÉLULA CONSTRUTIVA"</formula>
    </cfRule>
  </conditionalFormatting>
  <conditionalFormatting sqref="M2629">
    <cfRule type="expression" dxfId="3782" priority="1929">
      <formula>$H2629="ETAPA"</formula>
    </cfRule>
    <cfRule type="expression" dxfId="3781" priority="1930">
      <formula>$H2629="CÉLULA CONSTRUTIVA"</formula>
    </cfRule>
    <cfRule type="expression" dxfId="3780" priority="1931">
      <formula>$H2629="ETAPA"</formula>
    </cfRule>
    <cfRule type="expression" dxfId="3779" priority="1932">
      <formula>$H2629="SUBETAPA"</formula>
    </cfRule>
  </conditionalFormatting>
  <conditionalFormatting sqref="M2629:M2630">
    <cfRule type="expression" dxfId="3778" priority="1928">
      <formula>$H2629="CÉLULA CONSTRUTIVA"</formula>
    </cfRule>
  </conditionalFormatting>
  <conditionalFormatting sqref="M2629:M2635">
    <cfRule type="expression" dxfId="3777" priority="1933">
      <formula>$H2629="ETAPA"</formula>
    </cfRule>
  </conditionalFormatting>
  <conditionalFormatting sqref="M2630 O2630">
    <cfRule type="expression" dxfId="3776" priority="1895">
      <formula>$H2630="CÉLULA CONSTRUTIVA"</formula>
    </cfRule>
  </conditionalFormatting>
  <conditionalFormatting sqref="M2630">
    <cfRule type="expression" dxfId="3775" priority="1924">
      <formula>$H2630="ETAPA"</formula>
    </cfRule>
    <cfRule type="expression" dxfId="3774" priority="1925">
      <formula>$H2630="SUBETAPA"</formula>
    </cfRule>
    <cfRule type="expression" dxfId="3773" priority="1926">
      <formula>$H2630="CÉLULA CONSTRUTIVA"</formula>
    </cfRule>
    <cfRule type="expression" dxfId="3772" priority="1927">
      <formula>$H2630="ETAPA"</formula>
    </cfRule>
  </conditionalFormatting>
  <conditionalFormatting sqref="M2631:M2635">
    <cfRule type="expression" dxfId="3771" priority="1921">
      <formula>$H2631="CÉLULA CONSTRUTIVA"</formula>
    </cfRule>
    <cfRule type="expression" dxfId="3770" priority="1922">
      <formula>$H2631="SUBETAPA"</formula>
    </cfRule>
    <cfRule type="expression" dxfId="3769" priority="1923">
      <formula>$H2631="CÉLULA CONSTRUTIVA"</formula>
    </cfRule>
    <cfRule type="expression" dxfId="3768" priority="1934">
      <formula>$H2631="ETAPA"</formula>
    </cfRule>
    <cfRule type="expression" dxfId="3767" priority="1935">
      <formula>$H2631="ETAPA"</formula>
    </cfRule>
  </conditionalFormatting>
  <conditionalFormatting sqref="M2640">
    <cfRule type="expression" dxfId="3766" priority="1997">
      <formula>$H2640="ETAPA"</formula>
    </cfRule>
    <cfRule type="expression" dxfId="3765" priority="1998">
      <formula>$H2640="CÉLULA CONSTRUTIVA"</formula>
    </cfRule>
    <cfRule type="expression" dxfId="3764" priority="1999">
      <formula>$H2640="ETAPA"</formula>
    </cfRule>
    <cfRule type="expression" dxfId="3763" priority="2000">
      <formula>$H2640="SUBETAPA"</formula>
    </cfRule>
  </conditionalFormatting>
  <conditionalFormatting sqref="M2640:M2641">
    <cfRule type="expression" dxfId="3762" priority="1996">
      <formula>$H2640="CÉLULA CONSTRUTIVA"</formula>
    </cfRule>
    <cfRule type="expression" dxfId="3761" priority="2001">
      <formula>$H2640="ETAPA"</formula>
    </cfRule>
  </conditionalFormatting>
  <conditionalFormatting sqref="M2641 O2641">
    <cfRule type="expression" dxfId="3760" priority="1963">
      <formula>$H2641="CÉLULA CONSTRUTIVA"</formula>
    </cfRule>
  </conditionalFormatting>
  <conditionalFormatting sqref="M2641">
    <cfRule type="expression" dxfId="3759" priority="1992">
      <formula>$H2641="ETAPA"</formula>
    </cfRule>
    <cfRule type="expression" dxfId="3758" priority="1993">
      <formula>$H2641="SUBETAPA"</formula>
    </cfRule>
    <cfRule type="expression" dxfId="3757" priority="1994">
      <formula>$H2641="CÉLULA CONSTRUTIVA"</formula>
    </cfRule>
    <cfRule type="expression" dxfId="3756" priority="1995">
      <formula>$H2641="ETAPA"</formula>
    </cfRule>
  </conditionalFormatting>
  <conditionalFormatting sqref="M2650">
    <cfRule type="expression" dxfId="3755" priority="2065">
      <formula>$H2650="ETAPA"</formula>
    </cfRule>
    <cfRule type="expression" dxfId="3754" priority="2066">
      <formula>$H2650="CÉLULA CONSTRUTIVA"</formula>
    </cfRule>
    <cfRule type="expression" dxfId="3753" priority="2067">
      <formula>$H2650="ETAPA"</formula>
    </cfRule>
    <cfRule type="expression" dxfId="3752" priority="2068">
      <formula>$H2650="SUBETAPA"</formula>
    </cfRule>
  </conditionalFormatting>
  <conditionalFormatting sqref="M2650:M2651">
    <cfRule type="expression" dxfId="3751" priority="2064">
      <formula>$H2650="CÉLULA CONSTRUTIVA"</formula>
    </cfRule>
    <cfRule type="expression" dxfId="3750" priority="2069">
      <formula>$H2650="ETAPA"</formula>
    </cfRule>
  </conditionalFormatting>
  <conditionalFormatting sqref="M2651 O2651">
    <cfRule type="expression" dxfId="3749" priority="2031">
      <formula>$H2651="CÉLULA CONSTRUTIVA"</formula>
    </cfRule>
  </conditionalFormatting>
  <conditionalFormatting sqref="M2651">
    <cfRule type="expression" dxfId="3748" priority="2060">
      <formula>$H2651="ETAPA"</formula>
    </cfRule>
    <cfRule type="expression" dxfId="3747" priority="2061">
      <formula>$H2651="SUBETAPA"</formula>
    </cfRule>
    <cfRule type="expression" dxfId="3746" priority="2062">
      <formula>$H2651="CÉLULA CONSTRUTIVA"</formula>
    </cfRule>
    <cfRule type="expression" dxfId="3745" priority="2063">
      <formula>$H2651="ETAPA"</formula>
    </cfRule>
  </conditionalFormatting>
  <conditionalFormatting sqref="M2659">
    <cfRule type="expression" dxfId="3744" priority="2133">
      <formula>$H2659="ETAPA"</formula>
    </cfRule>
    <cfRule type="expression" dxfId="3743" priority="2134">
      <formula>$H2659="CÉLULA CONSTRUTIVA"</formula>
    </cfRule>
    <cfRule type="expression" dxfId="3742" priority="2135">
      <formula>$H2659="ETAPA"</formula>
    </cfRule>
    <cfRule type="expression" dxfId="3741" priority="2136">
      <formula>$H2659="SUBETAPA"</formula>
    </cfRule>
  </conditionalFormatting>
  <conditionalFormatting sqref="M2659:M2660">
    <cfRule type="expression" dxfId="3740" priority="2132">
      <formula>$H2659="CÉLULA CONSTRUTIVA"</formula>
    </cfRule>
    <cfRule type="expression" dxfId="3739" priority="2137">
      <formula>$H2659="ETAPA"</formula>
    </cfRule>
  </conditionalFormatting>
  <conditionalFormatting sqref="M2660 O2660">
    <cfRule type="expression" dxfId="3738" priority="2099">
      <formula>$H2660="CÉLULA CONSTRUTIVA"</formula>
    </cfRule>
  </conditionalFormatting>
  <conditionalFormatting sqref="M2660">
    <cfRule type="expression" dxfId="3737" priority="2128">
      <formula>$H2660="ETAPA"</formula>
    </cfRule>
    <cfRule type="expression" dxfId="3736" priority="2129">
      <formula>$H2660="SUBETAPA"</formula>
    </cfRule>
    <cfRule type="expression" dxfId="3735" priority="2130">
      <formula>$H2660="CÉLULA CONSTRUTIVA"</formula>
    </cfRule>
    <cfRule type="expression" dxfId="3734" priority="2131">
      <formula>$H2660="ETAPA"</formula>
    </cfRule>
  </conditionalFormatting>
  <conditionalFormatting sqref="M2666">
    <cfRule type="expression" dxfId="3733" priority="2201">
      <formula>$H2666="ETAPA"</formula>
    </cfRule>
    <cfRule type="expression" dxfId="3732" priority="2202">
      <formula>$H2666="CÉLULA CONSTRUTIVA"</formula>
    </cfRule>
    <cfRule type="expression" dxfId="3731" priority="2203">
      <formula>$H2666="ETAPA"</formula>
    </cfRule>
    <cfRule type="expression" dxfId="3730" priority="2204">
      <formula>$H2666="SUBETAPA"</formula>
    </cfRule>
  </conditionalFormatting>
  <conditionalFormatting sqref="M2666:M2667">
    <cfRule type="expression" dxfId="3729" priority="2200">
      <formula>$H2666="CÉLULA CONSTRUTIVA"</formula>
    </cfRule>
    <cfRule type="expression" dxfId="3728" priority="2205">
      <formula>$H2666="ETAPA"</formula>
    </cfRule>
  </conditionalFormatting>
  <conditionalFormatting sqref="M2667 O2667">
    <cfRule type="expression" dxfId="3727" priority="2167">
      <formula>$H2667="CÉLULA CONSTRUTIVA"</formula>
    </cfRule>
  </conditionalFormatting>
  <conditionalFormatting sqref="M2667">
    <cfRule type="expression" dxfId="3726" priority="2196">
      <formula>$H2667="ETAPA"</formula>
    </cfRule>
    <cfRule type="expression" dxfId="3725" priority="2197">
      <formula>$H2667="SUBETAPA"</formula>
    </cfRule>
    <cfRule type="expression" dxfId="3724" priority="2198">
      <formula>$H2667="CÉLULA CONSTRUTIVA"</formula>
    </cfRule>
    <cfRule type="expression" dxfId="3723" priority="2199">
      <formula>$H2667="ETAPA"</formula>
    </cfRule>
  </conditionalFormatting>
  <conditionalFormatting sqref="M2673">
    <cfRule type="expression" dxfId="3722" priority="2269">
      <formula>$H2673="ETAPA"</formula>
    </cfRule>
    <cfRule type="expression" dxfId="3721" priority="2270">
      <formula>$H2673="CÉLULA CONSTRUTIVA"</formula>
    </cfRule>
    <cfRule type="expression" dxfId="3720" priority="2271">
      <formula>$H2673="ETAPA"</formula>
    </cfRule>
    <cfRule type="expression" dxfId="3719" priority="2272">
      <formula>$H2673="SUBETAPA"</formula>
    </cfRule>
  </conditionalFormatting>
  <conditionalFormatting sqref="M2673:M2674">
    <cfRule type="expression" dxfId="3718" priority="2268">
      <formula>$H2673="CÉLULA CONSTRUTIVA"</formula>
    </cfRule>
    <cfRule type="expression" dxfId="3717" priority="2273">
      <formula>$H2673="ETAPA"</formula>
    </cfRule>
  </conditionalFormatting>
  <conditionalFormatting sqref="M2674 O2674">
    <cfRule type="expression" dxfId="3716" priority="2235">
      <formula>$H2674="CÉLULA CONSTRUTIVA"</formula>
    </cfRule>
  </conditionalFormatting>
  <conditionalFormatting sqref="M2674">
    <cfRule type="expression" dxfId="3715" priority="2264">
      <formula>$H2674="ETAPA"</formula>
    </cfRule>
    <cfRule type="expression" dxfId="3714" priority="2265">
      <formula>$H2674="SUBETAPA"</formula>
    </cfRule>
    <cfRule type="expression" dxfId="3713" priority="2266">
      <formula>$H2674="CÉLULA CONSTRUTIVA"</formula>
    </cfRule>
    <cfRule type="expression" dxfId="3712" priority="2267">
      <formula>$H2674="ETAPA"</formula>
    </cfRule>
  </conditionalFormatting>
  <conditionalFormatting sqref="M2681">
    <cfRule type="expression" dxfId="3711" priority="2337">
      <formula>$H2681="ETAPA"</formula>
    </cfRule>
    <cfRule type="expression" dxfId="3710" priority="2338">
      <formula>$H2681="CÉLULA CONSTRUTIVA"</formula>
    </cfRule>
    <cfRule type="expression" dxfId="3709" priority="2339">
      <formula>$H2681="ETAPA"</formula>
    </cfRule>
    <cfRule type="expression" dxfId="3708" priority="2340">
      <formula>$H2681="SUBETAPA"</formula>
    </cfRule>
  </conditionalFormatting>
  <conditionalFormatting sqref="M2681:M2682">
    <cfRule type="expression" dxfId="3707" priority="2336">
      <formula>$H2681="CÉLULA CONSTRUTIVA"</formula>
    </cfRule>
    <cfRule type="expression" dxfId="3706" priority="2341">
      <formula>$H2681="ETAPA"</formula>
    </cfRule>
  </conditionalFormatting>
  <conditionalFormatting sqref="M2682 O2682">
    <cfRule type="expression" dxfId="3705" priority="2303">
      <formula>$H2682="CÉLULA CONSTRUTIVA"</formula>
    </cfRule>
  </conditionalFormatting>
  <conditionalFormatting sqref="M2682">
    <cfRule type="expression" dxfId="3704" priority="2332">
      <formula>$H2682="ETAPA"</formula>
    </cfRule>
    <cfRule type="expression" dxfId="3703" priority="2333">
      <formula>$H2682="SUBETAPA"</formula>
    </cfRule>
    <cfRule type="expression" dxfId="3702" priority="2334">
      <formula>$H2682="CÉLULA CONSTRUTIVA"</formula>
    </cfRule>
    <cfRule type="expression" dxfId="3701" priority="2335">
      <formula>$H2682="ETAPA"</formula>
    </cfRule>
  </conditionalFormatting>
  <conditionalFormatting sqref="M2691">
    <cfRule type="expression" dxfId="3700" priority="2405">
      <formula>$H2691="ETAPA"</formula>
    </cfRule>
    <cfRule type="expression" dxfId="3699" priority="2406">
      <formula>$H2691="CÉLULA CONSTRUTIVA"</formula>
    </cfRule>
    <cfRule type="expression" dxfId="3698" priority="2407">
      <formula>$H2691="ETAPA"</formula>
    </cfRule>
    <cfRule type="expression" dxfId="3697" priority="2408">
      <formula>$H2691="SUBETAPA"</formula>
    </cfRule>
  </conditionalFormatting>
  <conditionalFormatting sqref="M2691:M2692">
    <cfRule type="expression" dxfId="3696" priority="2404">
      <formula>$H2691="CÉLULA CONSTRUTIVA"</formula>
    </cfRule>
    <cfRule type="expression" dxfId="3695" priority="2409">
      <formula>$H2691="ETAPA"</formula>
    </cfRule>
  </conditionalFormatting>
  <conditionalFormatting sqref="M2692 O2692">
    <cfRule type="expression" dxfId="3694" priority="2371">
      <formula>$H2692="CÉLULA CONSTRUTIVA"</formula>
    </cfRule>
  </conditionalFormatting>
  <conditionalFormatting sqref="M2692">
    <cfRule type="expression" dxfId="3693" priority="2400">
      <formula>$H2692="ETAPA"</formula>
    </cfRule>
    <cfRule type="expression" dxfId="3692" priority="2401">
      <formula>$H2692="SUBETAPA"</formula>
    </cfRule>
    <cfRule type="expression" dxfId="3691" priority="2402">
      <formula>$H2692="CÉLULA CONSTRUTIVA"</formula>
    </cfRule>
    <cfRule type="expression" dxfId="3690" priority="2403">
      <formula>$H2692="ETAPA"</formula>
    </cfRule>
  </conditionalFormatting>
  <conditionalFormatting sqref="M2699">
    <cfRule type="expression" dxfId="3689" priority="2473">
      <formula>$H2699="ETAPA"</formula>
    </cfRule>
    <cfRule type="expression" dxfId="3688" priority="2474">
      <formula>$H2699="CÉLULA CONSTRUTIVA"</formula>
    </cfRule>
    <cfRule type="expression" dxfId="3687" priority="2475">
      <formula>$H2699="ETAPA"</formula>
    </cfRule>
    <cfRule type="expression" dxfId="3686" priority="2476">
      <formula>$H2699="SUBETAPA"</formula>
    </cfRule>
  </conditionalFormatting>
  <conditionalFormatting sqref="M2699:M2700">
    <cfRule type="expression" dxfId="3685" priority="2472">
      <formula>$H2699="CÉLULA CONSTRUTIVA"</formula>
    </cfRule>
    <cfRule type="expression" dxfId="3684" priority="2477">
      <formula>$H2699="ETAPA"</formula>
    </cfRule>
  </conditionalFormatting>
  <conditionalFormatting sqref="M2700 O2700">
    <cfRule type="expression" dxfId="3683" priority="2439">
      <formula>$H2700="CÉLULA CONSTRUTIVA"</formula>
    </cfRule>
  </conditionalFormatting>
  <conditionalFormatting sqref="M2700">
    <cfRule type="expression" dxfId="3682" priority="2468">
      <formula>$H2700="ETAPA"</formula>
    </cfRule>
    <cfRule type="expression" dxfId="3681" priority="2469">
      <formula>$H2700="SUBETAPA"</formula>
    </cfRule>
    <cfRule type="expression" dxfId="3680" priority="2470">
      <formula>$H2700="CÉLULA CONSTRUTIVA"</formula>
    </cfRule>
    <cfRule type="expression" dxfId="3679" priority="2471">
      <formula>$H2700="ETAPA"</formula>
    </cfRule>
  </conditionalFormatting>
  <conditionalFormatting sqref="M2710">
    <cfRule type="expression" dxfId="3678" priority="2541">
      <formula>$H2710="ETAPA"</formula>
    </cfRule>
    <cfRule type="expression" dxfId="3677" priority="2542">
      <formula>$H2710="CÉLULA CONSTRUTIVA"</formula>
    </cfRule>
    <cfRule type="expression" dxfId="3676" priority="2543">
      <formula>$H2710="ETAPA"</formula>
    </cfRule>
    <cfRule type="expression" dxfId="3675" priority="2544">
      <formula>$H2710="SUBETAPA"</formula>
    </cfRule>
  </conditionalFormatting>
  <conditionalFormatting sqref="M2710:M2711">
    <cfRule type="expression" dxfId="3674" priority="2540">
      <formula>$H2710="CÉLULA CONSTRUTIVA"</formula>
    </cfRule>
    <cfRule type="expression" dxfId="3673" priority="2545">
      <formula>$H2710="ETAPA"</formula>
    </cfRule>
  </conditionalFormatting>
  <conditionalFormatting sqref="M2711 O2711">
    <cfRule type="expression" dxfId="3672" priority="2507">
      <formula>$H2711="CÉLULA CONSTRUTIVA"</formula>
    </cfRule>
  </conditionalFormatting>
  <conditionalFormatting sqref="M2711">
    <cfRule type="expression" dxfId="3671" priority="2536">
      <formula>$H2711="ETAPA"</formula>
    </cfRule>
    <cfRule type="expression" dxfId="3670" priority="2537">
      <formula>$H2711="SUBETAPA"</formula>
    </cfRule>
    <cfRule type="expression" dxfId="3669" priority="2538">
      <formula>$H2711="CÉLULA CONSTRUTIVA"</formula>
    </cfRule>
    <cfRule type="expression" dxfId="3668" priority="2539">
      <formula>$H2711="ETAPA"</formula>
    </cfRule>
  </conditionalFormatting>
  <conditionalFormatting sqref="M2721">
    <cfRule type="expression" dxfId="3667" priority="1784">
      <formula>$H2721="ETAPA"</formula>
    </cfRule>
    <cfRule type="expression" dxfId="3666" priority="1785">
      <formula>$H2721="CÉLULA CONSTRUTIVA"</formula>
    </cfRule>
    <cfRule type="expression" dxfId="3665" priority="1786">
      <formula>$H2721="ETAPA"</formula>
    </cfRule>
    <cfRule type="expression" dxfId="3664" priority="1787">
      <formula>$H2721="SUBETAPA"</formula>
    </cfRule>
  </conditionalFormatting>
  <conditionalFormatting sqref="M2721:M2722">
    <cfRule type="expression" dxfId="3663" priority="1783">
      <formula>$H2721="CÉLULA CONSTRUTIVA"</formula>
    </cfRule>
    <cfRule type="expression" dxfId="3662" priority="1788">
      <formula>$H2721="ETAPA"</formula>
    </cfRule>
  </conditionalFormatting>
  <conditionalFormatting sqref="M2722 O2722">
    <cfRule type="expression" dxfId="3661" priority="1750">
      <formula>$H2722="CÉLULA CONSTRUTIVA"</formula>
    </cfRule>
  </conditionalFormatting>
  <conditionalFormatting sqref="M2722">
    <cfRule type="expression" dxfId="3660" priority="1779">
      <formula>$H2722="ETAPA"</formula>
    </cfRule>
    <cfRule type="expression" dxfId="3659" priority="1780">
      <formula>$H2722="SUBETAPA"</formula>
    </cfRule>
    <cfRule type="expression" dxfId="3658" priority="1781">
      <formula>$H2722="CÉLULA CONSTRUTIVA"</formula>
    </cfRule>
    <cfRule type="expression" dxfId="3657" priority="1782">
      <formula>$H2722="ETAPA"</formula>
    </cfRule>
  </conditionalFormatting>
  <conditionalFormatting sqref="M2732">
    <cfRule type="expression" dxfId="3656" priority="1854">
      <formula>$H2732="ETAPA"</formula>
    </cfRule>
    <cfRule type="expression" dxfId="3655" priority="1855">
      <formula>$H2732="CÉLULA CONSTRUTIVA"</formula>
    </cfRule>
    <cfRule type="expression" dxfId="3654" priority="1856">
      <formula>$H2732="ETAPA"</formula>
    </cfRule>
    <cfRule type="expression" dxfId="3653" priority="1857">
      <formula>$H2732="SUBETAPA"</formula>
    </cfRule>
  </conditionalFormatting>
  <conditionalFormatting sqref="M2732:M2733">
    <cfRule type="expression" dxfId="3652" priority="1853">
      <formula>$H2732="CÉLULA CONSTRUTIVA"</formula>
    </cfRule>
    <cfRule type="expression" dxfId="3651" priority="1858">
      <formula>$H2732="ETAPA"</formula>
    </cfRule>
  </conditionalFormatting>
  <conditionalFormatting sqref="M2733 O2733">
    <cfRule type="expression" dxfId="3650" priority="1819">
      <formula>$H2733="CÉLULA CONSTRUTIVA"</formula>
    </cfRule>
  </conditionalFormatting>
  <conditionalFormatting sqref="M2733">
    <cfRule type="expression" dxfId="3649" priority="1849">
      <formula>$H2733="ETAPA"</formula>
    </cfRule>
    <cfRule type="expression" dxfId="3648" priority="1850">
      <formula>$H2733="SUBETAPA"</formula>
    </cfRule>
    <cfRule type="expression" dxfId="3647" priority="1851">
      <formula>$H2733="CÉLULA CONSTRUTIVA"</formula>
    </cfRule>
    <cfRule type="expression" dxfId="3646" priority="1852">
      <formula>$H2733="ETAPA"</formula>
    </cfRule>
  </conditionalFormatting>
  <conditionalFormatting sqref="M2743">
    <cfRule type="expression" dxfId="3645" priority="2609">
      <formula>$H2743="ETAPA"</formula>
    </cfRule>
    <cfRule type="expression" dxfId="3644" priority="2610">
      <formula>$H2743="CÉLULA CONSTRUTIVA"</formula>
    </cfRule>
    <cfRule type="expression" dxfId="3643" priority="2611">
      <formula>$H2743="ETAPA"</formula>
    </cfRule>
    <cfRule type="expression" dxfId="3642" priority="2612">
      <formula>$H2743="SUBETAPA"</formula>
    </cfRule>
  </conditionalFormatting>
  <conditionalFormatting sqref="M2743:M2744">
    <cfRule type="expression" dxfId="3641" priority="2608">
      <formula>$H2743="CÉLULA CONSTRUTIVA"</formula>
    </cfRule>
    <cfRule type="expression" dxfId="3640" priority="2613">
      <formula>$H2743="ETAPA"</formula>
    </cfRule>
  </conditionalFormatting>
  <conditionalFormatting sqref="M2744 O2744">
    <cfRule type="expression" dxfId="3639" priority="2575">
      <formula>$H2744="CÉLULA CONSTRUTIVA"</formula>
    </cfRule>
  </conditionalFormatting>
  <conditionalFormatting sqref="M2744">
    <cfRule type="expression" dxfId="3638" priority="2604">
      <formula>$H2744="ETAPA"</formula>
    </cfRule>
    <cfRule type="expression" dxfId="3637" priority="2605">
      <formula>$H2744="SUBETAPA"</formula>
    </cfRule>
    <cfRule type="expression" dxfId="3636" priority="2606">
      <formula>$H2744="CÉLULA CONSTRUTIVA"</formula>
    </cfRule>
    <cfRule type="expression" dxfId="3635" priority="2607">
      <formula>$H2744="ETAPA"</formula>
    </cfRule>
  </conditionalFormatting>
  <conditionalFormatting sqref="M2754">
    <cfRule type="expression" dxfId="3634" priority="121155">
      <formula>$H2754="ETAPA"</formula>
    </cfRule>
    <cfRule type="expression" dxfId="3633" priority="121156">
      <formula>$H2754="CÉLULA CONSTRUTIVA"</formula>
    </cfRule>
    <cfRule type="expression" dxfId="3632" priority="121157">
      <formula>$H2754="ETAPA"</formula>
    </cfRule>
    <cfRule type="expression" dxfId="3631" priority="121158">
      <formula>$H2754="SUBETAPA"</formula>
    </cfRule>
  </conditionalFormatting>
  <conditionalFormatting sqref="M2754:M2755">
    <cfRule type="expression" dxfId="3630" priority="121159">
      <formula>$H2754="CÉLULA CONSTRUTIVA"</formula>
    </cfRule>
  </conditionalFormatting>
  <conditionalFormatting sqref="M2755 O2755">
    <cfRule type="expression" dxfId="3629" priority="116859">
      <formula>$H2755="CÉLULA CONSTRUTIVA"</formula>
    </cfRule>
  </conditionalFormatting>
  <conditionalFormatting sqref="M2755">
    <cfRule type="expression" dxfId="3628" priority="121164">
      <formula>$H2755="ETAPA"</formula>
    </cfRule>
    <cfRule type="expression" dxfId="3627" priority="121165">
      <formula>$H2755="SUBETAPA"</formula>
    </cfRule>
    <cfRule type="expression" dxfId="3626" priority="121166">
      <formula>$H2755="CÉLULA CONSTRUTIVA"</formula>
    </cfRule>
    <cfRule type="expression" dxfId="3625" priority="121167">
      <formula>$H2755="ETAPA"</formula>
    </cfRule>
  </conditionalFormatting>
  <conditionalFormatting sqref="M2756:M2757 M2723:M2725 M2642:M2643 M2745:M2747 M2734:M2736 M2712:M2714 M2701:M2703 M2693:M2694 M2683:M2684 M2675:M2676 M2668 M2661 M2652">
    <cfRule type="expression" dxfId="3624" priority="378">
      <formula>$H2642="CÉLULA CONSTRUTIVA"</formula>
    </cfRule>
    <cfRule type="expression" dxfId="3623" priority="379">
      <formula>$H2642="SUBETAPA"</formula>
    </cfRule>
    <cfRule type="expression" dxfId="3622" priority="380">
      <formula>$H2642="CÉLULA CONSTRUTIVA"</formula>
    </cfRule>
    <cfRule type="expression" dxfId="3621" priority="381">
      <formula>$H2642="ETAPA"</formula>
    </cfRule>
    <cfRule type="expression" dxfId="3620" priority="382">
      <formula>$H2642="ETAPA"</formula>
    </cfRule>
    <cfRule type="expression" dxfId="3619" priority="383">
      <formula>$H2642="ETAPA"</formula>
    </cfRule>
    <cfRule type="expression" dxfId="3618" priority="387">
      <formula>$H2642="CÉLULA CONSTRUTIVA"</formula>
    </cfRule>
  </conditionalFormatting>
  <conditionalFormatting sqref="M2781:M2784 L2778:L2780">
    <cfRule type="expression" dxfId="3617" priority="1516">
      <formula>$H2778="ETAPA"</formula>
    </cfRule>
    <cfRule type="expression" dxfId="3616" priority="1530">
      <formula>$H2778="SUBETAPA"</formula>
    </cfRule>
  </conditionalFormatting>
  <conditionalFormatting sqref="M2790:M2793 L2787:L2789">
    <cfRule type="expression" dxfId="3615" priority="1558">
      <formula>$H2787="ETAPA"</formula>
    </cfRule>
    <cfRule type="expression" dxfId="3614" priority="1572">
      <formula>$H2787="SUBETAPA"</formula>
    </cfRule>
  </conditionalFormatting>
  <conditionalFormatting sqref="M2808:M2811 L2805:L2807">
    <cfRule type="expression" dxfId="3613" priority="1642">
      <formula>$H2805="ETAPA"</formula>
    </cfRule>
    <cfRule type="expression" dxfId="3612" priority="1656">
      <formula>$H2805="SUBETAPA"</formula>
    </cfRule>
  </conditionalFormatting>
  <conditionalFormatting sqref="M3149:M3150 M3155:M3156 M3162:M3163 M3170:M3171">
    <cfRule type="expression" dxfId="3611" priority="83648">
      <formula>$H3149="ETAPA"</formula>
    </cfRule>
    <cfRule type="expression" dxfId="3610" priority="83649">
      <formula>$H3149="CÉLULA CONSTRUTIVA"</formula>
    </cfRule>
    <cfRule type="expression" dxfId="3609" priority="83650">
      <formula>$H3149="ETAPA"</formula>
    </cfRule>
    <cfRule type="expression" dxfId="3608" priority="83651">
      <formula>$H3149="SUBETAPA"</formula>
    </cfRule>
    <cfRule type="expression" dxfId="3607" priority="83652">
      <formula>$H3149="CÉLULA CONSTRUTIVA"</formula>
    </cfRule>
  </conditionalFormatting>
  <conditionalFormatting sqref="M3149:M3151 M3155:M3157 M3162:M3164 M3170:M3172">
    <cfRule type="expression" dxfId="3606" priority="83653">
      <formula>$H3149="ETAPA"</formula>
    </cfRule>
  </conditionalFormatting>
  <conditionalFormatting sqref="M3151 M3157 M3164 M3172">
    <cfRule type="expression" dxfId="3605" priority="83655">
      <formula>$H3151="CÉLULA CONSTRUTIVA"</formula>
    </cfRule>
    <cfRule type="expression" dxfId="3604" priority="83656">
      <formula>$H3151="ETAPA"</formula>
    </cfRule>
    <cfRule type="expression" dxfId="3603" priority="83657">
      <formula>$H3151="SUBETAPA"</formula>
    </cfRule>
    <cfRule type="expression" dxfId="3602" priority="83658">
      <formula>$H3151="CÉLULA CONSTRUTIVA"</formula>
    </cfRule>
    <cfRule type="expression" dxfId="3601" priority="83659">
      <formula>$H3151="ETAPA"</formula>
    </cfRule>
  </conditionalFormatting>
  <conditionalFormatting sqref="M3152 M3154 M3158 M3165">
    <cfRule type="expression" dxfId="3600" priority="83619">
      <formula>$H3152="ETAPA"</formula>
    </cfRule>
    <cfRule type="expression" dxfId="3599" priority="83621">
      <formula>$H3152="ETAPA"</formula>
    </cfRule>
    <cfRule type="expression" dxfId="3598" priority="83624">
      <formula>$H3152="ETAPA"</formula>
    </cfRule>
  </conditionalFormatting>
  <conditionalFormatting sqref="M3152 M3158 M3165 M3154">
    <cfRule type="expression" dxfId="3597" priority="83620">
      <formula>$H3152="CÉLULA CONSTRUTIVA"</formula>
    </cfRule>
    <cfRule type="expression" dxfId="3596" priority="83622">
      <formula>$H3152="SUBETAPA"</formula>
    </cfRule>
    <cfRule type="expression" dxfId="3595" priority="83623">
      <formula>$H3152="CÉLULA CONSTRUTIVA"</formula>
    </cfRule>
  </conditionalFormatting>
  <conditionalFormatting sqref="M3153 O3153">
    <cfRule type="expression" dxfId="3594" priority="61021">
      <formula>$H3153="CÉLULA CONSTRUTIVA"</formula>
    </cfRule>
  </conditionalFormatting>
  <conditionalFormatting sqref="M3153">
    <cfRule type="expression" dxfId="3593" priority="61023">
      <formula>$H3153="ETAPA"</formula>
    </cfRule>
    <cfRule type="expression" dxfId="3592" priority="61024">
      <formula>$H3153="CÉLULA CONSTRUTIVA"</formula>
    </cfRule>
    <cfRule type="expression" dxfId="3591" priority="61025">
      <formula>$H3153="ETAPA"</formula>
    </cfRule>
    <cfRule type="expression" dxfId="3590" priority="61026">
      <formula>$H3153="SUBETAPA"</formula>
    </cfRule>
    <cfRule type="expression" dxfId="3589" priority="61027">
      <formula>$H3153="CÉLULA CONSTRUTIVA"</formula>
    </cfRule>
    <cfRule type="expression" dxfId="3588" priority="61028">
      <formula>$H3153="ETAPA"</formula>
    </cfRule>
  </conditionalFormatting>
  <conditionalFormatting sqref="M21:N21">
    <cfRule type="expression" dxfId="3587" priority="46659">
      <formula>$H21="ETAPA"</formula>
    </cfRule>
  </conditionalFormatting>
  <conditionalFormatting sqref="M24:N24">
    <cfRule type="expression" dxfId="3586" priority="50707">
      <formula>$H24="ETAPA"</formula>
    </cfRule>
  </conditionalFormatting>
  <conditionalFormatting sqref="M25:N25">
    <cfRule type="expression" dxfId="3585" priority="50752">
      <formula>$H25="ETAPA"</formula>
    </cfRule>
  </conditionalFormatting>
  <conditionalFormatting sqref="M41:N41">
    <cfRule type="expression" dxfId="3584" priority="50542">
      <formula>$H41="ETAPA"</formula>
    </cfRule>
  </conditionalFormatting>
  <conditionalFormatting sqref="M52:N52">
    <cfRule type="expression" dxfId="3583" priority="50407">
      <formula>$H52="SUBETAPA"</formula>
    </cfRule>
  </conditionalFormatting>
  <conditionalFormatting sqref="M56:N56">
    <cfRule type="expression" dxfId="3582" priority="50352">
      <formula>$H56="SUBETAPA"</formula>
    </cfRule>
  </conditionalFormatting>
  <conditionalFormatting sqref="M58:N58">
    <cfRule type="expression" dxfId="3581" priority="50691">
      <formula>$H58="ETAPA"</formula>
    </cfRule>
  </conditionalFormatting>
  <conditionalFormatting sqref="M77:N77">
    <cfRule type="expression" dxfId="3580" priority="50944">
      <formula>$H77="SUBETAPA"</formula>
    </cfRule>
  </conditionalFormatting>
  <conditionalFormatting sqref="M84:N84">
    <cfRule type="expression" dxfId="3579" priority="50299">
      <formula>$H84="SUBETAPA"</formula>
    </cfRule>
  </conditionalFormatting>
  <conditionalFormatting sqref="M85:N93">
    <cfRule type="expression" dxfId="3578" priority="50318">
      <formula>$H85="SUBETAPA"</formula>
    </cfRule>
  </conditionalFormatting>
  <conditionalFormatting sqref="M96:N96 M100:M101">
    <cfRule type="expression" dxfId="3577" priority="50949">
      <formula>$H96="SUBETAPA"</formula>
    </cfRule>
  </conditionalFormatting>
  <conditionalFormatting sqref="M104:N104">
    <cfRule type="expression" dxfId="3576" priority="50129">
      <formula>$H104="SUBETAPA"</formula>
    </cfRule>
  </conditionalFormatting>
  <conditionalFormatting sqref="M106:N106">
    <cfRule type="expression" dxfId="3575" priority="50111">
      <formula>$H106="SUBETAPA"</formula>
    </cfRule>
  </conditionalFormatting>
  <conditionalFormatting sqref="M108:N108">
    <cfRule type="expression" dxfId="3574" priority="50093">
      <formula>$H108="SUBETAPA"</formula>
    </cfRule>
  </conditionalFormatting>
  <conditionalFormatting sqref="M110:N110">
    <cfRule type="expression" dxfId="3573" priority="50075">
      <formula>$H110="SUBETAPA"</formula>
    </cfRule>
  </conditionalFormatting>
  <conditionalFormatting sqref="M112:N112">
    <cfRule type="expression" dxfId="3572" priority="50057">
      <formula>$H112="SUBETAPA"</formula>
    </cfRule>
  </conditionalFormatting>
  <conditionalFormatting sqref="M116:N116">
    <cfRule type="expression" dxfId="3571" priority="50039">
      <formula>$H116="SUBETAPA"</formula>
    </cfRule>
  </conditionalFormatting>
  <conditionalFormatting sqref="M118:N118">
    <cfRule type="expression" dxfId="3570" priority="50021">
      <formula>$H118="SUBETAPA"</formula>
    </cfRule>
  </conditionalFormatting>
  <conditionalFormatting sqref="M120:N120">
    <cfRule type="expression" dxfId="3569" priority="50003">
      <formula>$H120="SUBETAPA"</formula>
    </cfRule>
  </conditionalFormatting>
  <conditionalFormatting sqref="M131:N131">
    <cfRule type="expression" dxfId="3568" priority="49874">
      <formula>$H131="SUBETAPA"</formula>
    </cfRule>
  </conditionalFormatting>
  <conditionalFormatting sqref="M139:N139">
    <cfRule type="expression" dxfId="3567" priority="49782">
      <formula>$H139="SUBETAPA"</formula>
    </cfRule>
  </conditionalFormatting>
  <conditionalFormatting sqref="M140:N140">
    <cfRule type="expression" dxfId="3566" priority="50951">
      <formula>$H140="SUBETAPA"</formula>
    </cfRule>
  </conditionalFormatting>
  <conditionalFormatting sqref="M177:N177">
    <cfRule type="expression" dxfId="3565" priority="49508">
      <formula>$H177="SUBETAPA"</formula>
    </cfRule>
  </conditionalFormatting>
  <conditionalFormatting sqref="M186:N186">
    <cfRule type="expression" dxfId="3564" priority="49490">
      <formula>$H186="SUBETAPA"</formula>
    </cfRule>
  </conditionalFormatting>
  <conditionalFormatting sqref="M195:N195">
    <cfRule type="expression" dxfId="3563" priority="49472">
      <formula>$H195="SUBETAPA"</formula>
    </cfRule>
  </conditionalFormatting>
  <conditionalFormatting sqref="M213:N213">
    <cfRule type="expression" dxfId="3562" priority="49454">
      <formula>$H213="SUBETAPA"</formula>
    </cfRule>
  </conditionalFormatting>
  <conditionalFormatting sqref="M274:N274">
    <cfRule type="expression" dxfId="3561" priority="49149">
      <formula>$H274="SUBETAPA"</formula>
    </cfRule>
  </conditionalFormatting>
  <conditionalFormatting sqref="M314:N314">
    <cfRule type="expression" dxfId="3560" priority="48453">
      <formula>$H314="ETAPA"</formula>
    </cfRule>
  </conditionalFormatting>
  <conditionalFormatting sqref="M316:N316">
    <cfRule type="expression" dxfId="3559" priority="48423">
      <formula>$H316="ETAPA"</formula>
    </cfRule>
  </conditionalFormatting>
  <conditionalFormatting sqref="M318:N318">
    <cfRule type="expression" dxfId="3558" priority="48352">
      <formula>$H318="ETAPA"</formula>
    </cfRule>
  </conditionalFormatting>
  <conditionalFormatting sqref="M320:N320">
    <cfRule type="expression" dxfId="3557" priority="48337">
      <formula>$H320="ETAPA"</formula>
    </cfRule>
  </conditionalFormatting>
  <conditionalFormatting sqref="M322:N322">
    <cfRule type="expression" dxfId="3556" priority="48266">
      <formula>$H322="ETAPA"</formula>
    </cfRule>
  </conditionalFormatting>
  <conditionalFormatting sqref="M326:N326">
    <cfRule type="expression" dxfId="3555" priority="48180">
      <formula>$H326="ETAPA"</formula>
    </cfRule>
  </conditionalFormatting>
  <conditionalFormatting sqref="M328:N328">
    <cfRule type="expression" dxfId="3554" priority="46240">
      <formula>$H328="ETAPA"</formula>
    </cfRule>
  </conditionalFormatting>
  <conditionalFormatting sqref="M340:N340">
    <cfRule type="expression" dxfId="3553" priority="47933">
      <formula>$H340="ETAPA"</formula>
    </cfRule>
  </conditionalFormatting>
  <conditionalFormatting sqref="M349:N349">
    <cfRule type="expression" dxfId="3552" priority="47761">
      <formula>$H349="ETAPA"</formula>
    </cfRule>
  </conditionalFormatting>
  <conditionalFormatting sqref="M351:N351">
    <cfRule type="expression" dxfId="3551" priority="47718">
      <formula>$H351="ETAPA"</formula>
    </cfRule>
  </conditionalFormatting>
  <conditionalFormatting sqref="M353:N353">
    <cfRule type="expression" dxfId="3550" priority="47675">
      <formula>$H353="ETAPA"</formula>
    </cfRule>
  </conditionalFormatting>
  <conditionalFormatting sqref="M355:N355">
    <cfRule type="expression" dxfId="3549" priority="47632">
      <formula>$H355="ETAPA"</formula>
    </cfRule>
  </conditionalFormatting>
  <conditionalFormatting sqref="M357:N357">
    <cfRule type="expression" dxfId="3548" priority="47589">
      <formula>$H357="ETAPA"</formula>
    </cfRule>
  </conditionalFormatting>
  <conditionalFormatting sqref="M359:N359">
    <cfRule type="expression" dxfId="3547" priority="46193">
      <formula>$H359="ETAPA"</formula>
    </cfRule>
  </conditionalFormatting>
  <conditionalFormatting sqref="M361:N361">
    <cfRule type="expression" dxfId="3546" priority="47546">
      <formula>$H361="ETAPA"</formula>
    </cfRule>
  </conditionalFormatting>
  <conditionalFormatting sqref="M363:N363">
    <cfRule type="expression" dxfId="3545" priority="47503">
      <formula>$H363="ETAPA"</formula>
    </cfRule>
  </conditionalFormatting>
  <conditionalFormatting sqref="M365:N365">
    <cfRule type="expression" dxfId="3544" priority="47460">
      <formula>$H365="ETAPA"</formula>
    </cfRule>
  </conditionalFormatting>
  <conditionalFormatting sqref="M367:N367">
    <cfRule type="expression" dxfId="3543" priority="47417">
      <formula>$H367="ETAPA"</formula>
    </cfRule>
  </conditionalFormatting>
  <conditionalFormatting sqref="M369:N369">
    <cfRule type="expression" dxfId="3542" priority="47374">
      <formula>$H369="ETAPA"</formula>
    </cfRule>
  </conditionalFormatting>
  <conditionalFormatting sqref="M371:N371">
    <cfRule type="expression" dxfId="3541" priority="47331">
      <formula>$H371="ETAPA"</formula>
    </cfRule>
  </conditionalFormatting>
  <conditionalFormatting sqref="M373:N373">
    <cfRule type="expression" dxfId="3540" priority="47288">
      <formula>$H373="ETAPA"</formula>
    </cfRule>
  </conditionalFormatting>
  <conditionalFormatting sqref="M375:N375">
    <cfRule type="expression" dxfId="3539" priority="47245">
      <formula>$H375="ETAPA"</formula>
    </cfRule>
  </conditionalFormatting>
  <conditionalFormatting sqref="M377:N377">
    <cfRule type="expression" dxfId="3538" priority="47202">
      <formula>$H377="ETAPA"</formula>
    </cfRule>
  </conditionalFormatting>
  <conditionalFormatting sqref="M3056:N3056">
    <cfRule type="expression" dxfId="3537" priority="4">
      <formula>$H3056="CÉLULA CONSTRUTIVA"</formula>
    </cfRule>
  </conditionalFormatting>
  <conditionalFormatting sqref="N8">
    <cfRule type="expression" dxfId="3536" priority="50999">
      <formula>$H8="SUBETAPA"</formula>
    </cfRule>
    <cfRule type="expression" dxfId="3535" priority="51000">
      <formula>$H8="CÉLULA CONSTRUTIVA"</formula>
    </cfRule>
  </conditionalFormatting>
  <conditionalFormatting sqref="N8:N10 M59:N60 N69:N70 N100:N101">
    <cfRule type="expression" dxfId="3534" priority="50957">
      <formula>$H8="ETAPA"</formula>
    </cfRule>
  </conditionalFormatting>
  <conditionalFormatting sqref="N9 N59 N69 N100">
    <cfRule type="expression" dxfId="3533" priority="50955">
      <formula>$H9="SUBETAPA"</formula>
    </cfRule>
    <cfRule type="expression" dxfId="3532" priority="50956">
      <formula>$H9="CÉLULA CONSTRUTIVA"</formula>
    </cfRule>
  </conditionalFormatting>
  <conditionalFormatting sqref="N10 N60 N63 N66 N70 N72 N77 N79 N101 N140 N281">
    <cfRule type="expression" dxfId="3531" priority="50959">
      <formula>$H10="CÉLULA CONSTRUTIVA"</formula>
    </cfRule>
  </conditionalFormatting>
  <conditionalFormatting sqref="N10 N60 N70 N101 M79:N79 N281 N63 N65:N66 N72">
    <cfRule type="expression" dxfId="3530" priority="50958">
      <formula>$H10="SUBETAPA"</formula>
    </cfRule>
  </conditionalFormatting>
  <conditionalFormatting sqref="N12">
    <cfRule type="expression" dxfId="3529" priority="4077">
      <formula>$H12="SUBETAPA"</formula>
    </cfRule>
    <cfRule type="expression" dxfId="3528" priority="4078">
      <formula>$H12="CÉLULA CONSTRUTIVA"</formula>
    </cfRule>
  </conditionalFormatting>
  <conditionalFormatting sqref="N12:N13">
    <cfRule type="expression" dxfId="3527" priority="4079">
      <formula>$H12="ETAPA"</formula>
    </cfRule>
  </conditionalFormatting>
  <conditionalFormatting sqref="N13">
    <cfRule type="expression" dxfId="3526" priority="4080">
      <formula>$H13="SUBETAPA"</formula>
    </cfRule>
    <cfRule type="expression" dxfId="3525" priority="4081">
      <formula>$H13="CÉLULA CONSTRUTIVA"</formula>
    </cfRule>
  </conditionalFormatting>
  <conditionalFormatting sqref="N16">
    <cfRule type="expression" dxfId="3524" priority="4051">
      <formula>$H16="ETAPA"</formula>
    </cfRule>
    <cfRule type="expression" dxfId="3523" priority="4052">
      <formula>$H16="SUBETAPA"</formula>
    </cfRule>
    <cfRule type="expression" dxfId="3522" priority="4053">
      <formula>$H16="CÉLULA CONSTRUTIVA"</formula>
    </cfRule>
  </conditionalFormatting>
  <conditionalFormatting sqref="N20">
    <cfRule type="expression" dxfId="3521" priority="46610">
      <formula>$H20="CÉLULA CONSTRUTIVA"</formula>
    </cfRule>
    <cfRule type="expression" dxfId="3520" priority="46611">
      <formula>$H20="SUBETAPA"</formula>
    </cfRule>
    <cfRule type="expression" dxfId="3519" priority="46612">
      <formula>$H20="ETAPA"</formula>
    </cfRule>
    <cfRule type="expression" dxfId="3518" priority="46613">
      <formula>$H20="SUBETAPA"</formula>
    </cfRule>
    <cfRule type="expression" dxfId="3517" priority="46614">
      <formula>$H20="CÉLULA CONSTRUTIVA"</formula>
    </cfRule>
    <cfRule type="expression" dxfId="3516" priority="46615">
      <formula>$H20="ETAPA"</formula>
    </cfRule>
  </conditionalFormatting>
  <conditionalFormatting sqref="N21">
    <cfRule type="expression" dxfId="3515" priority="46667">
      <formula>$H21="SUBETAPA"</formula>
    </cfRule>
    <cfRule type="expression" dxfId="3514" priority="46668">
      <formula>$H21="CÉLULA CONSTRUTIVA"</formula>
    </cfRule>
  </conditionalFormatting>
  <conditionalFormatting sqref="N21:N22">
    <cfRule type="expression" dxfId="3513" priority="46656">
      <formula>$H21="ETAPA"</formula>
    </cfRule>
  </conditionalFormatting>
  <conditionalFormatting sqref="N22">
    <cfRule type="expression" dxfId="3512" priority="46673">
      <formula>$H22="SUBETAPA"</formula>
    </cfRule>
  </conditionalFormatting>
  <conditionalFormatting sqref="N23 L22:L23">
    <cfRule type="expression" dxfId="3511" priority="46581">
      <formula>$H22="ETAPA"</formula>
    </cfRule>
  </conditionalFormatting>
  <conditionalFormatting sqref="N23 L23">
    <cfRule type="expression" dxfId="3510" priority="46579">
      <formula>$H23="CÉLULA CONSTRUTIVA"</formula>
    </cfRule>
  </conditionalFormatting>
  <conditionalFormatting sqref="N23">
    <cfRule type="expression" dxfId="3509" priority="46580">
      <formula>$H23="SUBETAPA"</formula>
    </cfRule>
    <cfRule type="expression" dxfId="3508" priority="46582">
      <formula>$H23="SUBETAPA"</formula>
    </cfRule>
    <cfRule type="expression" dxfId="3507" priority="46583">
      <formula>$H23="CÉLULA CONSTRUTIVA"</formula>
    </cfRule>
    <cfRule type="expression" dxfId="3506" priority="46584">
      <formula>$H23="ETAPA"</formula>
    </cfRule>
  </conditionalFormatting>
  <conditionalFormatting sqref="N24">
    <cfRule type="expression" dxfId="3505" priority="50703">
      <formula>$H24="SUBETAPA"</formula>
    </cfRule>
    <cfRule type="expression" dxfId="3504" priority="50704">
      <formula>$H24="ETAPA"</formula>
    </cfRule>
    <cfRule type="expression" dxfId="3503" priority="50715">
      <formula>$H24="CÉLULA CONSTRUTIVA"</formula>
    </cfRule>
  </conditionalFormatting>
  <conditionalFormatting sqref="N25">
    <cfRule type="expression" dxfId="3502" priority="50750">
      <formula>$H25="SUBETAPA"</formula>
    </cfRule>
    <cfRule type="expression" dxfId="3501" priority="50751">
      <formula>$H25="CÉLULA CONSTRUTIVA"</formula>
    </cfRule>
  </conditionalFormatting>
  <conditionalFormatting sqref="N26">
    <cfRule type="expression" dxfId="3500" priority="50670">
      <formula>$H26="SUBETAPA"</formula>
    </cfRule>
    <cfRule type="expression" dxfId="3499" priority="50671">
      <formula>$H26="CÉLULA CONSTRUTIVA"</formula>
    </cfRule>
  </conditionalFormatting>
  <conditionalFormatting sqref="N26:N27 L26:L27 G26:G27">
    <cfRule type="expression" dxfId="3498" priority="50663">
      <formula>$H26="CÉLULA CONSTRUTIVA"</formula>
    </cfRule>
  </conditionalFormatting>
  <conditionalFormatting sqref="N26:N27 L26:L30">
    <cfRule type="expression" dxfId="3497" priority="50665">
      <formula>$H26="ETAPA"</formula>
    </cfRule>
  </conditionalFormatting>
  <conditionalFormatting sqref="N28 N30:N31">
    <cfRule type="expression" dxfId="3496" priority="50753">
      <formula>$H28="SUBETAPA"</formula>
    </cfRule>
  </conditionalFormatting>
  <conditionalFormatting sqref="N28 N31">
    <cfRule type="expression" dxfId="3495" priority="50754">
      <formula>$H28="CÉLULA CONSTRUTIVA"</formula>
    </cfRule>
  </conditionalFormatting>
  <conditionalFormatting sqref="N33">
    <cfRule type="expression" dxfId="3494" priority="50612">
      <formula>$H33="SUBETAPA"</formula>
    </cfRule>
    <cfRule type="expression" dxfId="3493" priority="50613">
      <formula>$H33="CÉLULA CONSTRUTIVA"</formula>
    </cfRule>
  </conditionalFormatting>
  <conditionalFormatting sqref="N33:N34">
    <cfRule type="expression" dxfId="3492" priority="50614">
      <formula>$H33="ETAPA"</formula>
    </cfRule>
  </conditionalFormatting>
  <conditionalFormatting sqref="N34 N38:N39">
    <cfRule type="expression" dxfId="3491" priority="50615">
      <formula>$H34="SUBETAPA"</formula>
    </cfRule>
  </conditionalFormatting>
  <conditionalFormatting sqref="N34 N39">
    <cfRule type="expression" dxfId="3490" priority="50616">
      <formula>$H34="CÉLULA CONSTRUTIVA"</formula>
    </cfRule>
  </conditionalFormatting>
  <conditionalFormatting sqref="N34:N36">
    <cfRule type="expression" dxfId="3489" priority="50633">
      <formula>$H34="CÉLULA CONSTRUTIVA"</formula>
    </cfRule>
    <cfRule type="expression" dxfId="3488" priority="50635">
      <formula>$H34="ETAPA"</formula>
    </cfRule>
  </conditionalFormatting>
  <conditionalFormatting sqref="N37">
    <cfRule type="expression" dxfId="3487" priority="46717">
      <formula>$H37="SUBETAPA"</formula>
    </cfRule>
    <cfRule type="expression" dxfId="3486" priority="46718">
      <formula>$H37="CÉLULA CONSTRUTIVA"</formula>
    </cfRule>
    <cfRule type="expression" dxfId="3485" priority="46719">
      <formula>$H37="CÉLULA CONSTRUTIVA"</formula>
    </cfRule>
    <cfRule type="expression" dxfId="3484" priority="46720">
      <formula>$H37="ETAPA"</formula>
    </cfRule>
  </conditionalFormatting>
  <conditionalFormatting sqref="N38">
    <cfRule type="expression" dxfId="3483" priority="50617">
      <formula>$H38="CÉLULA CONSTRUTIVA"</formula>
    </cfRule>
  </conditionalFormatting>
  <conditionalFormatting sqref="N41">
    <cfRule type="expression" dxfId="3482" priority="50540">
      <formula>$H41="SUBETAPA"</formula>
    </cfRule>
    <cfRule type="expression" dxfId="3481" priority="50541">
      <formula>$H41="CÉLULA CONSTRUTIVA"</formula>
    </cfRule>
  </conditionalFormatting>
  <conditionalFormatting sqref="N42">
    <cfRule type="expression" dxfId="3480" priority="50492">
      <formula>$H42="SUBETAPA"</formula>
    </cfRule>
    <cfRule type="expression" dxfId="3479" priority="50493">
      <formula>$H42="CÉLULA CONSTRUTIVA"</formula>
    </cfRule>
  </conditionalFormatting>
  <conditionalFormatting sqref="N42:N43 L42:L43 G42">
    <cfRule type="expression" dxfId="3478" priority="50485">
      <formula>$H42="CÉLULA CONSTRUTIVA"</formula>
    </cfRule>
  </conditionalFormatting>
  <conditionalFormatting sqref="N42:N43 L42:L43">
    <cfRule type="expression" dxfId="3477" priority="50487">
      <formula>$H42="ETAPA"</formula>
    </cfRule>
  </conditionalFormatting>
  <conditionalFormatting sqref="N44 N49">
    <cfRule type="expression" dxfId="3476" priority="50543">
      <formula>$H44="SUBETAPA"</formula>
    </cfRule>
    <cfRule type="expression" dxfId="3475" priority="50544">
      <formula>$H44="CÉLULA CONSTRUTIVA"</formula>
    </cfRule>
  </conditionalFormatting>
  <conditionalFormatting sqref="N46">
    <cfRule type="expression" dxfId="3474" priority="46773">
      <formula>$H46="SUBETAPA"</formula>
    </cfRule>
    <cfRule type="expression" dxfId="3473" priority="46774">
      <formula>$H46="CÉLULA CONSTRUTIVA"</formula>
    </cfRule>
    <cfRule type="expression" dxfId="3472" priority="46775">
      <formula>$H46="ETAPA"</formula>
    </cfRule>
  </conditionalFormatting>
  <conditionalFormatting sqref="N47">
    <cfRule type="expression" dxfId="3471" priority="46742">
      <formula>$H47="SUBETAPA"</formula>
    </cfRule>
    <cfRule type="expression" dxfId="3470" priority="46743">
      <formula>$H47="CÉLULA CONSTRUTIVA"</formula>
    </cfRule>
    <cfRule type="expression" dxfId="3469" priority="46744">
      <formula>$H47="ETAPA"</formula>
    </cfRule>
  </conditionalFormatting>
  <conditionalFormatting sqref="N51 N54">
    <cfRule type="expression" dxfId="3468" priority="50447">
      <formula>$H51="SUBETAPA"</formula>
    </cfRule>
  </conditionalFormatting>
  <conditionalFormatting sqref="N51">
    <cfRule type="expression" dxfId="3467" priority="50451">
      <formula>$H51="CÉLULA CONSTRUTIVA"</formula>
    </cfRule>
  </conditionalFormatting>
  <conditionalFormatting sqref="N52">
    <cfRule type="expression" dxfId="3466" priority="50411">
      <formula>$H52="CÉLULA CONSTRUTIVA"</formula>
    </cfRule>
    <cfRule type="expression" dxfId="3465" priority="50412">
      <formula>$H52="ETAPA"</formula>
    </cfRule>
    <cfRule type="expression" dxfId="3464" priority="50422">
      <formula>$H52="CÉLULA CONSTRUTIVA"</formula>
    </cfRule>
    <cfRule type="expression" dxfId="3463" priority="50423">
      <formula>$H52="ETAPA"</formula>
    </cfRule>
  </conditionalFormatting>
  <conditionalFormatting sqref="N53">
    <cfRule type="expression" dxfId="3462" priority="46414">
      <formula>$H53="SUBETAPA"</formula>
    </cfRule>
  </conditionalFormatting>
  <conditionalFormatting sqref="N55 N57">
    <cfRule type="expression" dxfId="3461" priority="50392">
      <formula>$H55="SUBETAPA"</formula>
    </cfRule>
  </conditionalFormatting>
  <conditionalFormatting sqref="N55">
    <cfRule type="expression" dxfId="3460" priority="50396">
      <formula>$H55="CÉLULA CONSTRUTIVA"</formula>
    </cfRule>
  </conditionalFormatting>
  <conditionalFormatting sqref="N56">
    <cfRule type="expression" dxfId="3459" priority="50356">
      <formula>$H56="CÉLULA CONSTRUTIVA"</formula>
    </cfRule>
    <cfRule type="expression" dxfId="3458" priority="50357">
      <formula>$H56="ETAPA"</formula>
    </cfRule>
    <cfRule type="expression" dxfId="3457" priority="50367">
      <formula>$H56="CÉLULA CONSTRUTIVA"</formula>
    </cfRule>
    <cfRule type="expression" dxfId="3456" priority="50368">
      <formula>$H56="ETAPA"</formula>
    </cfRule>
  </conditionalFormatting>
  <conditionalFormatting sqref="N58">
    <cfRule type="expression" dxfId="3455" priority="50687">
      <formula>$H58="SUBETAPA"</formula>
    </cfRule>
    <cfRule type="expression" dxfId="3454" priority="50688">
      <formula>$H58="ETAPA"</formula>
    </cfRule>
    <cfRule type="expression" dxfId="3453" priority="50699">
      <formula>$H58="CÉLULA CONSTRUTIVA"</formula>
    </cfRule>
  </conditionalFormatting>
  <conditionalFormatting sqref="N65">
    <cfRule type="expression" dxfId="3452" priority="50960">
      <formula>$H65="CÉLULA CONSTRUTIVA"</formula>
    </cfRule>
  </conditionalFormatting>
  <conditionalFormatting sqref="N68">
    <cfRule type="expression" dxfId="3451" priority="50961">
      <formula>$H68="SUBETAPA"</formula>
    </cfRule>
    <cfRule type="expression" dxfId="3450" priority="50962">
      <formula>$H68="CÉLULA CONSTRUTIVA"</formula>
    </cfRule>
    <cfRule type="expression" dxfId="3449" priority="50963">
      <formula>$H68="ETAPA"</formula>
    </cfRule>
  </conditionalFormatting>
  <conditionalFormatting sqref="N80">
    <cfRule type="expression" dxfId="3448" priority="50326">
      <formula>$H80="SUBETAPA"</formula>
    </cfRule>
    <cfRule type="expression" dxfId="3447" priority="50327">
      <formula>$H80="CÉLULA CONSTRUTIVA"</formula>
    </cfRule>
  </conditionalFormatting>
  <conditionalFormatting sqref="N80:N81">
    <cfRule type="expression" dxfId="3446" priority="50328">
      <formula>$H80="ETAPA"</formula>
    </cfRule>
  </conditionalFormatting>
  <conditionalFormatting sqref="N81 M95:N95 N83">
    <cfRule type="expression" dxfId="3445" priority="50329">
      <formula>$H81="SUBETAPA"</formula>
    </cfRule>
  </conditionalFormatting>
  <conditionalFormatting sqref="N81 N83 N93 N95">
    <cfRule type="expression" dxfId="3444" priority="50330">
      <formula>$H81="CÉLULA CONSTRUTIVA"</formula>
    </cfRule>
  </conditionalFormatting>
  <conditionalFormatting sqref="N84 G84:K84">
    <cfRule type="expression" dxfId="3443" priority="50307">
      <formula>$H84="ETAPA"</formula>
    </cfRule>
  </conditionalFormatting>
  <conditionalFormatting sqref="N84">
    <cfRule type="expression" dxfId="3442" priority="50295">
      <formula>$H84="SUBETAPA"</formula>
    </cfRule>
    <cfRule type="expression" dxfId="3441" priority="50296">
      <formula>$H84="ETAPA"</formula>
    </cfRule>
    <cfRule type="expression" dxfId="3440" priority="50306">
      <formula>$H84="CÉLULA CONSTRUTIVA"</formula>
    </cfRule>
  </conditionalFormatting>
  <conditionalFormatting sqref="N85:N86">
    <cfRule type="expression" dxfId="3439" priority="50340">
      <formula>$H85="CÉLULA CONSTRUTIVA"</formula>
    </cfRule>
  </conditionalFormatting>
  <conditionalFormatting sqref="N85:N91 G83:K83 G85:K87 G91:K92 G90:I90 K90 G89:K89 G88:I88 K88">
    <cfRule type="expression" dxfId="3438" priority="50341">
      <formula>$H83="ETAPA"</formula>
    </cfRule>
  </conditionalFormatting>
  <conditionalFormatting sqref="N87:N92">
    <cfRule type="expression" dxfId="3437" priority="50331">
      <formula>$H87="CÉLULA CONSTRUTIVA"</formula>
    </cfRule>
  </conditionalFormatting>
  <conditionalFormatting sqref="N92">
    <cfRule type="expression" dxfId="3436" priority="50332">
      <formula>$H92="ETAPA"</formula>
    </cfRule>
  </conditionalFormatting>
  <conditionalFormatting sqref="N96">
    <cfRule type="expression" dxfId="3435" priority="50953">
      <formula>$H96="CÉLULA CONSTRUTIVA"</formula>
    </cfRule>
    <cfRule type="expression" dxfId="3434" priority="50954">
      <formula>$H96="ETAPA"</formula>
    </cfRule>
  </conditionalFormatting>
  <conditionalFormatting sqref="N97">
    <cfRule type="expression" dxfId="3433" priority="50172">
      <formula>$H97="SUBETAPA"</formula>
    </cfRule>
    <cfRule type="expression" dxfId="3432" priority="50173">
      <formula>$H97="CÉLULA CONSTRUTIVA"</formula>
    </cfRule>
  </conditionalFormatting>
  <conditionalFormatting sqref="N97:N98">
    <cfRule type="expression" dxfId="3431" priority="50174">
      <formula>$H97="ETAPA"</formula>
    </cfRule>
  </conditionalFormatting>
  <conditionalFormatting sqref="N98">
    <cfRule type="expression" dxfId="3430" priority="50175">
      <formula>$H98="SUBETAPA"</formula>
    </cfRule>
    <cfRule type="expression" dxfId="3429" priority="50176">
      <formula>$H98="CÉLULA CONSTRUTIVA"</formula>
    </cfRule>
  </conditionalFormatting>
  <conditionalFormatting sqref="N104">
    <cfRule type="expression" dxfId="3428" priority="50132">
      <formula>$H104="CÉLULA CONSTRUTIVA"</formula>
    </cfRule>
  </conditionalFormatting>
  <conditionalFormatting sqref="N106">
    <cfRule type="expression" dxfId="3427" priority="50114">
      <formula>$H106="CÉLULA CONSTRUTIVA"</formula>
    </cfRule>
  </conditionalFormatting>
  <conditionalFormatting sqref="N108">
    <cfRule type="expression" dxfId="3426" priority="50096">
      <formula>$H108="CÉLULA CONSTRUTIVA"</formula>
    </cfRule>
  </conditionalFormatting>
  <conditionalFormatting sqref="N110">
    <cfRule type="expression" dxfId="3425" priority="50078">
      <formula>$H110="CÉLULA CONSTRUTIVA"</formula>
    </cfRule>
  </conditionalFormatting>
  <conditionalFormatting sqref="N112">
    <cfRule type="expression" dxfId="3424" priority="50060">
      <formula>$H112="CÉLULA CONSTRUTIVA"</formula>
    </cfRule>
  </conditionalFormatting>
  <conditionalFormatting sqref="N114">
    <cfRule type="expression" dxfId="3423" priority="46361">
      <formula>$H114="SUBETAPA"</formula>
    </cfRule>
    <cfRule type="expression" dxfId="3422" priority="46362">
      <formula>$H114="CÉLULA CONSTRUTIVA"</formula>
    </cfRule>
  </conditionalFormatting>
  <conditionalFormatting sqref="N116">
    <cfRule type="expression" dxfId="3421" priority="50042">
      <formula>$H116="CÉLULA CONSTRUTIVA"</formula>
    </cfRule>
  </conditionalFormatting>
  <conditionalFormatting sqref="N118">
    <cfRule type="expression" dxfId="3420" priority="50024">
      <formula>$H118="CÉLULA CONSTRUTIVA"</formula>
    </cfRule>
  </conditionalFormatting>
  <conditionalFormatting sqref="N120">
    <cfRule type="expression" dxfId="3419" priority="50006">
      <formula>$H120="CÉLULA CONSTRUTIVA"</formula>
    </cfRule>
  </conditionalFormatting>
  <conditionalFormatting sqref="N122">
    <cfRule type="expression" dxfId="3418" priority="49986">
      <formula>$H122="CÉLULA CONSTRUTIVA"</formula>
    </cfRule>
  </conditionalFormatting>
  <conditionalFormatting sqref="N122:N123 G123:K123">
    <cfRule type="expression" dxfId="3417" priority="49978">
      <formula>$H122="ETAPA"</formula>
    </cfRule>
  </conditionalFormatting>
  <conditionalFormatting sqref="N122:N123 G122:L122 G123:K123">
    <cfRule type="expression" dxfId="3416" priority="49976">
      <formula>$H122="CÉLULA CONSTRUTIVA"</formula>
    </cfRule>
  </conditionalFormatting>
  <conditionalFormatting sqref="N122:N123">
    <cfRule type="expression" dxfId="3415" priority="49985">
      <formula>$H122="SUBETAPA"</formula>
    </cfRule>
  </conditionalFormatting>
  <conditionalFormatting sqref="N123">
    <cfRule type="expression" dxfId="3414" priority="49987">
      <formula>$H123="CÉLULA CONSTRUTIVA"</formula>
    </cfRule>
    <cfRule type="expression" dxfId="3413" priority="49988">
      <formula>$H123="ETAPA"</formula>
    </cfRule>
  </conditionalFormatting>
  <conditionalFormatting sqref="N125">
    <cfRule type="expression" dxfId="3412" priority="49949">
      <formula>$H125="CÉLULA CONSTRUTIVA"</formula>
    </cfRule>
  </conditionalFormatting>
  <conditionalFormatting sqref="N125:N126 G126:K126">
    <cfRule type="expression" dxfId="3411" priority="49941">
      <formula>$H125="ETAPA"</formula>
    </cfRule>
  </conditionalFormatting>
  <conditionalFormatting sqref="N125:N126 G125:L125 G126:K126">
    <cfRule type="expression" dxfId="3410" priority="49939">
      <formula>$H125="CÉLULA CONSTRUTIVA"</formula>
    </cfRule>
  </conditionalFormatting>
  <conditionalFormatting sqref="N125:N126">
    <cfRule type="expression" dxfId="3409" priority="49948">
      <formula>$H125="SUBETAPA"</formula>
    </cfRule>
  </conditionalFormatting>
  <conditionalFormatting sqref="N126">
    <cfRule type="expression" dxfId="3408" priority="49950">
      <formula>$H126="CÉLULA CONSTRUTIVA"</formula>
    </cfRule>
    <cfRule type="expression" dxfId="3407" priority="49951">
      <formula>$H126="ETAPA"</formula>
    </cfRule>
  </conditionalFormatting>
  <conditionalFormatting sqref="N128">
    <cfRule type="expression" dxfId="3406" priority="49912">
      <formula>$H128="CÉLULA CONSTRUTIVA"</formula>
    </cfRule>
  </conditionalFormatting>
  <conditionalFormatting sqref="N128:N129 G129:K129">
    <cfRule type="expression" dxfId="3405" priority="49904">
      <formula>$H128="ETAPA"</formula>
    </cfRule>
  </conditionalFormatting>
  <conditionalFormatting sqref="N128:N129 G128:L128 G129:K129">
    <cfRule type="expression" dxfId="3404" priority="49902">
      <formula>$H128="CÉLULA CONSTRUTIVA"</formula>
    </cfRule>
  </conditionalFormatting>
  <conditionalFormatting sqref="N128:N129">
    <cfRule type="expression" dxfId="3403" priority="49911">
      <formula>$H128="SUBETAPA"</formula>
    </cfRule>
  </conditionalFormatting>
  <conditionalFormatting sqref="N129">
    <cfRule type="expression" dxfId="3402" priority="49913">
      <formula>$H129="CÉLULA CONSTRUTIVA"</formula>
    </cfRule>
    <cfRule type="expression" dxfId="3401" priority="49914">
      <formula>$H129="ETAPA"</formula>
    </cfRule>
  </conditionalFormatting>
  <conditionalFormatting sqref="N131">
    <cfRule type="expression" dxfId="3400" priority="49877">
      <formula>$H131="CÉLULA CONSTRUTIVA"</formula>
    </cfRule>
  </conditionalFormatting>
  <conditionalFormatting sqref="N133">
    <cfRule type="expression" dxfId="3399" priority="49857">
      <formula>$H133="CÉLULA CONSTRUTIVA"</formula>
    </cfRule>
  </conditionalFormatting>
  <conditionalFormatting sqref="N133:N134 G134:K134">
    <cfRule type="expression" dxfId="3398" priority="49849">
      <formula>$H133="ETAPA"</formula>
    </cfRule>
  </conditionalFormatting>
  <conditionalFormatting sqref="N133:N134 G133:L133 G134:K134">
    <cfRule type="expression" dxfId="3397" priority="49847">
      <formula>$H133="CÉLULA CONSTRUTIVA"</formula>
    </cfRule>
  </conditionalFormatting>
  <conditionalFormatting sqref="N133:N134">
    <cfRule type="expression" dxfId="3396" priority="49856">
      <formula>$H133="SUBETAPA"</formula>
    </cfRule>
  </conditionalFormatting>
  <conditionalFormatting sqref="N134">
    <cfRule type="expression" dxfId="3395" priority="49858">
      <formula>$H134="CÉLULA CONSTRUTIVA"</formula>
    </cfRule>
    <cfRule type="expression" dxfId="3394" priority="49859">
      <formula>$H134="ETAPA"</formula>
    </cfRule>
  </conditionalFormatting>
  <conditionalFormatting sqref="N136">
    <cfRule type="expression" dxfId="3393" priority="49820">
      <formula>$H136="CÉLULA CONSTRUTIVA"</formula>
    </cfRule>
  </conditionalFormatting>
  <conditionalFormatting sqref="N136:N137 G137:K137">
    <cfRule type="expression" dxfId="3392" priority="49812">
      <formula>$H136="ETAPA"</formula>
    </cfRule>
  </conditionalFormatting>
  <conditionalFormatting sqref="N136:N137 G136:L136 G137:K137">
    <cfRule type="expression" dxfId="3391" priority="49810">
      <formula>$H136="CÉLULA CONSTRUTIVA"</formula>
    </cfRule>
  </conditionalFormatting>
  <conditionalFormatting sqref="N136:N137">
    <cfRule type="expression" dxfId="3390" priority="49819">
      <formula>$H136="SUBETAPA"</formula>
    </cfRule>
  </conditionalFormatting>
  <conditionalFormatting sqref="N137">
    <cfRule type="expression" dxfId="3389" priority="49821">
      <formula>$H137="CÉLULA CONSTRUTIVA"</formula>
    </cfRule>
    <cfRule type="expression" dxfId="3388" priority="49822">
      <formula>$H137="ETAPA"</formula>
    </cfRule>
  </conditionalFormatting>
  <conditionalFormatting sqref="N139">
    <cfRule type="expression" dxfId="3387" priority="49783">
      <formula>$H139="CÉLULA CONSTRUTIVA"</formula>
    </cfRule>
  </conditionalFormatting>
  <conditionalFormatting sqref="N145:N147 G145:J147">
    <cfRule type="expression" dxfId="3386" priority="50885">
      <formula>$H145="CÉLULA CONSTRUTIVA"</formula>
    </cfRule>
  </conditionalFormatting>
  <conditionalFormatting sqref="N145:N147">
    <cfRule type="expression" dxfId="3385" priority="50887">
      <formula>$H145="ETAPA"</formula>
    </cfRule>
    <cfRule type="expression" dxfId="3384" priority="50889">
      <formula>$H145="SUBETAPA"</formula>
    </cfRule>
  </conditionalFormatting>
  <conditionalFormatting sqref="N148">
    <cfRule type="expression" dxfId="3383" priority="49766">
      <formula>$H148="CÉLULA CONSTRUTIVA"</formula>
    </cfRule>
  </conditionalFormatting>
  <conditionalFormatting sqref="N148:N153">
    <cfRule type="expression" dxfId="3382" priority="49765">
      <formula>$H148="SUBETAPA"</formula>
    </cfRule>
  </conditionalFormatting>
  <conditionalFormatting sqref="N154:N156 G154:J156">
    <cfRule type="expression" dxfId="3381" priority="49731">
      <formula>$H154="CÉLULA CONSTRUTIVA"</formula>
    </cfRule>
  </conditionalFormatting>
  <conditionalFormatting sqref="N154:N156">
    <cfRule type="expression" dxfId="3380" priority="49733">
      <formula>$H154="ETAPA"</formula>
    </cfRule>
    <cfRule type="expression" dxfId="3379" priority="49735">
      <formula>$H154="SUBETAPA"</formula>
    </cfRule>
  </conditionalFormatting>
  <conditionalFormatting sqref="N157 G157:I157">
    <cfRule type="expression" dxfId="3378" priority="49698">
      <formula>$H157="CÉLULA CONSTRUTIVA"</formula>
    </cfRule>
  </conditionalFormatting>
  <conditionalFormatting sqref="N157">
    <cfRule type="expression" dxfId="3377" priority="49700">
      <formula>$H157="ETAPA"</formula>
    </cfRule>
    <cfRule type="expression" dxfId="3376" priority="49702">
      <formula>$H157="SUBETAPA"</formula>
    </cfRule>
  </conditionalFormatting>
  <conditionalFormatting sqref="N158">
    <cfRule type="expression" dxfId="3375" priority="49680">
      <formula>$H158="CÉLULA CONSTRUTIVA"</formula>
    </cfRule>
  </conditionalFormatting>
  <conditionalFormatting sqref="N158:N163">
    <cfRule type="expression" dxfId="3374" priority="49679">
      <formula>$H158="SUBETAPA"</formula>
    </cfRule>
  </conditionalFormatting>
  <conditionalFormatting sqref="N164:N166 G164:J166">
    <cfRule type="expression" dxfId="3373" priority="49645">
      <formula>$H164="CÉLULA CONSTRUTIVA"</formula>
    </cfRule>
  </conditionalFormatting>
  <conditionalFormatting sqref="N164:N166">
    <cfRule type="expression" dxfId="3372" priority="49647">
      <formula>$H164="ETAPA"</formula>
    </cfRule>
    <cfRule type="expression" dxfId="3371" priority="49649">
      <formula>$H164="SUBETAPA"</formula>
    </cfRule>
  </conditionalFormatting>
  <conditionalFormatting sqref="N167 G167:I167">
    <cfRule type="expression" dxfId="3370" priority="49612">
      <formula>$H167="CÉLULA CONSTRUTIVA"</formula>
    </cfRule>
  </conditionalFormatting>
  <conditionalFormatting sqref="N167">
    <cfRule type="expression" dxfId="3369" priority="49614">
      <formula>$H167="ETAPA"</formula>
    </cfRule>
    <cfRule type="expression" dxfId="3368" priority="49616">
      <formula>$H167="SUBETAPA"</formula>
    </cfRule>
  </conditionalFormatting>
  <conditionalFormatting sqref="N168">
    <cfRule type="expression" dxfId="3367" priority="49594">
      <formula>$H168="CÉLULA CONSTRUTIVA"</formula>
    </cfRule>
  </conditionalFormatting>
  <conditionalFormatting sqref="N168:N173">
    <cfRule type="expression" dxfId="3366" priority="49593">
      <formula>$H168="SUBETAPA"</formula>
    </cfRule>
  </conditionalFormatting>
  <conditionalFormatting sqref="N174:N176 G174:J176">
    <cfRule type="expression" dxfId="3365" priority="49559">
      <formula>$H174="CÉLULA CONSTRUTIVA"</formula>
    </cfRule>
  </conditionalFormatting>
  <conditionalFormatting sqref="N174:N176">
    <cfRule type="expression" dxfId="3364" priority="49561">
      <formula>$H174="ETAPA"</formula>
    </cfRule>
    <cfRule type="expression" dxfId="3363" priority="49563">
      <formula>$H174="SUBETAPA"</formula>
    </cfRule>
  </conditionalFormatting>
  <conditionalFormatting sqref="N177">
    <cfRule type="expression" dxfId="3362" priority="49509">
      <formula>$H177="CÉLULA CONSTRUTIVA"</formula>
    </cfRule>
  </conditionalFormatting>
  <conditionalFormatting sqref="N178">
    <cfRule type="expression" dxfId="3361" priority="3319">
      <formula>$H178="ETAPA"</formula>
    </cfRule>
    <cfRule type="expression" dxfId="3360" priority="3322">
      <formula>$H178="SUBETAPA"</formula>
    </cfRule>
  </conditionalFormatting>
  <conditionalFormatting sqref="N185 G185:J185">
    <cfRule type="expression" dxfId="3359" priority="3303">
      <formula>$H185="CÉLULA CONSTRUTIVA"</formula>
    </cfRule>
  </conditionalFormatting>
  <conditionalFormatting sqref="N185">
    <cfRule type="expression" dxfId="3358" priority="3305">
      <formula>$H185="ETAPA"</formula>
    </cfRule>
    <cfRule type="expression" dxfId="3357" priority="3307">
      <formula>$H185="SUBETAPA"</formula>
    </cfRule>
  </conditionalFormatting>
  <conditionalFormatting sqref="N186">
    <cfRule type="expression" dxfId="3356" priority="49491">
      <formula>$H186="CÉLULA CONSTRUTIVA"</formula>
    </cfRule>
  </conditionalFormatting>
  <conditionalFormatting sqref="N187">
    <cfRule type="expression" dxfId="3355" priority="3285">
      <formula>$H187="ETAPA"</formula>
    </cfRule>
    <cfRule type="expression" dxfId="3354" priority="3288">
      <formula>$H187="SUBETAPA"</formula>
    </cfRule>
  </conditionalFormatting>
  <conditionalFormatting sqref="N194 G194:J194">
    <cfRule type="expression" dxfId="3353" priority="3269">
      <formula>$H194="CÉLULA CONSTRUTIVA"</formula>
    </cfRule>
  </conditionalFormatting>
  <conditionalFormatting sqref="N194">
    <cfRule type="expression" dxfId="3352" priority="3271">
      <formula>$H194="ETAPA"</formula>
    </cfRule>
    <cfRule type="expression" dxfId="3351" priority="3273">
      <formula>$H194="SUBETAPA"</formula>
    </cfRule>
  </conditionalFormatting>
  <conditionalFormatting sqref="N195">
    <cfRule type="expression" dxfId="3350" priority="49473">
      <formula>$H195="CÉLULA CONSTRUTIVA"</formula>
    </cfRule>
  </conditionalFormatting>
  <conditionalFormatting sqref="N196">
    <cfRule type="expression" dxfId="3349" priority="3251">
      <formula>$H196="ETAPA"</formula>
    </cfRule>
    <cfRule type="expression" dxfId="3348" priority="3254">
      <formula>$H196="SUBETAPA"</formula>
    </cfRule>
  </conditionalFormatting>
  <conditionalFormatting sqref="N203 G203:J203">
    <cfRule type="expression" dxfId="3347" priority="3235">
      <formula>$H203="CÉLULA CONSTRUTIVA"</formula>
    </cfRule>
  </conditionalFormatting>
  <conditionalFormatting sqref="N203">
    <cfRule type="expression" dxfId="3346" priority="3237">
      <formula>$H203="ETAPA"</formula>
    </cfRule>
    <cfRule type="expression" dxfId="3345" priority="3239">
      <formula>$H203="SUBETAPA"</formula>
    </cfRule>
  </conditionalFormatting>
  <conditionalFormatting sqref="N204 L206 K206:K211 G210:J211 M206:O211">
    <cfRule type="expression" dxfId="3344" priority="46338">
      <formula>$H204="ETAPA"</formula>
    </cfRule>
  </conditionalFormatting>
  <conditionalFormatting sqref="N204">
    <cfRule type="expression" dxfId="3343" priority="46326">
      <formula>$H204="SUBETAPA"</formula>
    </cfRule>
    <cfRule type="expression" dxfId="3342" priority="46327">
      <formula>$H204="CÉLULA CONSTRUTIVA"</formula>
    </cfRule>
  </conditionalFormatting>
  <conditionalFormatting sqref="N205">
    <cfRule type="expression" dxfId="3341" priority="3217">
      <formula>$H205="ETAPA"</formula>
    </cfRule>
    <cfRule type="expression" dxfId="3340" priority="3220">
      <formula>$H205="SUBETAPA"</formula>
    </cfRule>
  </conditionalFormatting>
  <conditionalFormatting sqref="N212 G212:J212">
    <cfRule type="expression" dxfId="3339" priority="3201">
      <formula>$H212="CÉLULA CONSTRUTIVA"</formula>
    </cfRule>
  </conditionalFormatting>
  <conditionalFormatting sqref="N212">
    <cfRule type="expression" dxfId="3338" priority="3203">
      <formula>$H212="ETAPA"</formula>
    </cfRule>
    <cfRule type="expression" dxfId="3337" priority="3205">
      <formula>$H212="SUBETAPA"</formula>
    </cfRule>
  </conditionalFormatting>
  <conditionalFormatting sqref="N213">
    <cfRule type="expression" dxfId="3336" priority="49455">
      <formula>$H213="CÉLULA CONSTRUTIVA"</formula>
    </cfRule>
  </conditionalFormatting>
  <conditionalFormatting sqref="N214">
    <cfRule type="expression" dxfId="3335" priority="3183">
      <formula>$H214="ETAPA"</formula>
    </cfRule>
    <cfRule type="expression" dxfId="3334" priority="3186">
      <formula>$H214="SUBETAPA"</formula>
    </cfRule>
  </conditionalFormatting>
  <conditionalFormatting sqref="N221 G221:J221">
    <cfRule type="expression" dxfId="3333" priority="3167">
      <formula>$H221="CÉLULA CONSTRUTIVA"</formula>
    </cfRule>
  </conditionalFormatting>
  <conditionalFormatting sqref="N221">
    <cfRule type="expression" dxfId="3332" priority="3169">
      <formula>$H221="ETAPA"</formula>
    </cfRule>
    <cfRule type="expression" dxfId="3331" priority="3171">
      <formula>$H221="SUBETAPA"</formula>
    </cfRule>
  </conditionalFormatting>
  <conditionalFormatting sqref="N222">
    <cfRule type="expression" dxfId="3330" priority="49436">
      <formula>$H222="CÉLULA CONSTRUTIVA"</formula>
    </cfRule>
  </conditionalFormatting>
  <conditionalFormatting sqref="N222:N227">
    <cfRule type="expression" dxfId="3329" priority="49435">
      <formula>$H222="SUBETAPA"</formula>
    </cfRule>
  </conditionalFormatting>
  <conditionalFormatting sqref="N228:N230 G228:J230">
    <cfRule type="expression" dxfId="3328" priority="49401">
      <formula>$H228="CÉLULA CONSTRUTIVA"</formula>
    </cfRule>
  </conditionalFormatting>
  <conditionalFormatting sqref="N228:N230">
    <cfRule type="expression" dxfId="3327" priority="49403">
      <formula>$H228="ETAPA"</formula>
    </cfRule>
    <cfRule type="expression" dxfId="3326" priority="49405">
      <formula>$H228="SUBETAPA"</formula>
    </cfRule>
  </conditionalFormatting>
  <conditionalFormatting sqref="N231">
    <cfRule type="expression" dxfId="3325" priority="49386">
      <formula>$H231="CÉLULA CONSTRUTIVA"</formula>
    </cfRule>
  </conditionalFormatting>
  <conditionalFormatting sqref="N231:N236">
    <cfRule type="expression" dxfId="3324" priority="49385">
      <formula>$H231="SUBETAPA"</formula>
    </cfRule>
  </conditionalFormatting>
  <conditionalFormatting sqref="N237:N239 G237:J239">
    <cfRule type="expression" dxfId="3323" priority="49351">
      <formula>$H237="CÉLULA CONSTRUTIVA"</formula>
    </cfRule>
  </conditionalFormatting>
  <conditionalFormatting sqref="N237:N239">
    <cfRule type="expression" dxfId="3322" priority="49353">
      <formula>$H237="ETAPA"</formula>
    </cfRule>
    <cfRule type="expression" dxfId="3321" priority="49355">
      <formula>$H237="SUBETAPA"</formula>
    </cfRule>
  </conditionalFormatting>
  <conditionalFormatting sqref="N240">
    <cfRule type="expression" dxfId="3320" priority="49336">
      <formula>$H240="CÉLULA CONSTRUTIVA"</formula>
    </cfRule>
  </conditionalFormatting>
  <conditionalFormatting sqref="N240:N245">
    <cfRule type="expression" dxfId="3319" priority="49335">
      <formula>$H240="SUBETAPA"</formula>
    </cfRule>
  </conditionalFormatting>
  <conditionalFormatting sqref="N246:N248 G246:J248">
    <cfRule type="expression" dxfId="3318" priority="49301">
      <formula>$H246="CÉLULA CONSTRUTIVA"</formula>
    </cfRule>
  </conditionalFormatting>
  <conditionalFormatting sqref="N246:N248">
    <cfRule type="expression" dxfId="3317" priority="49303">
      <formula>$H246="ETAPA"</formula>
    </cfRule>
    <cfRule type="expression" dxfId="3316" priority="49305">
      <formula>$H246="SUBETAPA"</formula>
    </cfRule>
  </conditionalFormatting>
  <conditionalFormatting sqref="N249">
    <cfRule type="expression" dxfId="3315" priority="49286">
      <formula>$H249="CÉLULA CONSTRUTIVA"</formula>
    </cfRule>
  </conditionalFormatting>
  <conditionalFormatting sqref="N249:N254">
    <cfRule type="expression" dxfId="3314" priority="49285">
      <formula>$H249="SUBETAPA"</formula>
    </cfRule>
  </conditionalFormatting>
  <conditionalFormatting sqref="N255:N257 G255:J257">
    <cfRule type="expression" dxfId="3313" priority="49251">
      <formula>$H255="CÉLULA CONSTRUTIVA"</formula>
    </cfRule>
  </conditionalFormatting>
  <conditionalFormatting sqref="N255:N257">
    <cfRule type="expression" dxfId="3312" priority="49253">
      <formula>$H255="ETAPA"</formula>
    </cfRule>
    <cfRule type="expression" dxfId="3311" priority="49255">
      <formula>$H255="SUBETAPA"</formula>
    </cfRule>
  </conditionalFormatting>
  <conditionalFormatting sqref="N258">
    <cfRule type="expression" dxfId="3310" priority="49236">
      <formula>$H258="CÉLULA CONSTRUTIVA"</formula>
    </cfRule>
  </conditionalFormatting>
  <conditionalFormatting sqref="N258:N263">
    <cfRule type="expression" dxfId="3309" priority="49235">
      <formula>$H258="SUBETAPA"</formula>
    </cfRule>
  </conditionalFormatting>
  <conditionalFormatting sqref="N264:N266 G264:J266">
    <cfRule type="expression" dxfId="3308" priority="49201">
      <formula>$H264="CÉLULA CONSTRUTIVA"</formula>
    </cfRule>
  </conditionalFormatting>
  <conditionalFormatting sqref="N264:N266">
    <cfRule type="expression" dxfId="3307" priority="49203">
      <formula>$H264="ETAPA"</formula>
    </cfRule>
    <cfRule type="expression" dxfId="3306" priority="49205">
      <formula>$H264="SUBETAPA"</formula>
    </cfRule>
  </conditionalFormatting>
  <conditionalFormatting sqref="N267">
    <cfRule type="expression" dxfId="3305" priority="49186">
      <formula>$H267="CÉLULA CONSTRUTIVA"</formula>
    </cfRule>
  </conditionalFormatting>
  <conditionalFormatting sqref="N267:N272">
    <cfRule type="expression" dxfId="3304" priority="49185">
      <formula>$H267="SUBETAPA"</formula>
    </cfRule>
  </conditionalFormatting>
  <conditionalFormatting sqref="N274">
    <cfRule type="expression" dxfId="3303" priority="49150">
      <formula>$H274="CÉLULA CONSTRUTIVA"</formula>
    </cfRule>
  </conditionalFormatting>
  <conditionalFormatting sqref="N280">
    <cfRule type="expression" dxfId="3302" priority="49130">
      <formula>$H280="SUBETAPA"</formula>
    </cfRule>
    <cfRule type="expression" dxfId="3301" priority="49131">
      <formula>$H280="CÉLULA CONSTRUTIVA"</formula>
    </cfRule>
  </conditionalFormatting>
  <conditionalFormatting sqref="N282 G141:J144 K141:K147">
    <cfRule type="expression" dxfId="3300" priority="50926">
      <formula>$H141="ETAPA"</formula>
    </cfRule>
  </conditionalFormatting>
  <conditionalFormatting sqref="N282">
    <cfRule type="expression" dxfId="3299" priority="50922">
      <formula>$H282="SUBETAPA"</formula>
    </cfRule>
  </conditionalFormatting>
  <conditionalFormatting sqref="N283">
    <cfRule type="expression" dxfId="3298" priority="49111">
      <formula>$H283="SUBETAPA"</formula>
    </cfRule>
    <cfRule type="expression" dxfId="3297" priority="49112">
      <formula>$H283="CÉLULA CONSTRUTIVA"</formula>
    </cfRule>
  </conditionalFormatting>
  <conditionalFormatting sqref="N284 L283:M283">
    <cfRule type="expression" dxfId="3296" priority="49107">
      <formula>$H283="SUBETAPA"</formula>
    </cfRule>
  </conditionalFormatting>
  <conditionalFormatting sqref="N284">
    <cfRule type="expression" dxfId="3295" priority="49109">
      <formula>$H284="ETAPA"</formula>
    </cfRule>
  </conditionalFormatting>
  <conditionalFormatting sqref="N285">
    <cfRule type="expression" dxfId="3294" priority="49065">
      <formula>$H285="SUBETAPA"</formula>
    </cfRule>
    <cfRule type="expression" dxfId="3293" priority="49066">
      <formula>$H285="CÉLULA CONSTRUTIVA"</formula>
    </cfRule>
  </conditionalFormatting>
  <conditionalFormatting sqref="N286 L285:M285">
    <cfRule type="expression" dxfId="3292" priority="49061">
      <formula>$H285="SUBETAPA"</formula>
    </cfRule>
  </conditionalFormatting>
  <conditionalFormatting sqref="N286">
    <cfRule type="expression" dxfId="3291" priority="49063">
      <formula>$H286="ETAPA"</formula>
    </cfRule>
  </conditionalFormatting>
  <conditionalFormatting sqref="N287">
    <cfRule type="expression" dxfId="3290" priority="49019">
      <formula>$H287="SUBETAPA"</formula>
    </cfRule>
    <cfRule type="expression" dxfId="3289" priority="49020">
      <formula>$H287="CÉLULA CONSTRUTIVA"</formula>
    </cfRule>
  </conditionalFormatting>
  <conditionalFormatting sqref="N288 L287:M287">
    <cfRule type="expression" dxfId="3288" priority="49015">
      <formula>$H287="SUBETAPA"</formula>
    </cfRule>
  </conditionalFormatting>
  <conditionalFormatting sqref="N288">
    <cfRule type="expression" dxfId="3287" priority="49017">
      <formula>$H288="ETAPA"</formula>
    </cfRule>
  </conditionalFormatting>
  <conditionalFormatting sqref="N289">
    <cfRule type="expression" dxfId="3286" priority="48973">
      <formula>$H289="SUBETAPA"</formula>
    </cfRule>
    <cfRule type="expression" dxfId="3285" priority="48974">
      <formula>$H289="CÉLULA CONSTRUTIVA"</formula>
    </cfRule>
  </conditionalFormatting>
  <conditionalFormatting sqref="N290 L289:M289">
    <cfRule type="expression" dxfId="3284" priority="48969">
      <formula>$H289="SUBETAPA"</formula>
    </cfRule>
  </conditionalFormatting>
  <conditionalFormatting sqref="N290">
    <cfRule type="expression" dxfId="3283" priority="48971">
      <formula>$H290="ETAPA"</formula>
    </cfRule>
  </conditionalFormatting>
  <conditionalFormatting sqref="N291">
    <cfRule type="expression" dxfId="3282" priority="48927">
      <formula>$H291="SUBETAPA"</formula>
    </cfRule>
    <cfRule type="expression" dxfId="3281" priority="48928">
      <formula>$H291="CÉLULA CONSTRUTIVA"</formula>
    </cfRule>
  </conditionalFormatting>
  <conditionalFormatting sqref="N292 L291:M291">
    <cfRule type="expression" dxfId="3280" priority="48923">
      <formula>$H291="SUBETAPA"</formula>
    </cfRule>
  </conditionalFormatting>
  <conditionalFormatting sqref="N292">
    <cfRule type="expression" dxfId="3279" priority="48925">
      <formula>$H292="ETAPA"</formula>
    </cfRule>
  </conditionalFormatting>
  <conditionalFormatting sqref="N293">
    <cfRule type="expression" dxfId="3278" priority="48881">
      <formula>$H293="SUBETAPA"</formula>
    </cfRule>
    <cfRule type="expression" dxfId="3277" priority="48882">
      <formula>$H293="CÉLULA CONSTRUTIVA"</formula>
    </cfRule>
  </conditionalFormatting>
  <conditionalFormatting sqref="N294 L293:M293">
    <cfRule type="expression" dxfId="3276" priority="48877">
      <formula>$H293="SUBETAPA"</formula>
    </cfRule>
  </conditionalFormatting>
  <conditionalFormatting sqref="N294">
    <cfRule type="expression" dxfId="3275" priority="48879">
      <formula>$H294="ETAPA"</formula>
    </cfRule>
  </conditionalFormatting>
  <conditionalFormatting sqref="N295">
    <cfRule type="expression" dxfId="3274" priority="46292">
      <formula>$H295="SUBETAPA"</formula>
    </cfRule>
    <cfRule type="expression" dxfId="3273" priority="46293">
      <formula>$H295="CÉLULA CONSTRUTIVA"</formula>
    </cfRule>
  </conditionalFormatting>
  <conditionalFormatting sqref="N296">
    <cfRule type="expression" dxfId="3272" priority="46290">
      <formula>$H296="ETAPA"</formula>
    </cfRule>
  </conditionalFormatting>
  <conditionalFormatting sqref="N297">
    <cfRule type="expression" dxfId="3271" priority="48835">
      <formula>$H297="SUBETAPA"</formula>
    </cfRule>
    <cfRule type="expression" dxfId="3270" priority="48836">
      <formula>$H297="CÉLULA CONSTRUTIVA"</formula>
    </cfRule>
  </conditionalFormatting>
  <conditionalFormatting sqref="N298 L297:M297">
    <cfRule type="expression" dxfId="3269" priority="48831">
      <formula>$H297="SUBETAPA"</formula>
    </cfRule>
  </conditionalFormatting>
  <conditionalFormatting sqref="N298">
    <cfRule type="expression" dxfId="3268" priority="48833">
      <formula>$H298="ETAPA"</formula>
    </cfRule>
  </conditionalFormatting>
  <conditionalFormatting sqref="N299">
    <cfRule type="expression" dxfId="3267" priority="48789">
      <formula>$H299="SUBETAPA"</formula>
    </cfRule>
    <cfRule type="expression" dxfId="3266" priority="48790">
      <formula>$H299="CÉLULA CONSTRUTIVA"</formula>
    </cfRule>
  </conditionalFormatting>
  <conditionalFormatting sqref="N300 L299:M299">
    <cfRule type="expression" dxfId="3265" priority="48785">
      <formula>$H299="SUBETAPA"</formula>
    </cfRule>
  </conditionalFormatting>
  <conditionalFormatting sqref="N300">
    <cfRule type="expression" dxfId="3264" priority="48787">
      <formula>$H300="ETAPA"</formula>
    </cfRule>
  </conditionalFormatting>
  <conditionalFormatting sqref="N301">
    <cfRule type="expression" dxfId="3263" priority="48743">
      <formula>$H301="SUBETAPA"</formula>
    </cfRule>
    <cfRule type="expression" dxfId="3262" priority="48744">
      <formula>$H301="CÉLULA CONSTRUTIVA"</formula>
    </cfRule>
  </conditionalFormatting>
  <conditionalFormatting sqref="N302 L301:M301">
    <cfRule type="expression" dxfId="3261" priority="48739">
      <formula>$H301="SUBETAPA"</formula>
    </cfRule>
  </conditionalFormatting>
  <conditionalFormatting sqref="N302">
    <cfRule type="expression" dxfId="3260" priority="48741">
      <formula>$H302="ETAPA"</formula>
    </cfRule>
  </conditionalFormatting>
  <conditionalFormatting sqref="N303">
    <cfRule type="expression" dxfId="3259" priority="48697">
      <formula>$H303="SUBETAPA"</formula>
    </cfRule>
    <cfRule type="expression" dxfId="3258" priority="48698">
      <formula>$H303="CÉLULA CONSTRUTIVA"</formula>
    </cfRule>
  </conditionalFormatting>
  <conditionalFormatting sqref="N304">
    <cfRule type="expression" dxfId="3257" priority="48693">
      <formula>$H304="SUBETAPA"</formula>
    </cfRule>
    <cfRule type="expression" dxfId="3256" priority="48695">
      <formula>$H304="ETAPA"</formula>
    </cfRule>
  </conditionalFormatting>
  <conditionalFormatting sqref="N305">
    <cfRule type="expression" dxfId="3255" priority="48651">
      <formula>$H305="SUBETAPA"</formula>
    </cfRule>
    <cfRule type="expression" dxfId="3254" priority="48652">
      <formula>$H305="CÉLULA CONSTRUTIVA"</formula>
    </cfRule>
  </conditionalFormatting>
  <conditionalFormatting sqref="N306 L305:M305">
    <cfRule type="expression" dxfId="3253" priority="48647">
      <formula>$H305="SUBETAPA"</formula>
    </cfRule>
  </conditionalFormatting>
  <conditionalFormatting sqref="N306">
    <cfRule type="expression" dxfId="3252" priority="48649">
      <formula>$H306="ETAPA"</formula>
    </cfRule>
  </conditionalFormatting>
  <conditionalFormatting sqref="N307">
    <cfRule type="expression" dxfId="3251" priority="48605">
      <formula>$H307="SUBETAPA"</formula>
    </cfRule>
    <cfRule type="expression" dxfId="3250" priority="48606">
      <formula>$H307="CÉLULA CONSTRUTIVA"</formula>
    </cfRule>
  </conditionalFormatting>
  <conditionalFormatting sqref="N308">
    <cfRule type="expression" dxfId="3249" priority="48601">
      <formula>$H308="SUBETAPA"</formula>
    </cfRule>
    <cfRule type="expression" dxfId="3248" priority="48603">
      <formula>$H308="ETAPA"</formula>
    </cfRule>
  </conditionalFormatting>
  <conditionalFormatting sqref="N309">
    <cfRule type="expression" dxfId="3247" priority="48559">
      <formula>$H309="SUBETAPA"</formula>
    </cfRule>
    <cfRule type="expression" dxfId="3246" priority="48560">
      <formula>$H309="CÉLULA CONSTRUTIVA"</formula>
    </cfRule>
  </conditionalFormatting>
  <conditionalFormatting sqref="N310 L309:M309">
    <cfRule type="expression" dxfId="3245" priority="48555">
      <formula>$H309="SUBETAPA"</formula>
    </cfRule>
  </conditionalFormatting>
  <conditionalFormatting sqref="N310">
    <cfRule type="expression" dxfId="3244" priority="48557">
      <formula>$H310="ETAPA"</formula>
    </cfRule>
  </conditionalFormatting>
  <conditionalFormatting sqref="N311">
    <cfRule type="expression" dxfId="3243" priority="48513">
      <formula>$H311="SUBETAPA"</formula>
    </cfRule>
    <cfRule type="expression" dxfId="3242" priority="48514">
      <formula>$H311="CÉLULA CONSTRUTIVA"</formula>
    </cfRule>
  </conditionalFormatting>
  <conditionalFormatting sqref="N313">
    <cfRule type="expression" dxfId="3241" priority="48441">
      <formula>$H313="SUBETAPA"</formula>
    </cfRule>
    <cfRule type="expression" dxfId="3240" priority="48442">
      <formula>$H313="CÉLULA CONSTRUTIVA"</formula>
    </cfRule>
  </conditionalFormatting>
  <conditionalFormatting sqref="N314">
    <cfRule type="expression" dxfId="3239" priority="48454">
      <formula>$H314="SUBETAPA"</formula>
    </cfRule>
    <cfRule type="expression" dxfId="3238" priority="48455">
      <formula>$H314="CÉLULA CONSTRUTIVA"</formula>
    </cfRule>
  </conditionalFormatting>
  <conditionalFormatting sqref="N315">
    <cfRule type="expression" dxfId="3237" priority="48414">
      <formula>$H315="SUBETAPA"</formula>
    </cfRule>
    <cfRule type="expression" dxfId="3236" priority="48415">
      <formula>$H315="CÉLULA CONSTRUTIVA"</formula>
    </cfRule>
    <cfRule type="expression" dxfId="3235" priority="48416">
      <formula>$H315="ETAPA"</formula>
    </cfRule>
  </conditionalFormatting>
  <conditionalFormatting sqref="N316">
    <cfRule type="expression" dxfId="3234" priority="48424">
      <formula>$H316="SUBETAPA"</formula>
    </cfRule>
    <cfRule type="expression" dxfId="3233" priority="48425">
      <formula>$H316="CÉLULA CONSTRUTIVA"</formula>
    </cfRule>
  </conditionalFormatting>
  <conditionalFormatting sqref="N317">
    <cfRule type="expression" dxfId="3232" priority="48387">
      <formula>$H317="SUBETAPA"</formula>
    </cfRule>
    <cfRule type="expression" dxfId="3231" priority="48388">
      <formula>$H317="CÉLULA CONSTRUTIVA"</formula>
    </cfRule>
    <cfRule type="expression" dxfId="3230" priority="48389">
      <formula>$H317="ETAPA"</formula>
    </cfRule>
  </conditionalFormatting>
  <conditionalFormatting sqref="N318">
    <cfRule type="expression" dxfId="3229" priority="48353">
      <formula>$H318="SUBETAPA"</formula>
    </cfRule>
    <cfRule type="expression" dxfId="3228" priority="48354">
      <formula>$H318="CÉLULA CONSTRUTIVA"</formula>
    </cfRule>
  </conditionalFormatting>
  <conditionalFormatting sqref="N319">
    <cfRule type="expression" dxfId="3227" priority="48328">
      <formula>$H319="SUBETAPA"</formula>
    </cfRule>
    <cfRule type="expression" dxfId="3226" priority="48329">
      <formula>$H319="CÉLULA CONSTRUTIVA"</formula>
    </cfRule>
    <cfRule type="expression" dxfId="3225" priority="48330">
      <formula>$H319="ETAPA"</formula>
    </cfRule>
  </conditionalFormatting>
  <conditionalFormatting sqref="N320">
    <cfRule type="expression" dxfId="3224" priority="48338">
      <formula>$H320="SUBETAPA"</formula>
    </cfRule>
    <cfRule type="expression" dxfId="3223" priority="48339">
      <formula>$H320="CÉLULA CONSTRUTIVA"</formula>
    </cfRule>
  </conditionalFormatting>
  <conditionalFormatting sqref="N321">
    <cfRule type="expression" dxfId="3222" priority="48301">
      <formula>$H321="SUBETAPA"</formula>
    </cfRule>
    <cfRule type="expression" dxfId="3221" priority="48302">
      <formula>$H321="CÉLULA CONSTRUTIVA"</formula>
    </cfRule>
    <cfRule type="expression" dxfId="3220" priority="48303">
      <formula>$H321="ETAPA"</formula>
    </cfRule>
  </conditionalFormatting>
  <conditionalFormatting sqref="N322">
    <cfRule type="expression" dxfId="3219" priority="48267">
      <formula>$H322="SUBETAPA"</formula>
    </cfRule>
    <cfRule type="expression" dxfId="3218" priority="48268">
      <formula>$H322="CÉLULA CONSTRUTIVA"</formula>
    </cfRule>
  </conditionalFormatting>
  <conditionalFormatting sqref="N323">
    <cfRule type="expression" dxfId="3217" priority="48242">
      <formula>$H323="SUBETAPA"</formula>
    </cfRule>
    <cfRule type="expression" dxfId="3216" priority="48243">
      <formula>$H323="CÉLULA CONSTRUTIVA"</formula>
    </cfRule>
    <cfRule type="expression" dxfId="3215" priority="48244">
      <formula>$H323="ETAPA"</formula>
    </cfRule>
  </conditionalFormatting>
  <conditionalFormatting sqref="N324">
    <cfRule type="expression" dxfId="3214" priority="48251">
      <formula>$H324="ETAPA"</formula>
    </cfRule>
    <cfRule type="expression" dxfId="3213" priority="48252">
      <formula>$H324="SUBETAPA"</formula>
    </cfRule>
    <cfRule type="expression" dxfId="3212" priority="48253">
      <formula>$H324="CÉLULA CONSTRUTIVA"</formula>
    </cfRule>
  </conditionalFormatting>
  <conditionalFormatting sqref="N325">
    <cfRule type="expression" dxfId="3211" priority="48215">
      <formula>$H325="SUBETAPA"</formula>
    </cfRule>
    <cfRule type="expression" dxfId="3210" priority="48216">
      <formula>$H325="CÉLULA CONSTRUTIVA"</formula>
    </cfRule>
    <cfRule type="expression" dxfId="3209" priority="48217">
      <formula>$H325="ETAPA"</formula>
    </cfRule>
  </conditionalFormatting>
  <conditionalFormatting sqref="N326">
    <cfRule type="expression" dxfId="3208" priority="48181">
      <formula>$H326="SUBETAPA"</formula>
    </cfRule>
    <cfRule type="expression" dxfId="3207" priority="48182">
      <formula>$H326="CÉLULA CONSTRUTIVA"</formula>
    </cfRule>
  </conditionalFormatting>
  <conditionalFormatting sqref="N327">
    <cfRule type="expression" dxfId="3206" priority="48158">
      <formula>$H327="SUBETAPA"</formula>
    </cfRule>
    <cfRule type="expression" dxfId="3205" priority="48159">
      <formula>$H327="CÉLULA CONSTRUTIVA"</formula>
    </cfRule>
    <cfRule type="expression" dxfId="3204" priority="48160">
      <formula>$H327="ETAPA"</formula>
    </cfRule>
  </conditionalFormatting>
  <conditionalFormatting sqref="N328">
    <cfRule type="expression" dxfId="3203" priority="46241">
      <formula>$H328="SUBETAPA"</formula>
    </cfRule>
    <cfRule type="expression" dxfId="3202" priority="46242">
      <formula>$H328="CÉLULA CONSTRUTIVA"</formula>
    </cfRule>
  </conditionalFormatting>
  <conditionalFormatting sqref="N329">
    <cfRule type="expression" dxfId="3201" priority="46231">
      <formula>$H329="SUBETAPA"</formula>
    </cfRule>
    <cfRule type="expression" dxfId="3200" priority="46232">
      <formula>$H329="CÉLULA CONSTRUTIVA"</formula>
    </cfRule>
    <cfRule type="expression" dxfId="3199" priority="46233">
      <formula>$H329="ETAPA"</formula>
    </cfRule>
  </conditionalFormatting>
  <conditionalFormatting sqref="N330">
    <cfRule type="expression" dxfId="3198" priority="48163">
      <formula>$H330="ETAPA"</formula>
    </cfRule>
    <cfRule type="expression" dxfId="3197" priority="48166">
      <formula>$H330="SUBETAPA"</formula>
    </cfRule>
    <cfRule type="expression" dxfId="3196" priority="48167">
      <formula>$H330="CÉLULA CONSTRUTIVA"</formula>
    </cfRule>
  </conditionalFormatting>
  <conditionalFormatting sqref="N331">
    <cfRule type="expression" dxfId="3195" priority="48132">
      <formula>$H331="SUBETAPA"</formula>
    </cfRule>
    <cfRule type="expression" dxfId="3194" priority="48133">
      <formula>$H331="CÉLULA CONSTRUTIVA"</formula>
    </cfRule>
    <cfRule type="expression" dxfId="3193" priority="48134">
      <formula>$H331="ETAPA"</formula>
    </cfRule>
  </conditionalFormatting>
  <conditionalFormatting sqref="N332">
    <cfRule type="expression" dxfId="3192" priority="48095">
      <formula>$H332="ETAPA"</formula>
    </cfRule>
    <cfRule type="expression" dxfId="3191" priority="48098">
      <formula>$H332="SUBETAPA"</formula>
    </cfRule>
    <cfRule type="expression" dxfId="3190" priority="48099">
      <formula>$H332="CÉLULA CONSTRUTIVA"</formula>
    </cfRule>
  </conditionalFormatting>
  <conditionalFormatting sqref="N333">
    <cfRule type="expression" dxfId="3189" priority="48077">
      <formula>$H333="SUBETAPA"</formula>
    </cfRule>
    <cfRule type="expression" dxfId="3188" priority="48078">
      <formula>$H333="CÉLULA CONSTRUTIVA"</formula>
    </cfRule>
    <cfRule type="expression" dxfId="3187" priority="48079">
      <formula>$H333="ETAPA"</formula>
    </cfRule>
  </conditionalFormatting>
  <conditionalFormatting sqref="N334">
    <cfRule type="expression" dxfId="3186" priority="48082">
      <formula>$H334="ETAPA"</formula>
    </cfRule>
    <cfRule type="expression" dxfId="3185" priority="48085">
      <formula>$H334="SUBETAPA"</formula>
    </cfRule>
    <cfRule type="expression" dxfId="3184" priority="48086">
      <formula>$H334="CÉLULA CONSTRUTIVA"</formula>
    </cfRule>
  </conditionalFormatting>
  <conditionalFormatting sqref="N335">
    <cfRule type="expression" dxfId="3183" priority="48050">
      <formula>$H335="SUBETAPA"</formula>
    </cfRule>
    <cfRule type="expression" dxfId="3182" priority="48051">
      <formula>$H335="CÉLULA CONSTRUTIVA"</formula>
    </cfRule>
    <cfRule type="expression" dxfId="3181" priority="48052">
      <formula>$H335="ETAPA"</formula>
    </cfRule>
  </conditionalFormatting>
  <conditionalFormatting sqref="N336">
    <cfRule type="expression" dxfId="3180" priority="48013">
      <formula>$H336="ETAPA"</formula>
    </cfRule>
    <cfRule type="expression" dxfId="3179" priority="48016">
      <formula>$H336="SUBETAPA"</formula>
    </cfRule>
    <cfRule type="expression" dxfId="3178" priority="48017">
      <formula>$H336="CÉLULA CONSTRUTIVA"</formula>
    </cfRule>
  </conditionalFormatting>
  <conditionalFormatting sqref="N337">
    <cfRule type="expression" dxfId="3177" priority="47995">
      <formula>$H337="SUBETAPA"</formula>
    </cfRule>
    <cfRule type="expression" dxfId="3176" priority="47996">
      <formula>$H337="CÉLULA CONSTRUTIVA"</formula>
    </cfRule>
    <cfRule type="expression" dxfId="3175" priority="47997">
      <formula>$H337="ETAPA"</formula>
    </cfRule>
  </conditionalFormatting>
  <conditionalFormatting sqref="N338">
    <cfRule type="expression" dxfId="3174" priority="48000">
      <formula>$H338="ETAPA"</formula>
    </cfRule>
    <cfRule type="expression" dxfId="3173" priority="48003">
      <formula>$H338="SUBETAPA"</formula>
    </cfRule>
    <cfRule type="expression" dxfId="3172" priority="48004">
      <formula>$H338="CÉLULA CONSTRUTIVA"</formula>
    </cfRule>
  </conditionalFormatting>
  <conditionalFormatting sqref="N339">
    <cfRule type="expression" dxfId="3171" priority="47968">
      <formula>$H339="SUBETAPA"</formula>
    </cfRule>
    <cfRule type="expression" dxfId="3170" priority="47969">
      <formula>$H339="CÉLULA CONSTRUTIVA"</formula>
    </cfRule>
    <cfRule type="expression" dxfId="3169" priority="47970">
      <formula>$H339="ETAPA"</formula>
    </cfRule>
  </conditionalFormatting>
  <conditionalFormatting sqref="N340">
    <cfRule type="expression" dxfId="3168" priority="47934">
      <formula>$H340="SUBETAPA"</formula>
    </cfRule>
    <cfRule type="expression" dxfId="3167" priority="47935">
      <formula>$H340="CÉLULA CONSTRUTIVA"</formula>
    </cfRule>
  </conditionalFormatting>
  <conditionalFormatting sqref="N341">
    <cfRule type="expression" dxfId="3166" priority="47911">
      <formula>$H341="SUBETAPA"</formula>
    </cfRule>
    <cfRule type="expression" dxfId="3165" priority="47912">
      <formula>$H341="CÉLULA CONSTRUTIVA"</formula>
    </cfRule>
    <cfRule type="expression" dxfId="3164" priority="47913">
      <formula>$H341="ETAPA"</formula>
    </cfRule>
  </conditionalFormatting>
  <conditionalFormatting sqref="N342">
    <cfRule type="expression" dxfId="3163" priority="47916">
      <formula>$H342="ETAPA"</formula>
    </cfRule>
    <cfRule type="expression" dxfId="3162" priority="47919">
      <formula>$H342="SUBETAPA"</formula>
    </cfRule>
    <cfRule type="expression" dxfId="3161" priority="47920">
      <formula>$H342="CÉLULA CONSTRUTIVA"</formula>
    </cfRule>
  </conditionalFormatting>
  <conditionalFormatting sqref="N343">
    <cfRule type="expression" dxfId="3160" priority="47884">
      <formula>$H343="SUBETAPA"</formula>
    </cfRule>
    <cfRule type="expression" dxfId="3159" priority="47885">
      <formula>$H343="CÉLULA CONSTRUTIVA"</formula>
    </cfRule>
    <cfRule type="expression" dxfId="3158" priority="47886">
      <formula>$H343="ETAPA"</formula>
    </cfRule>
  </conditionalFormatting>
  <conditionalFormatting sqref="N344">
    <cfRule type="expression" dxfId="3157" priority="47850">
      <formula>$H344="SUBETAPA"</formula>
    </cfRule>
    <cfRule type="expression" dxfId="3156" priority="47851">
      <formula>$H344="CÉLULA CONSTRUTIVA"</formula>
    </cfRule>
  </conditionalFormatting>
  <conditionalFormatting sqref="N346">
    <cfRule type="expression" dxfId="3155" priority="48469">
      <formula>$H346="SUBETAPA"</formula>
    </cfRule>
    <cfRule type="expression" dxfId="3154" priority="48470">
      <formula>$H346="CÉLULA CONSTRUTIVA"</formula>
    </cfRule>
  </conditionalFormatting>
  <conditionalFormatting sqref="N347">
    <cfRule type="expression" dxfId="3153" priority="47808">
      <formula>$H347="SUBETAPA"</formula>
    </cfRule>
    <cfRule type="expression" dxfId="3152"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3151" priority="6006">
      <formula>$H348="SUBETAPA"</formula>
    </cfRule>
    <cfRule type="expression" dxfId="3150" priority="6007">
      <formula>$H348="ETAPA"</formula>
    </cfRule>
  </conditionalFormatting>
  <conditionalFormatting sqref="N349">
    <cfRule type="expression" dxfId="3149" priority="47762">
      <formula>$H349="SUBETAPA"</formula>
    </cfRule>
    <cfRule type="expression" dxfId="3148" priority="47763">
      <formula>$H349="CÉLULA CONSTRUTIVA"</formula>
    </cfRule>
  </conditionalFormatting>
  <conditionalFormatting sqref="N350">
    <cfRule type="expression" dxfId="3147" priority="47758">
      <formula>$H350="SUBETAPA"</formula>
    </cfRule>
    <cfRule type="expression" dxfId="3146" priority="47760">
      <formula>$H350="ETAPA"</formula>
    </cfRule>
  </conditionalFormatting>
  <conditionalFormatting sqref="N351">
    <cfRule type="expression" dxfId="3145" priority="47719">
      <formula>$H351="SUBETAPA"</formula>
    </cfRule>
    <cfRule type="expression" dxfId="3144" priority="47720">
      <formula>$H351="CÉLULA CONSTRUTIVA"</formula>
    </cfRule>
  </conditionalFormatting>
  <conditionalFormatting sqref="N353">
    <cfRule type="expression" dxfId="3143" priority="47676">
      <formula>$H353="SUBETAPA"</formula>
    </cfRule>
    <cfRule type="expression" dxfId="3142" priority="47677">
      <formula>$H353="CÉLULA CONSTRUTIVA"</formula>
    </cfRule>
  </conditionalFormatting>
  <conditionalFormatting sqref="N354">
    <cfRule type="expression" dxfId="3141" priority="47672">
      <formula>$H354="SUBETAPA"</formula>
    </cfRule>
    <cfRule type="expression" dxfId="3140" priority="47674">
      <formula>$H354="ETAPA"</formula>
    </cfRule>
  </conditionalFormatting>
  <conditionalFormatting sqref="N355">
    <cfRule type="expression" dxfId="3139" priority="47633">
      <formula>$H355="SUBETAPA"</formula>
    </cfRule>
    <cfRule type="expression" dxfId="3138" priority="47634">
      <formula>$H355="CÉLULA CONSTRUTIVA"</formula>
    </cfRule>
  </conditionalFormatting>
  <conditionalFormatting sqref="N356">
    <cfRule type="expression" dxfId="3137" priority="47629">
      <formula>$H356="SUBETAPA"</formula>
    </cfRule>
    <cfRule type="expression" dxfId="3136" priority="47631">
      <formula>$H356="ETAPA"</formula>
    </cfRule>
  </conditionalFormatting>
  <conditionalFormatting sqref="N357">
    <cfRule type="expression" dxfId="3135" priority="47590">
      <formula>$H357="SUBETAPA"</formula>
    </cfRule>
    <cfRule type="expression" dxfId="3134" priority="47591">
      <formula>$H357="CÉLULA CONSTRUTIVA"</formula>
    </cfRule>
  </conditionalFormatting>
  <conditionalFormatting sqref="N358">
    <cfRule type="expression" dxfId="3133" priority="47586">
      <formula>$H358="SUBETAPA"</formula>
    </cfRule>
    <cfRule type="expression" dxfId="3132" priority="47588">
      <formula>$H358="ETAPA"</formula>
    </cfRule>
  </conditionalFormatting>
  <conditionalFormatting sqref="N359">
    <cfRule type="expression" dxfId="3131" priority="46194">
      <formula>$H359="SUBETAPA"</formula>
    </cfRule>
    <cfRule type="expression" dxfId="3130" priority="46195">
      <formula>$H359="CÉLULA CONSTRUTIVA"</formula>
    </cfRule>
  </conditionalFormatting>
  <conditionalFormatting sqref="N360">
    <cfRule type="expression" dxfId="3129" priority="46192">
      <formula>$H360="ETAPA"</formula>
    </cfRule>
  </conditionalFormatting>
  <conditionalFormatting sqref="N361">
    <cfRule type="expression" dxfId="3128" priority="47547">
      <formula>$H361="SUBETAPA"</formula>
    </cfRule>
    <cfRule type="expression" dxfId="3127" priority="47548">
      <formula>$H361="CÉLULA CONSTRUTIVA"</formula>
    </cfRule>
  </conditionalFormatting>
  <conditionalFormatting sqref="N362">
    <cfRule type="expression" dxfId="3126" priority="47543">
      <formula>$H362="SUBETAPA"</formula>
    </cfRule>
    <cfRule type="expression" dxfId="3125" priority="47545">
      <formula>$H362="ETAPA"</formula>
    </cfRule>
  </conditionalFormatting>
  <conditionalFormatting sqref="N363">
    <cfRule type="expression" dxfId="3124" priority="47504">
      <formula>$H363="SUBETAPA"</formula>
    </cfRule>
    <cfRule type="expression" dxfId="3123" priority="47505">
      <formula>$H363="CÉLULA CONSTRUTIVA"</formula>
    </cfRule>
  </conditionalFormatting>
  <conditionalFormatting sqref="N364">
    <cfRule type="expression" dxfId="3122" priority="47500">
      <formula>$H364="SUBETAPA"</formula>
    </cfRule>
    <cfRule type="expression" dxfId="3121" priority="47502">
      <formula>$H364="ETAPA"</formula>
    </cfRule>
  </conditionalFormatting>
  <conditionalFormatting sqref="N365">
    <cfRule type="expression" dxfId="3120" priority="47461">
      <formula>$H365="SUBETAPA"</formula>
    </cfRule>
    <cfRule type="expression" dxfId="3119" priority="47462">
      <formula>$H365="CÉLULA CONSTRUTIVA"</formula>
    </cfRule>
  </conditionalFormatting>
  <conditionalFormatting sqref="N366">
    <cfRule type="expression" dxfId="3118" priority="47457">
      <formula>$H366="SUBETAPA"</formula>
    </cfRule>
    <cfRule type="expression" dxfId="3117" priority="47459">
      <formula>$H366="ETAPA"</formula>
    </cfRule>
  </conditionalFormatting>
  <conditionalFormatting sqref="N367">
    <cfRule type="expression" dxfId="3116" priority="47418">
      <formula>$H367="SUBETAPA"</formula>
    </cfRule>
    <cfRule type="expression" dxfId="3115" priority="47419">
      <formula>$H367="CÉLULA CONSTRUTIVA"</formula>
    </cfRule>
  </conditionalFormatting>
  <conditionalFormatting sqref="N368">
    <cfRule type="expression" dxfId="3114" priority="47414">
      <formula>$H368="SUBETAPA"</formula>
    </cfRule>
    <cfRule type="expression" dxfId="3113" priority="47416">
      <formula>$H368="ETAPA"</formula>
    </cfRule>
  </conditionalFormatting>
  <conditionalFormatting sqref="N369">
    <cfRule type="expression" dxfId="3112" priority="47375">
      <formula>$H369="SUBETAPA"</formula>
    </cfRule>
    <cfRule type="expression" dxfId="3111" priority="47376">
      <formula>$H369="CÉLULA CONSTRUTIVA"</formula>
    </cfRule>
  </conditionalFormatting>
  <conditionalFormatting sqref="N370">
    <cfRule type="expression" dxfId="3110" priority="47371">
      <formula>$H370="SUBETAPA"</formula>
    </cfRule>
    <cfRule type="expression" dxfId="3109" priority="47373">
      <formula>$H370="ETAPA"</formula>
    </cfRule>
  </conditionalFormatting>
  <conditionalFormatting sqref="N371">
    <cfRule type="expression" dxfId="3108" priority="47332">
      <formula>$H371="SUBETAPA"</formula>
    </cfRule>
    <cfRule type="expression" dxfId="3107" priority="47333">
      <formula>$H371="CÉLULA CONSTRUTIVA"</formula>
    </cfRule>
  </conditionalFormatting>
  <conditionalFormatting sqref="N372 M371">
    <cfRule type="expression" dxfId="3106" priority="47328">
      <formula>$H371="SUBETAPA"</formula>
    </cfRule>
  </conditionalFormatting>
  <conditionalFormatting sqref="N372">
    <cfRule type="expression" dxfId="3105" priority="47330">
      <formula>$H372="ETAPA"</formula>
    </cfRule>
  </conditionalFormatting>
  <conditionalFormatting sqref="N373">
    <cfRule type="expression" dxfId="3104" priority="47289">
      <formula>$H373="SUBETAPA"</formula>
    </cfRule>
    <cfRule type="expression" dxfId="3103" priority="47290">
      <formula>$H373="CÉLULA CONSTRUTIVA"</formula>
    </cfRule>
  </conditionalFormatting>
  <conditionalFormatting sqref="N374">
    <cfRule type="expression" dxfId="3102" priority="47287">
      <formula>$H374="ETAPA"</formula>
    </cfRule>
  </conditionalFormatting>
  <conditionalFormatting sqref="N375">
    <cfRule type="expression" dxfId="3101" priority="47246">
      <formula>$H375="SUBETAPA"</formula>
    </cfRule>
    <cfRule type="expression" dxfId="3100" priority="47247">
      <formula>$H375="CÉLULA CONSTRUTIVA"</formula>
    </cfRule>
  </conditionalFormatting>
  <conditionalFormatting sqref="N376">
    <cfRule type="expression" dxfId="3099" priority="47244">
      <formula>$H376="ETAPA"</formula>
    </cfRule>
  </conditionalFormatting>
  <conditionalFormatting sqref="N377">
    <cfRule type="expression" dxfId="3098" priority="47203">
      <formula>$H377="SUBETAPA"</formula>
    </cfRule>
    <cfRule type="expression" dxfId="3097" priority="47204">
      <formula>$H377="CÉLULA CONSTRUTIVA"</formula>
    </cfRule>
  </conditionalFormatting>
  <conditionalFormatting sqref="N378">
    <cfRule type="expression" dxfId="3096" priority="47201">
      <formula>$H378="ETAPA"</formula>
    </cfRule>
  </conditionalFormatting>
  <conditionalFormatting sqref="N27:O27">
    <cfRule type="expression" dxfId="3095" priority="50672">
      <formula>$H27="SUBETAPA"</formula>
    </cfRule>
    <cfRule type="expression" dxfId="3094" priority="50673">
      <formula>$H27="CÉLULA CONSTRUTIVA"</formula>
    </cfRule>
    <cfRule type="expression" dxfId="3093" priority="50674">
      <formula>$H27="ETAPA"</formula>
    </cfRule>
  </conditionalFormatting>
  <conditionalFormatting sqref="N29:O29 N30 N32:O32">
    <cfRule type="expression" dxfId="3092" priority="50757">
      <formula>$H29="ETAPA"</formula>
    </cfRule>
  </conditionalFormatting>
  <conditionalFormatting sqref="N29:O29 N30">
    <cfRule type="expression" dxfId="3091" priority="50756">
      <formula>$H29="CÉLULA CONSTRUTIVA"</formula>
    </cfRule>
  </conditionalFormatting>
  <conditionalFormatting sqref="N29:O29">
    <cfRule type="expression" dxfId="3090" priority="50755">
      <formula>$H29="SUBETAPA"</formula>
    </cfRule>
  </conditionalFormatting>
  <conditionalFormatting sqref="N32:O32">
    <cfRule type="expression" dxfId="3089" priority="50732">
      <formula>$H32="SUBETAPA"</formula>
    </cfRule>
  </conditionalFormatting>
  <conditionalFormatting sqref="N35:O35 N36">
    <cfRule type="expression" dxfId="3088" priority="50619">
      <formula>$H35="CÉLULA CONSTRUTIVA"</formula>
    </cfRule>
  </conditionalFormatting>
  <conditionalFormatting sqref="N35:O35">
    <cfRule type="expression" dxfId="3087" priority="50618">
      <formula>$H35="SUBETAPA"</formula>
    </cfRule>
  </conditionalFormatting>
  <conditionalFormatting sqref="N40:O40">
    <cfRule type="expression" dxfId="3086" priority="50586">
      <formula>$H40="SUBETAPA"</formula>
    </cfRule>
  </conditionalFormatting>
  <conditionalFormatting sqref="N43:O43">
    <cfRule type="expression" dxfId="3085" priority="50494">
      <formula>$H43="SUBETAPA"</formula>
    </cfRule>
    <cfRule type="expression" dxfId="3084" priority="50495">
      <formula>$H43="CÉLULA CONSTRUTIVA"</formula>
    </cfRule>
    <cfRule type="expression" dxfId="3083" priority="50496">
      <formula>$H43="ETAPA"</formula>
    </cfRule>
  </conditionalFormatting>
  <conditionalFormatting sqref="N45:O45 N48 N50:O50">
    <cfRule type="expression" dxfId="3082" priority="50547">
      <formula>$H45="ETAPA"</formula>
    </cfRule>
  </conditionalFormatting>
  <conditionalFormatting sqref="N45:O45 N48">
    <cfRule type="expression" dxfId="3081" priority="50546">
      <formula>$H45="CÉLULA CONSTRUTIVA"</formula>
    </cfRule>
  </conditionalFormatting>
  <conditionalFormatting sqref="N46:O46 K46">
    <cfRule type="expression" dxfId="3080" priority="46779">
      <formula>$H46="CÉLULA CONSTRUTIVA"</formula>
    </cfRule>
    <cfRule type="expression" dxfId="3079" priority="46780">
      <formula>$H46="SUBETAPA"</formula>
    </cfRule>
  </conditionalFormatting>
  <conditionalFormatting sqref="N50:O50">
    <cfRule type="expression" dxfId="3078" priority="50521">
      <formula>$H50="SUBETAPA"</formula>
    </cfRule>
  </conditionalFormatting>
  <conditionalFormatting sqref="N53:O53 H53:L53">
    <cfRule type="expression" dxfId="3077" priority="46413">
      <formula>$H53="CÉLULA CONSTRUTIVA"</formula>
    </cfRule>
    <cfRule type="expression" dxfId="3076" priority="46417">
      <formula>$H53="SUBETAPA"</formula>
    </cfRule>
  </conditionalFormatting>
  <conditionalFormatting sqref="N53:O53">
    <cfRule type="expression" dxfId="3075" priority="46415">
      <formula>$H53="ETAPA"</formula>
    </cfRule>
  </conditionalFormatting>
  <conditionalFormatting sqref="N64:O64">
    <cfRule type="expression" dxfId="3074" priority="50965">
      <formula>$H64="SUBETAPA"</formula>
    </cfRule>
    <cfRule type="expression" dxfId="3073" priority="50966">
      <formula>$H64="CÉLULA CONSTRUTIVA"</formula>
    </cfRule>
  </conditionalFormatting>
  <conditionalFormatting sqref="N67:O67">
    <cfRule type="expression" dxfId="3072" priority="50964">
      <formula>$H67="SUBETAPA"</formula>
    </cfRule>
  </conditionalFormatting>
  <conditionalFormatting sqref="N71:O71">
    <cfRule type="expression" dxfId="3071" priority="50967">
      <formula>$H71="SUBETAPA"</formula>
    </cfRule>
    <cfRule type="expression" dxfId="3070" priority="50968">
      <formula>$H71="CÉLULA CONSTRUTIVA"</formula>
    </cfRule>
    <cfRule type="expression" dxfId="3069" priority="50969">
      <formula>$H71="ETAPA"</formula>
    </cfRule>
  </conditionalFormatting>
  <conditionalFormatting sqref="N82:O82">
    <cfRule type="expression" dxfId="3068" priority="50333">
      <formula>$H82="SUBETAPA"</formula>
    </cfRule>
    <cfRule type="expression" dxfId="3067" priority="50334">
      <formula>$H82="CÉLULA CONSTRUTIVA"</formula>
    </cfRule>
    <cfRule type="expression" dxfId="3066" priority="50335">
      <formula>$H82="ETAPA"</formula>
    </cfRule>
  </conditionalFormatting>
  <conditionalFormatting sqref="N99:O99">
    <cfRule type="expression" dxfId="3065" priority="50177">
      <formula>$H99="SUBETAPA"</formula>
    </cfRule>
    <cfRule type="expression" dxfId="3064" priority="50178">
      <formula>$H99="CÉLULA CONSTRUTIVA"</formula>
    </cfRule>
    <cfRule type="expression" dxfId="3063" priority="50179">
      <formula>$H99="ETAPA"</formula>
    </cfRule>
  </conditionalFormatting>
  <conditionalFormatting sqref="N102:O102">
    <cfRule type="expression" dxfId="3062" priority="50970">
      <formula>$H102="SUBETAPA"</formula>
    </cfRule>
    <cfRule type="expression" dxfId="3061" priority="50971">
      <formula>$H102="CÉLULA CONSTRUTIVA"</formula>
    </cfRule>
    <cfRule type="expression" dxfId="3060" priority="50972">
      <formula>$H102="ETAPA"</formula>
    </cfRule>
  </conditionalFormatting>
  <conditionalFormatting sqref="N115:O115 G115:L115">
    <cfRule type="expression" dxfId="3059" priority="46369">
      <formula>$H115="CÉLULA CONSTRUTIVA"</formula>
    </cfRule>
  </conditionalFormatting>
  <conditionalFormatting sqref="N115:O115 L115">
    <cfRule type="expression" dxfId="3058" priority="46370">
      <formula>$H115="SUBETAPA"</formula>
    </cfRule>
  </conditionalFormatting>
  <conditionalFormatting sqref="N312:O312 L311:M311">
    <cfRule type="expression" dxfId="3057" priority="48509">
      <formula>$H311="SUBETAPA"</formula>
    </cfRule>
  </conditionalFormatting>
  <conditionalFormatting sqref="N312:O312">
    <cfRule type="expression" dxfId="3056" priority="48511">
      <formula>$H312="ETAPA"</formula>
    </cfRule>
  </conditionalFormatting>
  <conditionalFormatting sqref="N344:O344">
    <cfRule type="expression" dxfId="3055" priority="47847">
      <formula>$H344="ETAPA"</formula>
    </cfRule>
  </conditionalFormatting>
  <conditionalFormatting sqref="N345:O345">
    <cfRule type="expression" dxfId="3054" priority="47842">
      <formula>$H345="SUBETAPA"</formula>
    </cfRule>
    <cfRule type="expression" dxfId="3053" priority="47843">
      <formula>$H345="CÉLULA CONSTRUTIVA"</formula>
    </cfRule>
    <cfRule type="expression" dxfId="3052" priority="47844">
      <formula>$H345="ETAPA"</formula>
    </cfRule>
  </conditionalFormatting>
  <conditionalFormatting sqref="N352:O352">
    <cfRule type="expression" dxfId="3051" priority="47715">
      <formula>$H352="SUBETAPA"</formula>
    </cfRule>
    <cfRule type="expression" dxfId="3050" priority="47717">
      <formula>$H352="ETAPA"</formula>
    </cfRule>
  </conditionalFormatting>
  <conditionalFormatting sqref="O8:O10 O59:O60 O63 O66 O68 O70 O72 O77 O79 O96 O140 O281 O100:O101">
    <cfRule type="expression" dxfId="3049" priority="50915">
      <formula>$H8="CÉLULA CONSTRUTIVA"</formula>
    </cfRule>
  </conditionalFormatting>
  <conditionalFormatting sqref="O12:O13">
    <cfRule type="expression" dxfId="3048" priority="4074">
      <formula>$H12="SUBETAPA"</formula>
    </cfRule>
    <cfRule type="expression" dxfId="3047" priority="4075">
      <formula>$H12="CÉLULA CONSTRUTIVA"</formula>
    </cfRule>
  </conditionalFormatting>
  <conditionalFormatting sqref="O14:O15 O17 O1155:O1238 O20">
    <cfRule type="expression" dxfId="3046" priority="4056">
      <formula>$H14="ETAPA"</formula>
    </cfRule>
    <cfRule type="expression" dxfId="3045" priority="4057">
      <formula>$H14="SUBETAPA"</formula>
    </cfRule>
    <cfRule type="expression" dxfId="3044" priority="4058">
      <formula>$H14="ETAPA"</formula>
    </cfRule>
    <cfRule type="expression" dxfId="3043" priority="4059">
      <formula>$H14="SUBETAPA"</formula>
    </cfRule>
    <cfRule type="expression" dxfId="3042" priority="4060">
      <formula>$H14="ETAPA"</formula>
    </cfRule>
    <cfRule type="expression" dxfId="3041" priority="4061">
      <formula>$H14="SUBETAPA"</formula>
    </cfRule>
    <cfRule type="expression" dxfId="3040" priority="4062">
      <formula>$H14="CÉLULA CONSTRUTIVA"</formula>
    </cfRule>
  </conditionalFormatting>
  <conditionalFormatting sqref="O16">
    <cfRule type="expression" dxfId="3039" priority="4048">
      <formula>$H16="SUBETAPA"</formula>
    </cfRule>
    <cfRule type="expression" dxfId="3038" priority="4049">
      <formula>$H16="CÉLULA CONSTRUTIVA"</formula>
    </cfRule>
  </conditionalFormatting>
  <conditionalFormatting sqref="O18:O19">
    <cfRule type="expression" dxfId="3037" priority="46555">
      <formula>$H18="SUBETAPA"</formula>
    </cfRule>
    <cfRule type="expression" dxfId="3036" priority="46556">
      <formula>$H18="CÉLULA CONSTRUTIVA"</formula>
    </cfRule>
    <cfRule type="expression" dxfId="3035" priority="46557">
      <formula>$H18="ETAPA"</formula>
    </cfRule>
  </conditionalFormatting>
  <conditionalFormatting sqref="O21:O22">
    <cfRule type="expression" dxfId="3034" priority="46552">
      <formula>$H21="SUBETAPA"</formula>
    </cfRule>
    <cfRule type="expression" dxfId="3033" priority="46553">
      <formula>$H21="CÉLULA CONSTRUTIVA"</formula>
    </cfRule>
    <cfRule type="expression" dxfId="3032" priority="46554">
      <formula>$H21="ETAPA"</formula>
    </cfRule>
  </conditionalFormatting>
  <conditionalFormatting sqref="O23">
    <cfRule type="expression" dxfId="3031" priority="4029">
      <formula>$H23="ETAPA"</formula>
    </cfRule>
    <cfRule type="expression" dxfId="3030" priority="4030">
      <formula>$H23="SUBETAPA"</formula>
    </cfRule>
    <cfRule type="expression" dxfId="3029" priority="4031">
      <formula>$H23="ETAPA"</formula>
    </cfRule>
    <cfRule type="expression" dxfId="3028" priority="4032">
      <formula>$H23="SUBETAPA"</formula>
    </cfRule>
    <cfRule type="expression" dxfId="3027" priority="4033">
      <formula>$H23="ETAPA"</formula>
    </cfRule>
    <cfRule type="expression" dxfId="3026" priority="4034">
      <formula>$H23="SUBETAPA"</formula>
    </cfRule>
    <cfRule type="expression" dxfId="3025" priority="4035">
      <formula>$H23="CÉLULA CONSTRUTIVA"</formula>
    </cfRule>
  </conditionalFormatting>
  <conditionalFormatting sqref="O24:O26">
    <cfRule type="expression" dxfId="3024" priority="50660">
      <formula>$H24="SUBETAPA"</formula>
    </cfRule>
  </conditionalFormatting>
  <conditionalFormatting sqref="O25 O28 O31">
    <cfRule type="expression" dxfId="3023" priority="50737">
      <formula>$H25="CÉLULA CONSTRUTIVA"</formula>
    </cfRule>
  </conditionalFormatting>
  <conditionalFormatting sqref="O26">
    <cfRule type="expression" dxfId="3022" priority="50661">
      <formula>$H26="CÉLULA CONSTRUTIVA"</formula>
    </cfRule>
    <cfRule type="expression" dxfId="3021" priority="50662">
      <formula>$H26="ETAPA"</formula>
    </cfRule>
  </conditionalFormatting>
  <conditionalFormatting sqref="O28 O31">
    <cfRule type="expression" dxfId="3020" priority="50736">
      <formula>$H28="SUBETAPA"</formula>
    </cfRule>
  </conditionalFormatting>
  <conditionalFormatting sqref="O33:O34 O39">
    <cfRule type="expression" dxfId="3019" priority="50590">
      <formula>$H33="SUBETAPA"</formula>
    </cfRule>
    <cfRule type="expression" dxfId="3018" priority="50591">
      <formula>$H33="CÉLULA CONSTRUTIVA"</formula>
    </cfRule>
    <cfRule type="expression" dxfId="3017" priority="50592">
      <formula>$H33="ETAPA"</formula>
    </cfRule>
  </conditionalFormatting>
  <conditionalFormatting sqref="O41 N44:O44 N49:O49">
    <cfRule type="expression" dxfId="3016" priority="50527">
      <formula>$H41="ETAPA"</formula>
    </cfRule>
  </conditionalFormatting>
  <conditionalFormatting sqref="O41 O44 O49">
    <cfRule type="expression" dxfId="3015" priority="50526">
      <formula>$H41="CÉLULA CONSTRUTIVA"</formula>
    </cfRule>
  </conditionalFormatting>
  <conditionalFormatting sqref="O41:O42">
    <cfRule type="expression" dxfId="3014" priority="50482">
      <formula>$H41="SUBETAPA"</formula>
    </cfRule>
  </conditionalFormatting>
  <conditionalFormatting sqref="O42">
    <cfRule type="expression" dxfId="3013" priority="50483">
      <formula>$H42="CÉLULA CONSTRUTIVA"</formula>
    </cfRule>
    <cfRule type="expression" dxfId="3012" priority="50484">
      <formula>$H42="ETAPA"</formula>
    </cfRule>
  </conditionalFormatting>
  <conditionalFormatting sqref="O44 O49">
    <cfRule type="expression" dxfId="3011" priority="50525">
      <formula>$H44="SUBETAPA"</formula>
    </cfRule>
  </conditionalFormatting>
  <conditionalFormatting sqref="O51">
    <cfRule type="expression" dxfId="3010" priority="50444">
      <formula>$H51="CÉLULA CONSTRUTIVA"</formula>
    </cfRule>
    <cfRule type="expression" dxfId="3009" priority="50445">
      <formula>$H51="ETAPA"</formula>
    </cfRule>
  </conditionalFormatting>
  <conditionalFormatting sqref="O51:O52">
    <cfRule type="expression" dxfId="3008" priority="50403">
      <formula>$H51="SUBETAPA"</formula>
    </cfRule>
  </conditionalFormatting>
  <conditionalFormatting sqref="O52">
    <cfRule type="expression" dxfId="3007" priority="50404">
      <formula>$H52="CÉLULA CONSTRUTIVA"</formula>
    </cfRule>
    <cfRule type="expression" dxfId="3006" priority="50405">
      <formula>$H52="ETAPA"</formula>
    </cfRule>
  </conditionalFormatting>
  <conditionalFormatting sqref="O55">
    <cfRule type="expression" dxfId="3005" priority="50389">
      <formula>$H55="CÉLULA CONSTRUTIVA"</formula>
    </cfRule>
    <cfRule type="expression" dxfId="3004" priority="50390">
      <formula>$H55="ETAPA"</formula>
    </cfRule>
  </conditionalFormatting>
  <conditionalFormatting sqref="O55:O56">
    <cfRule type="expression" dxfId="3003" priority="50348">
      <formula>$H55="SUBETAPA"</formula>
    </cfRule>
  </conditionalFormatting>
  <conditionalFormatting sqref="O56">
    <cfRule type="expression" dxfId="3002" priority="50349">
      <formula>$H56="CÉLULA CONSTRUTIVA"</formula>
    </cfRule>
    <cfRule type="expression" dxfId="3001" priority="50350">
      <formula>$H56="ETAPA"</formula>
    </cfRule>
  </conditionalFormatting>
  <conditionalFormatting sqref="O58">
    <cfRule type="expression" dxfId="3000" priority="50684">
      <formula>$H58="CÉLULA CONSTRUTIVA"</formula>
    </cfRule>
    <cfRule type="expression" dxfId="2999" priority="50685">
      <formula>$H58="ETAPA"</formula>
    </cfRule>
  </conditionalFormatting>
  <conditionalFormatting sqref="O58:O60">
    <cfRule type="expression" dxfId="2998" priority="50683">
      <formula>$H58="SUBETAPA"</formula>
    </cfRule>
  </conditionalFormatting>
  <conditionalFormatting sqref="O61:O62">
    <cfRule type="expression" dxfId="2997" priority="3979">
      <formula>$H61="ETAPA"</formula>
    </cfRule>
    <cfRule type="expression" dxfId="2996" priority="3980">
      <formula>$H61="SUBETAPA"</formula>
    </cfRule>
    <cfRule type="expression" dxfId="2995" priority="3981">
      <formula>$H61="ETAPA"</formula>
    </cfRule>
    <cfRule type="expression" dxfId="2994" priority="3982">
      <formula>$H61="SUBETAPA"</formula>
    </cfRule>
    <cfRule type="expression" dxfId="2993" priority="3983">
      <formula>$H61="ETAPA"</formula>
    </cfRule>
    <cfRule type="expression" dxfId="2992" priority="3984">
      <formula>$H61="SUBETAPA"</formula>
    </cfRule>
    <cfRule type="expression" dxfId="2991" priority="3985">
      <formula>$H61="CÉLULA CONSTRUTIVA"</formula>
    </cfRule>
  </conditionalFormatting>
  <conditionalFormatting sqref="O80 G80:G82 N80:N83 N85:N93 G93:L94 M94:O94">
    <cfRule type="expression" dxfId="2990" priority="50313">
      <formula>$H80="SUBETAPA"</formula>
    </cfRule>
  </conditionalFormatting>
  <conditionalFormatting sqref="O80 N80:N83 N85:N93 M94:O94 L80:L83">
    <cfRule type="expression" dxfId="2989" priority="50314">
      <formula>$H80="ETAPA"</formula>
    </cfRule>
  </conditionalFormatting>
  <conditionalFormatting sqref="O81 O83 O93 O95">
    <cfRule type="expression" dxfId="2988" priority="50310">
      <formula>$H81="CÉLULA CONSTRUTIVA"</formula>
    </cfRule>
    <cfRule type="expression" dxfId="2987" priority="50311">
      <formula>$H81="ETAPA"</formula>
    </cfRule>
  </conditionalFormatting>
  <conditionalFormatting sqref="O81 O83 O95">
    <cfRule type="expression" dxfId="2986" priority="50309">
      <formula>$H81="SUBETAPA"</formula>
    </cfRule>
  </conditionalFormatting>
  <conditionalFormatting sqref="O84:O92">
    <cfRule type="expression" dxfId="2985" priority="50304">
      <formula>$H84="CÉLULA CONSTRUTIVA"</formula>
    </cfRule>
    <cfRule type="expression" dxfId="2984" priority="50305">
      <formula>$H84="ETAPA"</formula>
    </cfRule>
  </conditionalFormatting>
  <conditionalFormatting sqref="O84:O93">
    <cfRule type="expression" dxfId="2983" priority="50303">
      <formula>$H84="SUBETAPA"</formula>
    </cfRule>
  </conditionalFormatting>
  <conditionalFormatting sqref="O96:O98">
    <cfRule type="expression" dxfId="2982" priority="50160">
      <formula>$H96="SUBETAPA"</formula>
    </cfRule>
  </conditionalFormatting>
  <conditionalFormatting sqref="O97:O98">
    <cfRule type="expression" dxfId="2981" priority="50161">
      <formula>$H97="CÉLULA CONSTRUTIVA"</formula>
    </cfRule>
    <cfRule type="expression" dxfId="2980" priority="50162">
      <formula>$H97="ETAPA"</formula>
    </cfRule>
  </conditionalFormatting>
  <conditionalFormatting sqref="O104">
    <cfRule type="expression" dxfId="2979" priority="50121">
      <formula>$H104="SUBETAPA"</formula>
    </cfRule>
    <cfRule type="expression" dxfId="2978" priority="50122">
      <formula>$H104="CÉLULA CONSTRUTIVA"</formula>
    </cfRule>
    <cfRule type="expression" dxfId="2977" priority="50123">
      <formula>$H104="ETAPA"</formula>
    </cfRule>
  </conditionalFormatting>
  <conditionalFormatting sqref="O106">
    <cfRule type="expression" dxfId="2976" priority="50103">
      <formula>$H106="SUBETAPA"</formula>
    </cfRule>
    <cfRule type="expression" dxfId="2975" priority="50104">
      <formula>$H106="CÉLULA CONSTRUTIVA"</formula>
    </cfRule>
    <cfRule type="expression" dxfId="2974" priority="50105">
      <formula>$H106="ETAPA"</formula>
    </cfRule>
  </conditionalFormatting>
  <conditionalFormatting sqref="O108">
    <cfRule type="expression" dxfId="2973" priority="50085">
      <formula>$H108="SUBETAPA"</formula>
    </cfRule>
    <cfRule type="expression" dxfId="2972" priority="50086">
      <formula>$H108="CÉLULA CONSTRUTIVA"</formula>
    </cfRule>
    <cfRule type="expression" dxfId="2971" priority="50087">
      <formula>$H108="ETAPA"</formula>
    </cfRule>
  </conditionalFormatting>
  <conditionalFormatting sqref="O110">
    <cfRule type="expression" dxfId="2970" priority="50067">
      <formula>$H110="SUBETAPA"</formula>
    </cfRule>
    <cfRule type="expression" dxfId="2969" priority="50068">
      <formula>$H110="CÉLULA CONSTRUTIVA"</formula>
    </cfRule>
    <cfRule type="expression" dxfId="2968" priority="50069">
      <formula>$H110="ETAPA"</formula>
    </cfRule>
  </conditionalFormatting>
  <conditionalFormatting sqref="O112">
    <cfRule type="expression" dxfId="2967" priority="50049">
      <formula>$H112="SUBETAPA"</formula>
    </cfRule>
    <cfRule type="expression" dxfId="2966" priority="50050">
      <formula>$H112="CÉLULA CONSTRUTIVA"</formula>
    </cfRule>
    <cfRule type="expression" dxfId="2965" priority="50051">
      <formula>$H112="ETAPA"</formula>
    </cfRule>
  </conditionalFormatting>
  <conditionalFormatting sqref="O114">
    <cfRule type="expression" dxfId="2964" priority="46350">
      <formula>$H114="SUBETAPA"</formula>
    </cfRule>
    <cfRule type="expression" dxfId="2963" priority="46351">
      <formula>$H114="CÉLULA CONSTRUTIVA"</formula>
    </cfRule>
    <cfRule type="expression" dxfId="2962" priority="46352">
      <formula>$H114="ETAPA"</formula>
    </cfRule>
  </conditionalFormatting>
  <conditionalFormatting sqref="O116">
    <cfRule type="expression" dxfId="2961" priority="50031">
      <formula>$H116="SUBETAPA"</formula>
    </cfRule>
    <cfRule type="expression" dxfId="2960" priority="50032">
      <formula>$H116="CÉLULA CONSTRUTIVA"</formula>
    </cfRule>
    <cfRule type="expression" dxfId="2959" priority="50033">
      <formula>$H116="ETAPA"</formula>
    </cfRule>
  </conditionalFormatting>
  <conditionalFormatting sqref="O118">
    <cfRule type="expression" dxfId="2958" priority="50013">
      <formula>$H118="SUBETAPA"</formula>
    </cfRule>
    <cfRule type="expression" dxfId="2957" priority="50014">
      <formula>$H118="CÉLULA CONSTRUTIVA"</formula>
    </cfRule>
    <cfRule type="expression" dxfId="2956" priority="50015">
      <formula>$H118="ETAPA"</formula>
    </cfRule>
  </conditionalFormatting>
  <conditionalFormatting sqref="O120">
    <cfRule type="expression" dxfId="2955" priority="49995">
      <formula>$H120="SUBETAPA"</formula>
    </cfRule>
    <cfRule type="expression" dxfId="2954" priority="49996">
      <formula>$H120="CÉLULA CONSTRUTIVA"</formula>
    </cfRule>
    <cfRule type="expression" dxfId="2953" priority="49997">
      <formula>$H120="ETAPA"</formula>
    </cfRule>
  </conditionalFormatting>
  <conditionalFormatting sqref="O122">
    <cfRule type="expression" dxfId="2952" priority="49973">
      <formula>$H122="SUBETAPA"</formula>
    </cfRule>
    <cfRule type="expression" dxfId="2951" priority="49974">
      <formula>$H122="CÉLULA CONSTRUTIVA"</formula>
    </cfRule>
    <cfRule type="expression" dxfId="2950" priority="49975">
      <formula>$H122="ETAPA"</formula>
    </cfRule>
  </conditionalFormatting>
  <conditionalFormatting sqref="O123 O126">
    <cfRule type="expression" dxfId="2949" priority="46144">
      <formula>$H123="ETAPA"</formula>
    </cfRule>
  </conditionalFormatting>
  <conditionalFormatting sqref="O125">
    <cfRule type="expression" dxfId="2948" priority="49936">
      <formula>$H125="SUBETAPA"</formula>
    </cfRule>
    <cfRule type="expression" dxfId="2947" priority="49937">
      <formula>$H125="CÉLULA CONSTRUTIVA"</formula>
    </cfRule>
    <cfRule type="expression" dxfId="2946" priority="49938">
      <formula>$H125="ETAPA"</formula>
    </cfRule>
  </conditionalFormatting>
  <conditionalFormatting sqref="O126 O123">
    <cfRule type="expression" dxfId="2945" priority="46142">
      <formula>$H123="SUBETAPA"</formula>
    </cfRule>
    <cfRule type="expression" dxfId="2944" priority="46143">
      <formula>$H123="CÉLULA CONSTRUTIVA"</formula>
    </cfRule>
  </conditionalFormatting>
  <conditionalFormatting sqref="O128">
    <cfRule type="expression" dxfId="2943" priority="49899">
      <formula>$H128="SUBETAPA"</formula>
    </cfRule>
    <cfRule type="expression" dxfId="2942" priority="49900">
      <formula>$H128="CÉLULA CONSTRUTIVA"</formula>
    </cfRule>
    <cfRule type="expression" dxfId="2941" priority="49901">
      <formula>$H128="ETAPA"</formula>
    </cfRule>
  </conditionalFormatting>
  <conditionalFormatting sqref="O129">
    <cfRule type="expression" dxfId="2940" priority="47121">
      <formula>$H129="SUBETAPA"</formula>
    </cfRule>
    <cfRule type="expression" dxfId="2939" priority="47122">
      <formula>$H129="CÉLULA CONSTRUTIVA"</formula>
    </cfRule>
    <cfRule type="expression" dxfId="2938" priority="47123">
      <formula>$H129="ETAPA"</formula>
    </cfRule>
  </conditionalFormatting>
  <conditionalFormatting sqref="O131">
    <cfRule type="expression" dxfId="2937" priority="49866">
      <formula>$H131="SUBETAPA"</formula>
    </cfRule>
    <cfRule type="expression" dxfId="2936" priority="49867">
      <formula>$H131="CÉLULA CONSTRUTIVA"</formula>
    </cfRule>
    <cfRule type="expression" dxfId="2935" priority="49868">
      <formula>$H131="ETAPA"</formula>
    </cfRule>
  </conditionalFormatting>
  <conditionalFormatting sqref="O133">
    <cfRule type="expression" dxfId="2934" priority="49844">
      <formula>$H133="SUBETAPA"</formula>
    </cfRule>
    <cfRule type="expression" dxfId="2933" priority="49845">
      <formula>$H133="CÉLULA CONSTRUTIVA"</formula>
    </cfRule>
    <cfRule type="expression" dxfId="2932" priority="49846">
      <formula>$H133="ETAPA"</formula>
    </cfRule>
  </conditionalFormatting>
  <conditionalFormatting sqref="O134">
    <cfRule type="expression" dxfId="2931" priority="46347">
      <formula>$H134="SUBETAPA"</formula>
    </cfRule>
    <cfRule type="expression" dxfId="2930" priority="46348">
      <formula>$H134="CÉLULA CONSTRUTIVA"</formula>
    </cfRule>
    <cfRule type="expression" dxfId="2929" priority="46349">
      <formula>$H134="ETAPA"</formula>
    </cfRule>
  </conditionalFormatting>
  <conditionalFormatting sqref="O136">
    <cfRule type="expression" dxfId="2928" priority="49807">
      <formula>$H136="SUBETAPA"</formula>
    </cfRule>
    <cfRule type="expression" dxfId="2927" priority="49808">
      <formula>$H136="CÉLULA CONSTRUTIVA"</formula>
    </cfRule>
    <cfRule type="expression" dxfId="2926" priority="49809">
      <formula>$H136="ETAPA"</formula>
    </cfRule>
  </conditionalFormatting>
  <conditionalFormatting sqref="O137">
    <cfRule type="expression" dxfId="2925" priority="46344">
      <formula>$H137="SUBETAPA"</formula>
    </cfRule>
    <cfRule type="expression" dxfId="2924" priority="46345">
      <formula>$H137="CÉLULA CONSTRUTIVA"</formula>
    </cfRule>
    <cfRule type="expression" dxfId="2923" priority="46346">
      <formula>$H137="ETAPA"</formula>
    </cfRule>
  </conditionalFormatting>
  <conditionalFormatting sqref="O139">
    <cfRule type="expression" dxfId="2922" priority="49776">
      <formula>$H139="CÉLULA CONSTRUTIVA"</formula>
    </cfRule>
    <cfRule type="expression" dxfId="2921" priority="49777">
      <formula>$H139="ETAPA"</formula>
    </cfRule>
  </conditionalFormatting>
  <conditionalFormatting sqref="O141:O147">
    <cfRule type="expression" dxfId="2920" priority="50862">
      <formula>$H141="CÉLULA CONSTRUTIVA"</formula>
    </cfRule>
    <cfRule type="expression" dxfId="2919" priority="50863">
      <formula>$H141="ETAPA"</formula>
    </cfRule>
  </conditionalFormatting>
  <conditionalFormatting sqref="O148">
    <cfRule type="expression" dxfId="2918" priority="49756">
      <formula>$H148="CÉLULA CONSTRUTIVA"</formula>
    </cfRule>
    <cfRule type="expression" dxfId="2917" priority="49757">
      <formula>$H148="ETAPA"</formula>
    </cfRule>
  </conditionalFormatting>
  <conditionalFormatting sqref="O149">
    <cfRule type="expression" dxfId="2916" priority="49762">
      <formula>$H149="CÉLULA CONSTRUTIVA"</formula>
    </cfRule>
    <cfRule type="expression" dxfId="2915" priority="49767">
      <formula>$H149="ETAPA"</formula>
    </cfRule>
  </conditionalFormatting>
  <conditionalFormatting sqref="O150:O156">
    <cfRule type="expression" dxfId="2914" priority="49726">
      <formula>$H150="CÉLULA CONSTRUTIVA"</formula>
    </cfRule>
    <cfRule type="expression" dxfId="2913" priority="49727">
      <formula>$H150="ETAPA"</formula>
    </cfRule>
  </conditionalFormatting>
  <conditionalFormatting sqref="O157">
    <cfRule type="expression" dxfId="2912" priority="49693">
      <formula>$H157="CÉLULA CONSTRUTIVA"</formula>
    </cfRule>
    <cfRule type="expression" dxfId="2911" priority="49694">
      <formula>$H157="ETAPA"</formula>
    </cfRule>
  </conditionalFormatting>
  <conditionalFormatting sqref="O158">
    <cfRule type="expression" dxfId="2910" priority="49670">
      <formula>$H158="CÉLULA CONSTRUTIVA"</formula>
    </cfRule>
    <cfRule type="expression" dxfId="2909" priority="49671">
      <formula>$H158="ETAPA"</formula>
    </cfRule>
  </conditionalFormatting>
  <conditionalFormatting sqref="O159">
    <cfRule type="expression" dxfId="2908" priority="49676">
      <formula>$H159="CÉLULA CONSTRUTIVA"</formula>
    </cfRule>
    <cfRule type="expression" dxfId="2907" priority="49681">
      <formula>$H159="ETAPA"</formula>
    </cfRule>
  </conditionalFormatting>
  <conditionalFormatting sqref="O160:O166">
    <cfRule type="expression" dxfId="2906" priority="49640">
      <formula>$H160="CÉLULA CONSTRUTIVA"</formula>
    </cfRule>
    <cfRule type="expression" dxfId="2905" priority="49641">
      <formula>$H160="ETAPA"</formula>
    </cfRule>
  </conditionalFormatting>
  <conditionalFormatting sqref="O167">
    <cfRule type="expression" dxfId="2904" priority="49607">
      <formula>$H167="CÉLULA CONSTRUTIVA"</formula>
    </cfRule>
    <cfRule type="expression" dxfId="2903" priority="49608">
      <formula>$H167="ETAPA"</formula>
    </cfRule>
  </conditionalFormatting>
  <conditionalFormatting sqref="O168">
    <cfRule type="expression" dxfId="2902" priority="49584">
      <formula>$H168="CÉLULA CONSTRUTIVA"</formula>
    </cfRule>
    <cfRule type="expression" dxfId="2901" priority="49585">
      <formula>$H168="ETAPA"</formula>
    </cfRule>
  </conditionalFormatting>
  <conditionalFormatting sqref="O169">
    <cfRule type="expression" dxfId="2900" priority="49590">
      <formula>$H169="CÉLULA CONSTRUTIVA"</formula>
    </cfRule>
    <cfRule type="expression" dxfId="2899" priority="49595">
      <formula>$H169="ETAPA"</formula>
    </cfRule>
  </conditionalFormatting>
  <conditionalFormatting sqref="O170:O176">
    <cfRule type="expression" dxfId="2898" priority="49554">
      <formula>$H170="CÉLULA CONSTRUTIVA"</formula>
    </cfRule>
    <cfRule type="expression" dxfId="2897" priority="49555">
      <formula>$H170="ETAPA"</formula>
    </cfRule>
  </conditionalFormatting>
  <conditionalFormatting sqref="O177">
    <cfRule type="expression" dxfId="2896" priority="49501">
      <formula>$H177="CÉLULA CONSTRUTIVA"</formula>
    </cfRule>
    <cfRule type="expression" dxfId="2895" priority="49502">
      <formula>$H177="ETAPA"</formula>
    </cfRule>
  </conditionalFormatting>
  <conditionalFormatting sqref="O178">
    <cfRule type="expression" dxfId="2894" priority="3321">
      <formula>$H178="CÉLULA CONSTRUTIVA"</formula>
    </cfRule>
    <cfRule type="expression" dxfId="2893" priority="3323">
      <formula>$H178="ETAPA"</formula>
    </cfRule>
  </conditionalFormatting>
  <conditionalFormatting sqref="O185">
    <cfRule type="expression" dxfId="2892" priority="3297">
      <formula>$H185="SUBETAPA"</formula>
    </cfRule>
    <cfRule type="expression" dxfId="2891" priority="3298">
      <formula>$H185="CÉLULA CONSTRUTIVA"</formula>
    </cfRule>
    <cfRule type="expression" dxfId="2890" priority="3299">
      <formula>$H185="ETAPA"</formula>
    </cfRule>
  </conditionalFormatting>
  <conditionalFormatting sqref="O186">
    <cfRule type="expression" dxfId="2889" priority="49482">
      <formula>$H186="SUBETAPA"</formula>
    </cfRule>
    <cfRule type="expression" dxfId="2888" priority="49483">
      <formula>$H186="CÉLULA CONSTRUTIVA"</formula>
    </cfRule>
    <cfRule type="expression" dxfId="2887" priority="49484">
      <formula>$H186="ETAPA"</formula>
    </cfRule>
  </conditionalFormatting>
  <conditionalFormatting sqref="O187">
    <cfRule type="expression" dxfId="2886" priority="3287">
      <formula>$H187="CÉLULA CONSTRUTIVA"</formula>
    </cfRule>
    <cfRule type="expression" dxfId="2885" priority="3289">
      <formula>$H187="ETAPA"</formula>
    </cfRule>
    <cfRule type="expression" dxfId="2884" priority="3293">
      <formula>$H187="SUBETAPA"</formula>
    </cfRule>
  </conditionalFormatting>
  <conditionalFormatting sqref="O194">
    <cfRule type="expression" dxfId="2883" priority="3263">
      <formula>$H194="SUBETAPA"</formula>
    </cfRule>
    <cfRule type="expression" dxfId="2882" priority="3264">
      <formula>$H194="CÉLULA CONSTRUTIVA"</formula>
    </cfRule>
    <cfRule type="expression" dxfId="2881" priority="3265">
      <formula>$H194="ETAPA"</formula>
    </cfRule>
  </conditionalFormatting>
  <conditionalFormatting sqref="O195">
    <cfRule type="expression" dxfId="2880" priority="49464">
      <formula>$H195="SUBETAPA"</formula>
    </cfRule>
    <cfRule type="expression" dxfId="2879" priority="49465">
      <formula>$H195="CÉLULA CONSTRUTIVA"</formula>
    </cfRule>
    <cfRule type="expression" dxfId="2878" priority="49466">
      <formula>$H195="ETAPA"</formula>
    </cfRule>
  </conditionalFormatting>
  <conditionalFormatting sqref="O196">
    <cfRule type="expression" dxfId="2877" priority="3253">
      <formula>$H196="CÉLULA CONSTRUTIVA"</formula>
    </cfRule>
    <cfRule type="expression" dxfId="2876" priority="3255">
      <formula>$H196="ETAPA"</formula>
    </cfRule>
    <cfRule type="expression" dxfId="2875" priority="3259">
      <formula>$H196="SUBETAPA"</formula>
    </cfRule>
  </conditionalFormatting>
  <conditionalFormatting sqref="O203">
    <cfRule type="expression" dxfId="2874" priority="3229">
      <formula>$H203="SUBETAPA"</formula>
    </cfRule>
    <cfRule type="expression" dxfId="2873" priority="3230">
      <formula>$H203="CÉLULA CONSTRUTIVA"</formula>
    </cfRule>
    <cfRule type="expression" dxfId="2872" priority="3231">
      <formula>$H203="ETAPA"</formula>
    </cfRule>
  </conditionalFormatting>
  <conditionalFormatting sqref="O204">
    <cfRule type="expression" dxfId="2871" priority="46317">
      <formula>$H204="SUBETAPA"</formula>
    </cfRule>
    <cfRule type="expression" dxfId="2870" priority="46318">
      <formula>$H204="CÉLULA CONSTRUTIVA"</formula>
    </cfRule>
    <cfRule type="expression" dxfId="2869" priority="46319">
      <formula>$H204="ETAPA"</formula>
    </cfRule>
  </conditionalFormatting>
  <conditionalFormatting sqref="O205">
    <cfRule type="expression" dxfId="2868" priority="3219">
      <formula>$H205="CÉLULA CONSTRUTIVA"</formula>
    </cfRule>
    <cfRule type="expression" dxfId="2867" priority="3221">
      <formula>$H205="ETAPA"</formula>
    </cfRule>
    <cfRule type="expression" dxfId="2866" priority="3225">
      <formula>$H205="SUBETAPA"</formula>
    </cfRule>
  </conditionalFormatting>
  <conditionalFormatting sqref="O212">
    <cfRule type="expression" dxfId="2865" priority="3195">
      <formula>$H212="SUBETAPA"</formula>
    </cfRule>
    <cfRule type="expression" dxfId="2864" priority="3196">
      <formula>$H212="CÉLULA CONSTRUTIVA"</formula>
    </cfRule>
    <cfRule type="expression" dxfId="2863" priority="3197">
      <formula>$H212="ETAPA"</formula>
    </cfRule>
  </conditionalFormatting>
  <conditionalFormatting sqref="O213">
    <cfRule type="expression" dxfId="2862" priority="49446">
      <formula>$H213="SUBETAPA"</formula>
    </cfRule>
    <cfRule type="expression" dxfId="2861" priority="49447">
      <formula>$H213="CÉLULA CONSTRUTIVA"</formula>
    </cfRule>
    <cfRule type="expression" dxfId="2860" priority="49448">
      <formula>$H213="ETAPA"</formula>
    </cfRule>
  </conditionalFormatting>
  <conditionalFormatting sqref="O214">
    <cfRule type="expression" dxfId="2859" priority="3185">
      <formula>$H214="CÉLULA CONSTRUTIVA"</formula>
    </cfRule>
    <cfRule type="expression" dxfId="2858" priority="3187">
      <formula>$H214="ETAPA"</formula>
    </cfRule>
    <cfRule type="expression" dxfId="2857" priority="3191">
      <formula>$H214="SUBETAPA"</formula>
    </cfRule>
  </conditionalFormatting>
  <conditionalFormatting sqref="O221">
    <cfRule type="expression" dxfId="2856" priority="3161">
      <formula>$H221="SUBETAPA"</formula>
    </cfRule>
    <cfRule type="expression" dxfId="2855" priority="3162">
      <formula>$H221="CÉLULA CONSTRUTIVA"</formula>
    </cfRule>
    <cfRule type="expression" dxfId="2854" priority="3163">
      <formula>$H221="ETAPA"</formula>
    </cfRule>
  </conditionalFormatting>
  <conditionalFormatting sqref="O222">
    <cfRule type="expression" dxfId="2853" priority="49426">
      <formula>$H222="CÉLULA CONSTRUTIVA"</formula>
    </cfRule>
    <cfRule type="expression" dxfId="2852" priority="49427">
      <formula>$H222="ETAPA"</formula>
    </cfRule>
  </conditionalFormatting>
  <conditionalFormatting sqref="O222:O268">
    <cfRule type="expression" dxfId="2851" priority="49175">
      <formula>$H222="SUBETAPA"</formula>
    </cfRule>
  </conditionalFormatting>
  <conditionalFormatting sqref="O223">
    <cfRule type="expression" dxfId="2850" priority="49432">
      <formula>$H223="CÉLULA CONSTRUTIVA"</formula>
    </cfRule>
    <cfRule type="expression" dxfId="2849" priority="49437">
      <formula>$H223="ETAPA"</formula>
    </cfRule>
  </conditionalFormatting>
  <conditionalFormatting sqref="O224:O230">
    <cfRule type="expression" dxfId="2848" priority="49396">
      <formula>$H224="CÉLULA CONSTRUTIVA"</formula>
    </cfRule>
    <cfRule type="expression" dxfId="2847" priority="49397">
      <formula>$H224="ETAPA"</formula>
    </cfRule>
  </conditionalFormatting>
  <conditionalFormatting sqref="O231">
    <cfRule type="expression" dxfId="2846" priority="49376">
      <formula>$H231="CÉLULA CONSTRUTIVA"</formula>
    </cfRule>
    <cfRule type="expression" dxfId="2845" priority="49377">
      <formula>$H231="ETAPA"</formula>
    </cfRule>
  </conditionalFormatting>
  <conditionalFormatting sqref="O232">
    <cfRule type="expression" dxfId="2844" priority="49382">
      <formula>$H232="CÉLULA CONSTRUTIVA"</formula>
    </cfRule>
    <cfRule type="expression" dxfId="2843" priority="49387">
      <formula>$H232="ETAPA"</formula>
    </cfRule>
  </conditionalFormatting>
  <conditionalFormatting sqref="O233:O239">
    <cfRule type="expression" dxfId="2842" priority="49346">
      <formula>$H233="CÉLULA CONSTRUTIVA"</formula>
    </cfRule>
    <cfRule type="expression" dxfId="2841" priority="49347">
      <formula>$H233="ETAPA"</formula>
    </cfRule>
  </conditionalFormatting>
  <conditionalFormatting sqref="O240">
    <cfRule type="expression" dxfId="2840" priority="49326">
      <formula>$H240="CÉLULA CONSTRUTIVA"</formula>
    </cfRule>
    <cfRule type="expression" dxfId="2839" priority="49327">
      <formula>$H240="ETAPA"</formula>
    </cfRule>
  </conditionalFormatting>
  <conditionalFormatting sqref="O241">
    <cfRule type="expression" dxfId="2838" priority="49332">
      <formula>$H241="CÉLULA CONSTRUTIVA"</formula>
    </cfRule>
    <cfRule type="expression" dxfId="2837" priority="49337">
      <formula>$H241="ETAPA"</formula>
    </cfRule>
  </conditionalFormatting>
  <conditionalFormatting sqref="O242:O248">
    <cfRule type="expression" dxfId="2836" priority="49296">
      <formula>$H242="CÉLULA CONSTRUTIVA"</formula>
    </cfRule>
    <cfRule type="expression" dxfId="2835" priority="49297">
      <formula>$H242="ETAPA"</formula>
    </cfRule>
  </conditionalFormatting>
  <conditionalFormatting sqref="O249">
    <cfRule type="expression" dxfId="2834" priority="49276">
      <formula>$H249="CÉLULA CONSTRUTIVA"</formula>
    </cfRule>
    <cfRule type="expression" dxfId="2833" priority="49277">
      <formula>$H249="ETAPA"</formula>
    </cfRule>
  </conditionalFormatting>
  <conditionalFormatting sqref="O250">
    <cfRule type="expression" dxfId="2832" priority="49282">
      <formula>$H250="CÉLULA CONSTRUTIVA"</formula>
    </cfRule>
    <cfRule type="expression" dxfId="2831" priority="49287">
      <formula>$H250="ETAPA"</formula>
    </cfRule>
  </conditionalFormatting>
  <conditionalFormatting sqref="O251:O257">
    <cfRule type="expression" dxfId="2830" priority="49246">
      <formula>$H251="CÉLULA CONSTRUTIVA"</formula>
    </cfRule>
    <cfRule type="expression" dxfId="2829" priority="49247">
      <formula>$H251="ETAPA"</formula>
    </cfRule>
  </conditionalFormatting>
  <conditionalFormatting sqref="O258">
    <cfRule type="expression" dxfId="2828" priority="49226">
      <formula>$H258="CÉLULA CONSTRUTIVA"</formula>
    </cfRule>
    <cfRule type="expression" dxfId="2827" priority="49227">
      <formula>$H258="ETAPA"</formula>
    </cfRule>
  </conditionalFormatting>
  <conditionalFormatting sqref="O259">
    <cfRule type="expression" dxfId="2826" priority="49232">
      <formula>$H259="CÉLULA CONSTRUTIVA"</formula>
    </cfRule>
    <cfRule type="expression" dxfId="2825" priority="49237">
      <formula>$H259="ETAPA"</formula>
    </cfRule>
  </conditionalFormatting>
  <conditionalFormatting sqref="O260:O266">
    <cfRule type="expression" dxfId="2824" priority="49196">
      <formula>$H260="CÉLULA CONSTRUTIVA"</formula>
    </cfRule>
    <cfRule type="expression" dxfId="2823" priority="49197">
      <formula>$H260="ETAPA"</formula>
    </cfRule>
  </conditionalFormatting>
  <conditionalFormatting sqref="O267">
    <cfRule type="expression" dxfId="2822" priority="49176">
      <formula>$H267="CÉLULA CONSTRUTIVA"</formula>
    </cfRule>
    <cfRule type="expression" dxfId="2821" priority="49177">
      <formula>$H267="ETAPA"</formula>
    </cfRule>
  </conditionalFormatting>
  <conditionalFormatting sqref="O268">
    <cfRule type="expression" dxfId="2820" priority="49182">
      <formula>$H268="CÉLULA CONSTRUTIVA"</formula>
    </cfRule>
    <cfRule type="expression" dxfId="2819" priority="49187">
      <formula>$H268="ETAPA"</formula>
    </cfRule>
  </conditionalFormatting>
  <conditionalFormatting sqref="O274">
    <cfRule type="expression" dxfId="2818" priority="49141">
      <formula>$H274="CÉLULA CONSTRUTIVA"</formula>
    </cfRule>
    <cfRule type="expression" dxfId="2817" priority="49142">
      <formula>$H274="ETAPA"</formula>
    </cfRule>
  </conditionalFormatting>
  <conditionalFormatting sqref="O274:O275">
    <cfRule type="expression" dxfId="2816" priority="49140">
      <formula>$H274="SUBETAPA"</formula>
    </cfRule>
  </conditionalFormatting>
  <conditionalFormatting sqref="O275">
    <cfRule type="expression" dxfId="2815" priority="49147">
      <formula>$H275="CÉLULA CONSTRUTIVA"</formula>
    </cfRule>
    <cfRule type="expression" dxfId="2814" priority="49151">
      <formula>$H275="ETAPA"</formula>
    </cfRule>
  </conditionalFormatting>
  <conditionalFormatting sqref="O280">
    <cfRule type="expression" dxfId="2813" priority="49122">
      <formula>$H280="CÉLULA CONSTRUTIVA"</formula>
    </cfRule>
    <cfRule type="expression" dxfId="2812" priority="49123">
      <formula>$H280="ETAPA"</formula>
    </cfRule>
  </conditionalFormatting>
  <conditionalFormatting sqref="O280:O281">
    <cfRule type="expression" dxfId="2811" priority="49121">
      <formula>$H280="SUBETAPA"</formula>
    </cfRule>
  </conditionalFormatting>
  <conditionalFormatting sqref="O282">
    <cfRule type="expression" dxfId="2810" priority="3942">
      <formula>$H282="ETAPA"</formula>
    </cfRule>
    <cfRule type="expression" dxfId="2809" priority="3943">
      <formula>$H282="SUBETAPA"</formula>
    </cfRule>
    <cfRule type="expression" dxfId="2808" priority="3944">
      <formula>$H282="ETAPA"</formula>
    </cfRule>
    <cfRule type="expression" dxfId="2807" priority="3945">
      <formula>$H282="SUBETAPA"</formula>
    </cfRule>
    <cfRule type="expression" dxfId="2806" priority="3946">
      <formula>$H282="ETAPA"</formula>
    </cfRule>
    <cfRule type="expression" dxfId="2805" priority="3947">
      <formula>$H282="SUBETAPA"</formula>
    </cfRule>
    <cfRule type="expression" dxfId="2804" priority="3948">
      <formula>$H282="CÉLULA CONSTRUTIVA"</formula>
    </cfRule>
  </conditionalFormatting>
  <conditionalFormatting sqref="O283">
    <cfRule type="expression" dxfId="2803" priority="49101">
      <formula>$H283="SUBETAPA"</formula>
    </cfRule>
    <cfRule type="expression" dxfId="2802" priority="49102">
      <formula>$H283="CÉLULA CONSTRUTIVA"</formula>
    </cfRule>
    <cfRule type="expression" dxfId="2801" priority="49103">
      <formula>$H283="ETAPA"</formula>
    </cfRule>
  </conditionalFormatting>
  <conditionalFormatting sqref="O284">
    <cfRule type="expression" dxfId="2800" priority="3935">
      <formula>$H284="ETAPA"</formula>
    </cfRule>
    <cfRule type="expression" dxfId="2799" priority="3936">
      <formula>$H284="SUBETAPA"</formula>
    </cfRule>
    <cfRule type="expression" dxfId="2798" priority="3937">
      <formula>$H284="ETAPA"</formula>
    </cfRule>
    <cfRule type="expression" dxfId="2797" priority="3938">
      <formula>$H284="SUBETAPA"</formula>
    </cfRule>
    <cfRule type="expression" dxfId="2796" priority="3939">
      <formula>$H284="ETAPA"</formula>
    </cfRule>
    <cfRule type="expression" dxfId="2795" priority="3940">
      <formula>$H284="SUBETAPA"</formula>
    </cfRule>
    <cfRule type="expression" dxfId="2794" priority="3941">
      <formula>$H284="CÉLULA CONSTRUTIVA"</formula>
    </cfRule>
  </conditionalFormatting>
  <conditionalFormatting sqref="O285">
    <cfRule type="expression" dxfId="2793" priority="49055">
      <formula>$H285="SUBETAPA"</formula>
    </cfRule>
    <cfRule type="expression" dxfId="2792" priority="49056">
      <formula>$H285="CÉLULA CONSTRUTIVA"</formula>
    </cfRule>
    <cfRule type="expression" dxfId="2791" priority="49057">
      <formula>$H285="ETAPA"</formula>
    </cfRule>
  </conditionalFormatting>
  <conditionalFormatting sqref="O286">
    <cfRule type="expression" dxfId="2790" priority="3928">
      <formula>$H286="ETAPA"</formula>
    </cfRule>
    <cfRule type="expression" dxfId="2789" priority="3929">
      <formula>$H286="SUBETAPA"</formula>
    </cfRule>
    <cfRule type="expression" dxfId="2788" priority="3930">
      <formula>$H286="ETAPA"</formula>
    </cfRule>
    <cfRule type="expression" dxfId="2787" priority="3931">
      <formula>$H286="SUBETAPA"</formula>
    </cfRule>
    <cfRule type="expression" dxfId="2786" priority="3932">
      <formula>$H286="ETAPA"</formula>
    </cfRule>
    <cfRule type="expression" dxfId="2785" priority="3933">
      <formula>$H286="SUBETAPA"</formula>
    </cfRule>
    <cfRule type="expression" dxfId="2784" priority="3934">
      <formula>$H286="CÉLULA CONSTRUTIVA"</formula>
    </cfRule>
  </conditionalFormatting>
  <conditionalFormatting sqref="O287">
    <cfRule type="expression" dxfId="2783" priority="49009">
      <formula>$H287="SUBETAPA"</formula>
    </cfRule>
    <cfRule type="expression" dxfId="2782" priority="49010">
      <formula>$H287="CÉLULA CONSTRUTIVA"</formula>
    </cfRule>
    <cfRule type="expression" dxfId="2781" priority="49011">
      <formula>$H287="ETAPA"</formula>
    </cfRule>
  </conditionalFormatting>
  <conditionalFormatting sqref="O288">
    <cfRule type="expression" dxfId="2780" priority="3921">
      <formula>$H288="ETAPA"</formula>
    </cfRule>
    <cfRule type="expression" dxfId="2779" priority="3922">
      <formula>$H288="SUBETAPA"</formula>
    </cfRule>
    <cfRule type="expression" dxfId="2778" priority="3923">
      <formula>$H288="ETAPA"</formula>
    </cfRule>
    <cfRule type="expression" dxfId="2777" priority="3924">
      <formula>$H288="SUBETAPA"</formula>
    </cfRule>
    <cfRule type="expression" dxfId="2776" priority="3925">
      <formula>$H288="ETAPA"</formula>
    </cfRule>
    <cfRule type="expression" dxfId="2775" priority="3926">
      <formula>$H288="SUBETAPA"</formula>
    </cfRule>
    <cfRule type="expression" dxfId="2774" priority="3927">
      <formula>$H288="CÉLULA CONSTRUTIVA"</formula>
    </cfRule>
  </conditionalFormatting>
  <conditionalFormatting sqref="O289">
    <cfRule type="expression" dxfId="2773" priority="48963">
      <formula>$H289="SUBETAPA"</formula>
    </cfRule>
    <cfRule type="expression" dxfId="2772" priority="48964">
      <formula>$H289="CÉLULA CONSTRUTIVA"</formula>
    </cfRule>
    <cfRule type="expression" dxfId="2771" priority="48965">
      <formula>$H289="ETAPA"</formula>
    </cfRule>
  </conditionalFormatting>
  <conditionalFormatting sqref="O290">
    <cfRule type="expression" dxfId="2770" priority="3914">
      <formula>$H290="ETAPA"</formula>
    </cfRule>
    <cfRule type="expression" dxfId="2769" priority="3915">
      <formula>$H290="SUBETAPA"</formula>
    </cfRule>
    <cfRule type="expression" dxfId="2768" priority="3916">
      <formula>$H290="ETAPA"</formula>
    </cfRule>
    <cfRule type="expression" dxfId="2767" priority="3917">
      <formula>$H290="SUBETAPA"</formula>
    </cfRule>
    <cfRule type="expression" dxfId="2766" priority="3918">
      <formula>$H290="ETAPA"</formula>
    </cfRule>
    <cfRule type="expression" dxfId="2765" priority="3919">
      <formula>$H290="SUBETAPA"</formula>
    </cfRule>
    <cfRule type="expression" dxfId="2764" priority="3920">
      <formula>$H290="CÉLULA CONSTRUTIVA"</formula>
    </cfRule>
  </conditionalFormatting>
  <conditionalFormatting sqref="O291">
    <cfRule type="expression" dxfId="2763" priority="48917">
      <formula>$H291="SUBETAPA"</formula>
    </cfRule>
    <cfRule type="expression" dxfId="2762" priority="48918">
      <formula>$H291="CÉLULA CONSTRUTIVA"</formula>
    </cfRule>
    <cfRule type="expression" dxfId="2761" priority="48919">
      <formula>$H291="ETAPA"</formula>
    </cfRule>
  </conditionalFormatting>
  <conditionalFormatting sqref="O292">
    <cfRule type="expression" dxfId="2760" priority="3907">
      <formula>$H292="ETAPA"</formula>
    </cfRule>
    <cfRule type="expression" dxfId="2759" priority="3908">
      <formula>$H292="SUBETAPA"</formula>
    </cfRule>
    <cfRule type="expression" dxfId="2758" priority="3909">
      <formula>$H292="ETAPA"</formula>
    </cfRule>
    <cfRule type="expression" dxfId="2757" priority="3910">
      <formula>$H292="SUBETAPA"</formula>
    </cfRule>
    <cfRule type="expression" dxfId="2756" priority="3911">
      <formula>$H292="ETAPA"</formula>
    </cfRule>
    <cfRule type="expression" dxfId="2755" priority="3912">
      <formula>$H292="SUBETAPA"</formula>
    </cfRule>
    <cfRule type="expression" dxfId="2754" priority="3913">
      <formula>$H292="CÉLULA CONSTRUTIVA"</formula>
    </cfRule>
  </conditionalFormatting>
  <conditionalFormatting sqref="O293">
    <cfRule type="expression" dxfId="2753" priority="48871">
      <formula>$H293="SUBETAPA"</formula>
    </cfRule>
    <cfRule type="expression" dxfId="2752" priority="48872">
      <formula>$H293="CÉLULA CONSTRUTIVA"</formula>
    </cfRule>
    <cfRule type="expression" dxfId="2751" priority="48873">
      <formula>$H293="ETAPA"</formula>
    </cfRule>
  </conditionalFormatting>
  <conditionalFormatting sqref="O294">
    <cfRule type="expression" dxfId="2750" priority="3900">
      <formula>$H294="ETAPA"</formula>
    </cfRule>
    <cfRule type="expression" dxfId="2749" priority="3901">
      <formula>$H294="SUBETAPA"</formula>
    </cfRule>
    <cfRule type="expression" dxfId="2748" priority="3902">
      <formula>$H294="ETAPA"</formula>
    </cfRule>
    <cfRule type="expression" dxfId="2747" priority="3903">
      <formula>$H294="SUBETAPA"</formula>
    </cfRule>
    <cfRule type="expression" dxfId="2746" priority="3904">
      <formula>$H294="ETAPA"</formula>
    </cfRule>
    <cfRule type="expression" dxfId="2745" priority="3905">
      <formula>$H294="SUBETAPA"</formula>
    </cfRule>
    <cfRule type="expression" dxfId="2744" priority="3906">
      <formula>$H294="CÉLULA CONSTRUTIVA"</formula>
    </cfRule>
  </conditionalFormatting>
  <conditionalFormatting sqref="O295">
    <cfRule type="expression" dxfId="2743" priority="46282">
      <formula>$H295="SUBETAPA"</formula>
    </cfRule>
    <cfRule type="expression" dxfId="2742" priority="46283">
      <formula>$H295="CÉLULA CONSTRUTIVA"</formula>
    </cfRule>
    <cfRule type="expression" dxfId="2741" priority="46284">
      <formula>$H295="ETAPA"</formula>
    </cfRule>
  </conditionalFormatting>
  <conditionalFormatting sqref="O296">
    <cfRule type="expression" dxfId="2740" priority="3893">
      <formula>$H296="ETAPA"</formula>
    </cfRule>
    <cfRule type="expression" dxfId="2739" priority="3894">
      <formula>$H296="SUBETAPA"</formula>
    </cfRule>
    <cfRule type="expression" dxfId="2738" priority="3895">
      <formula>$H296="ETAPA"</formula>
    </cfRule>
    <cfRule type="expression" dxfId="2737" priority="3896">
      <formula>$H296="SUBETAPA"</formula>
    </cfRule>
    <cfRule type="expression" dxfId="2736" priority="3897">
      <formula>$H296="ETAPA"</formula>
    </cfRule>
    <cfRule type="expression" dxfId="2735" priority="3898">
      <formula>$H296="SUBETAPA"</formula>
    </cfRule>
    <cfRule type="expression" dxfId="2734" priority="3899">
      <formula>$H296="CÉLULA CONSTRUTIVA"</formula>
    </cfRule>
  </conditionalFormatting>
  <conditionalFormatting sqref="O297">
    <cfRule type="expression" dxfId="2733" priority="48825">
      <formula>$H297="SUBETAPA"</formula>
    </cfRule>
    <cfRule type="expression" dxfId="2732" priority="48826">
      <formula>$H297="CÉLULA CONSTRUTIVA"</formula>
    </cfRule>
    <cfRule type="expression" dxfId="2731" priority="48827">
      <formula>$H297="ETAPA"</formula>
    </cfRule>
  </conditionalFormatting>
  <conditionalFormatting sqref="O298">
    <cfRule type="expression" dxfId="2730" priority="3886">
      <formula>$H298="ETAPA"</formula>
    </cfRule>
    <cfRule type="expression" dxfId="2729" priority="3887">
      <formula>$H298="SUBETAPA"</formula>
    </cfRule>
    <cfRule type="expression" dxfId="2728" priority="3888">
      <formula>$H298="ETAPA"</formula>
    </cfRule>
    <cfRule type="expression" dxfId="2727" priority="3889">
      <formula>$H298="SUBETAPA"</formula>
    </cfRule>
    <cfRule type="expression" dxfId="2726" priority="3890">
      <formula>$H298="ETAPA"</formula>
    </cfRule>
    <cfRule type="expression" dxfId="2725" priority="3891">
      <formula>$H298="SUBETAPA"</formula>
    </cfRule>
    <cfRule type="expression" dxfId="2724" priority="3892">
      <formula>$H298="CÉLULA CONSTRUTIVA"</formula>
    </cfRule>
  </conditionalFormatting>
  <conditionalFormatting sqref="O299">
    <cfRule type="expression" dxfId="2723" priority="48779">
      <formula>$H299="SUBETAPA"</formula>
    </cfRule>
    <cfRule type="expression" dxfId="2722" priority="48780">
      <formula>$H299="CÉLULA CONSTRUTIVA"</formula>
    </cfRule>
    <cfRule type="expression" dxfId="2721" priority="48781">
      <formula>$H299="ETAPA"</formula>
    </cfRule>
  </conditionalFormatting>
  <conditionalFormatting sqref="O300">
    <cfRule type="expression" dxfId="2720" priority="3879">
      <formula>$H300="ETAPA"</formula>
    </cfRule>
    <cfRule type="expression" dxfId="2719" priority="3880">
      <formula>$H300="SUBETAPA"</formula>
    </cfRule>
    <cfRule type="expression" dxfId="2718" priority="3881">
      <formula>$H300="ETAPA"</formula>
    </cfRule>
    <cfRule type="expression" dxfId="2717" priority="3882">
      <formula>$H300="SUBETAPA"</formula>
    </cfRule>
    <cfRule type="expression" dxfId="2716" priority="3883">
      <formula>$H300="ETAPA"</formula>
    </cfRule>
    <cfRule type="expression" dxfId="2715" priority="3884">
      <formula>$H300="SUBETAPA"</formula>
    </cfRule>
    <cfRule type="expression" dxfId="2714" priority="3885">
      <formula>$H300="CÉLULA CONSTRUTIVA"</formula>
    </cfRule>
  </conditionalFormatting>
  <conditionalFormatting sqref="O301">
    <cfRule type="expression" dxfId="2713" priority="48733">
      <formula>$H301="SUBETAPA"</formula>
    </cfRule>
    <cfRule type="expression" dxfId="2712" priority="48734">
      <formula>$H301="CÉLULA CONSTRUTIVA"</formula>
    </cfRule>
    <cfRule type="expression" dxfId="2711" priority="48735">
      <formula>$H301="ETAPA"</formula>
    </cfRule>
  </conditionalFormatting>
  <conditionalFormatting sqref="O303">
    <cfRule type="expression" dxfId="2710" priority="48687">
      <formula>$H303="SUBETAPA"</formula>
    </cfRule>
    <cfRule type="expression" dxfId="2709" priority="48688">
      <formula>$H303="CÉLULA CONSTRUTIVA"</formula>
    </cfRule>
    <cfRule type="expression" dxfId="2708" priority="48689">
      <formula>$H303="ETAPA"</formula>
    </cfRule>
  </conditionalFormatting>
  <conditionalFormatting sqref="O304 O302">
    <cfRule type="expression" dxfId="2707" priority="3865">
      <formula>$H302="ETAPA"</formula>
    </cfRule>
    <cfRule type="expression" dxfId="2706" priority="3866">
      <formula>$H302="SUBETAPA"</formula>
    </cfRule>
    <cfRule type="expression" dxfId="2705" priority="3867">
      <formula>$H302="ETAPA"</formula>
    </cfRule>
    <cfRule type="expression" dxfId="2704" priority="3868">
      <formula>$H302="SUBETAPA"</formula>
    </cfRule>
    <cfRule type="expression" dxfId="2703" priority="3869">
      <formula>$H302="ETAPA"</formula>
    </cfRule>
    <cfRule type="expression" dxfId="2702" priority="3870">
      <formula>$H302="SUBETAPA"</formula>
    </cfRule>
    <cfRule type="expression" dxfId="2701" priority="3871">
      <formula>$H302="CÉLULA CONSTRUTIVA"</formula>
    </cfRule>
  </conditionalFormatting>
  <conditionalFormatting sqref="O305">
    <cfRule type="expression" dxfId="2700" priority="48641">
      <formula>$H305="SUBETAPA"</formula>
    </cfRule>
    <cfRule type="expression" dxfId="2699" priority="48642">
      <formula>$H305="CÉLULA CONSTRUTIVA"</formula>
    </cfRule>
    <cfRule type="expression" dxfId="2698" priority="48643">
      <formula>$H305="ETAPA"</formula>
    </cfRule>
  </conditionalFormatting>
  <conditionalFormatting sqref="O306">
    <cfRule type="expression" dxfId="2697" priority="3858">
      <formula>$H306="ETAPA"</formula>
    </cfRule>
    <cfRule type="expression" dxfId="2696" priority="3859">
      <formula>$H306="SUBETAPA"</formula>
    </cfRule>
    <cfRule type="expression" dxfId="2695" priority="3860">
      <formula>$H306="ETAPA"</formula>
    </cfRule>
    <cfRule type="expression" dxfId="2694" priority="3861">
      <formula>$H306="SUBETAPA"</formula>
    </cfRule>
    <cfRule type="expression" dxfId="2693" priority="3862">
      <formula>$H306="ETAPA"</formula>
    </cfRule>
    <cfRule type="expression" dxfId="2692" priority="3863">
      <formula>$H306="SUBETAPA"</formula>
    </cfRule>
    <cfRule type="expression" dxfId="2691" priority="3864">
      <formula>$H306="CÉLULA CONSTRUTIVA"</formula>
    </cfRule>
  </conditionalFormatting>
  <conditionalFormatting sqref="O307">
    <cfRule type="expression" dxfId="2690" priority="48595">
      <formula>$H307="SUBETAPA"</formula>
    </cfRule>
    <cfRule type="expression" dxfId="2689" priority="48596">
      <formula>$H307="CÉLULA CONSTRUTIVA"</formula>
    </cfRule>
    <cfRule type="expression" dxfId="2688" priority="48597">
      <formula>$H307="ETAPA"</formula>
    </cfRule>
  </conditionalFormatting>
  <conditionalFormatting sqref="O308">
    <cfRule type="expression" dxfId="2687" priority="3851">
      <formula>$H308="ETAPA"</formula>
    </cfRule>
    <cfRule type="expression" dxfId="2686" priority="3852">
      <formula>$H308="SUBETAPA"</formula>
    </cfRule>
    <cfRule type="expression" dxfId="2685" priority="3853">
      <formula>$H308="ETAPA"</formula>
    </cfRule>
    <cfRule type="expression" dxfId="2684" priority="3854">
      <formula>$H308="SUBETAPA"</formula>
    </cfRule>
    <cfRule type="expression" dxfId="2683" priority="3855">
      <formula>$H308="ETAPA"</formula>
    </cfRule>
    <cfRule type="expression" dxfId="2682" priority="3856">
      <formula>$H308="SUBETAPA"</formula>
    </cfRule>
    <cfRule type="expression" dxfId="2681" priority="3857">
      <formula>$H308="CÉLULA CONSTRUTIVA"</formula>
    </cfRule>
  </conditionalFormatting>
  <conditionalFormatting sqref="O309">
    <cfRule type="expression" dxfId="2680" priority="48549">
      <formula>$H309="SUBETAPA"</formula>
    </cfRule>
    <cfRule type="expression" dxfId="2679" priority="48550">
      <formula>$H309="CÉLULA CONSTRUTIVA"</formula>
    </cfRule>
    <cfRule type="expression" dxfId="2678" priority="48551">
      <formula>$H309="ETAPA"</formula>
    </cfRule>
  </conditionalFormatting>
  <conditionalFormatting sqref="O310">
    <cfRule type="expression" dxfId="2677" priority="3844">
      <formula>$H310="ETAPA"</formula>
    </cfRule>
    <cfRule type="expression" dxfId="2676" priority="3845">
      <formula>$H310="SUBETAPA"</formula>
    </cfRule>
    <cfRule type="expression" dxfId="2675" priority="3846">
      <formula>$H310="ETAPA"</formula>
    </cfRule>
    <cfRule type="expression" dxfId="2674" priority="3847">
      <formula>$H310="SUBETAPA"</formula>
    </cfRule>
    <cfRule type="expression" dxfId="2673" priority="3848">
      <formula>$H310="ETAPA"</formula>
    </cfRule>
    <cfRule type="expression" dxfId="2672" priority="3849">
      <formula>$H310="SUBETAPA"</formula>
    </cfRule>
    <cfRule type="expression" dxfId="2671" priority="3850">
      <formula>$H310="CÉLULA CONSTRUTIVA"</formula>
    </cfRule>
  </conditionalFormatting>
  <conditionalFormatting sqref="O311">
    <cfRule type="expression" dxfId="2670" priority="48503">
      <formula>$H311="SUBETAPA"</formula>
    </cfRule>
    <cfRule type="expression" dxfId="2669" priority="48504">
      <formula>$H311="CÉLULA CONSTRUTIVA"</formula>
    </cfRule>
    <cfRule type="expression" dxfId="2668" priority="48505">
      <formula>$H311="ETAPA"</formula>
    </cfRule>
  </conditionalFormatting>
  <conditionalFormatting sqref="O313">
    <cfRule type="expression" dxfId="2667" priority="48433">
      <formula>$H313="CÉLULA CONSTRUTIVA"</formula>
    </cfRule>
    <cfRule type="expression" dxfId="2666" priority="48434">
      <formula>$H313="ETAPA"</formula>
    </cfRule>
  </conditionalFormatting>
  <conditionalFormatting sqref="O313:O314">
    <cfRule type="expression" dxfId="2665" priority="48432">
      <formula>$H313="SUBETAPA"</formula>
    </cfRule>
  </conditionalFormatting>
  <conditionalFormatting sqref="O314">
    <cfRule type="expression" dxfId="2664" priority="48449">
      <formula>$H314="CÉLULA CONSTRUTIVA"</formula>
    </cfRule>
    <cfRule type="expression" dxfId="2663" priority="48450">
      <formula>$H314="ETAPA"</formula>
    </cfRule>
  </conditionalFormatting>
  <conditionalFormatting sqref="O315">
    <cfRule type="expression" dxfId="2662" priority="3795">
      <formula>$H315="ETAPA"</formula>
    </cfRule>
    <cfRule type="expression" dxfId="2661" priority="3796">
      <formula>$H315="SUBETAPA"</formula>
    </cfRule>
    <cfRule type="expression" dxfId="2660" priority="3797">
      <formula>$H315="ETAPA"</formula>
    </cfRule>
    <cfRule type="expression" dxfId="2659" priority="3798">
      <formula>$H315="SUBETAPA"</formula>
    </cfRule>
    <cfRule type="expression" dxfId="2658" priority="3799">
      <formula>$H315="ETAPA"</formula>
    </cfRule>
    <cfRule type="expression" dxfId="2657" priority="3800">
      <formula>$H315="SUBETAPA"</formula>
    </cfRule>
    <cfRule type="expression" dxfId="2656" priority="3801">
      <formula>$H315="CÉLULA CONSTRUTIVA"</formula>
    </cfRule>
  </conditionalFormatting>
  <conditionalFormatting sqref="O316">
    <cfRule type="expression" dxfId="2655" priority="3841">
      <formula>$H316="SUBETAPA"</formula>
    </cfRule>
    <cfRule type="expression" dxfId="2654" priority="3842">
      <formula>$H316="CÉLULA CONSTRUTIVA"</formula>
    </cfRule>
    <cfRule type="expression" dxfId="2653" priority="3843">
      <formula>$H316="ETAPA"</formula>
    </cfRule>
  </conditionalFormatting>
  <conditionalFormatting sqref="O317">
    <cfRule type="expression" dxfId="2652" priority="3788">
      <formula>$H317="ETAPA"</formula>
    </cfRule>
    <cfRule type="expression" dxfId="2651" priority="3789">
      <formula>$H317="SUBETAPA"</formula>
    </cfRule>
    <cfRule type="expression" dxfId="2650" priority="3790">
      <formula>$H317="ETAPA"</formula>
    </cfRule>
    <cfRule type="expression" dxfId="2649" priority="3791">
      <formula>$H317="SUBETAPA"</formula>
    </cfRule>
    <cfRule type="expression" dxfId="2648" priority="3792">
      <formula>$H317="ETAPA"</formula>
    </cfRule>
    <cfRule type="expression" dxfId="2647" priority="3793">
      <formula>$H317="SUBETAPA"</formula>
    </cfRule>
    <cfRule type="expression" dxfId="2646" priority="3794">
      <formula>$H317="CÉLULA CONSTRUTIVA"</formula>
    </cfRule>
  </conditionalFormatting>
  <conditionalFormatting sqref="O318">
    <cfRule type="expression" dxfId="2645" priority="3838">
      <formula>$H318="SUBETAPA"</formula>
    </cfRule>
    <cfRule type="expression" dxfId="2644" priority="3839">
      <formula>$H318="CÉLULA CONSTRUTIVA"</formula>
    </cfRule>
    <cfRule type="expression" dxfId="2643" priority="3840">
      <formula>$H318="ETAPA"</formula>
    </cfRule>
  </conditionalFormatting>
  <conditionalFormatting sqref="O319">
    <cfRule type="expression" dxfId="2642" priority="3781">
      <formula>$H319="ETAPA"</formula>
    </cfRule>
    <cfRule type="expression" dxfId="2641" priority="3782">
      <formula>$H319="SUBETAPA"</formula>
    </cfRule>
    <cfRule type="expression" dxfId="2640" priority="3783">
      <formula>$H319="ETAPA"</formula>
    </cfRule>
    <cfRule type="expression" dxfId="2639" priority="3784">
      <formula>$H319="SUBETAPA"</formula>
    </cfRule>
    <cfRule type="expression" dxfId="2638" priority="3785">
      <formula>$H319="ETAPA"</formula>
    </cfRule>
    <cfRule type="expression" dxfId="2637" priority="3786">
      <formula>$H319="SUBETAPA"</formula>
    </cfRule>
    <cfRule type="expression" dxfId="2636" priority="3787">
      <formula>$H319="CÉLULA CONSTRUTIVA"</formula>
    </cfRule>
  </conditionalFormatting>
  <conditionalFormatting sqref="O320">
    <cfRule type="expression" dxfId="2635" priority="3835">
      <formula>$H320="SUBETAPA"</formula>
    </cfRule>
    <cfRule type="expression" dxfId="2634" priority="3836">
      <formula>$H320="CÉLULA CONSTRUTIVA"</formula>
    </cfRule>
    <cfRule type="expression" dxfId="2633" priority="3837">
      <formula>$H320="ETAPA"</formula>
    </cfRule>
  </conditionalFormatting>
  <conditionalFormatting sqref="O321">
    <cfRule type="expression" dxfId="2632" priority="3774">
      <formula>$H321="ETAPA"</formula>
    </cfRule>
    <cfRule type="expression" dxfId="2631" priority="3775">
      <formula>$H321="SUBETAPA"</formula>
    </cfRule>
    <cfRule type="expression" dxfId="2630" priority="3776">
      <formula>$H321="ETAPA"</formula>
    </cfRule>
    <cfRule type="expression" dxfId="2629" priority="3777">
      <formula>$H321="SUBETAPA"</formula>
    </cfRule>
    <cfRule type="expression" dxfId="2628" priority="3778">
      <formula>$H321="ETAPA"</formula>
    </cfRule>
    <cfRule type="expression" dxfId="2627" priority="3779">
      <formula>$H321="SUBETAPA"</formula>
    </cfRule>
    <cfRule type="expression" dxfId="2626" priority="3780">
      <formula>$H321="CÉLULA CONSTRUTIVA"</formula>
    </cfRule>
  </conditionalFormatting>
  <conditionalFormatting sqref="O322">
    <cfRule type="expression" dxfId="2625" priority="3832">
      <formula>$H322="SUBETAPA"</formula>
    </cfRule>
    <cfRule type="expression" dxfId="2624" priority="3833">
      <formula>$H322="CÉLULA CONSTRUTIVA"</formula>
    </cfRule>
    <cfRule type="expression" dxfId="2623" priority="3834">
      <formula>$H322="ETAPA"</formula>
    </cfRule>
  </conditionalFormatting>
  <conditionalFormatting sqref="O323">
    <cfRule type="expression" dxfId="2622" priority="3767">
      <formula>$H323="ETAPA"</formula>
    </cfRule>
    <cfRule type="expression" dxfId="2621" priority="3768">
      <formula>$H323="SUBETAPA"</formula>
    </cfRule>
    <cfRule type="expression" dxfId="2620" priority="3769">
      <formula>$H323="ETAPA"</formula>
    </cfRule>
    <cfRule type="expression" dxfId="2619" priority="3770">
      <formula>$H323="SUBETAPA"</formula>
    </cfRule>
    <cfRule type="expression" dxfId="2618" priority="3771">
      <formula>$H323="ETAPA"</formula>
    </cfRule>
    <cfRule type="expression" dxfId="2617" priority="3772">
      <formula>$H323="SUBETAPA"</formula>
    </cfRule>
    <cfRule type="expression" dxfId="2616" priority="3773">
      <formula>$H323="CÉLULA CONSTRUTIVA"</formula>
    </cfRule>
  </conditionalFormatting>
  <conditionalFormatting sqref="O324">
    <cfRule type="expression" dxfId="2615" priority="3829">
      <formula>$H324="SUBETAPA"</formula>
    </cfRule>
    <cfRule type="expression" dxfId="2614" priority="3830">
      <formula>$H324="CÉLULA CONSTRUTIVA"</formula>
    </cfRule>
    <cfRule type="expression" dxfId="2613" priority="3831">
      <formula>$H324="ETAPA"</formula>
    </cfRule>
  </conditionalFormatting>
  <conditionalFormatting sqref="O325">
    <cfRule type="expression" dxfId="2612" priority="3760">
      <formula>$H325="ETAPA"</formula>
    </cfRule>
    <cfRule type="expression" dxfId="2611" priority="3761">
      <formula>$H325="SUBETAPA"</formula>
    </cfRule>
    <cfRule type="expression" dxfId="2610" priority="3762">
      <formula>$H325="ETAPA"</formula>
    </cfRule>
    <cfRule type="expression" dxfId="2609" priority="3763">
      <formula>$H325="SUBETAPA"</formula>
    </cfRule>
    <cfRule type="expression" dxfId="2608" priority="3764">
      <formula>$H325="ETAPA"</formula>
    </cfRule>
    <cfRule type="expression" dxfId="2607" priority="3765">
      <formula>$H325="SUBETAPA"</formula>
    </cfRule>
    <cfRule type="expression" dxfId="2606" priority="3766">
      <formula>$H325="CÉLULA CONSTRUTIVA"</formula>
    </cfRule>
  </conditionalFormatting>
  <conditionalFormatting sqref="O326">
    <cfRule type="expression" dxfId="2605" priority="3826">
      <formula>$H326="SUBETAPA"</formula>
    </cfRule>
    <cfRule type="expression" dxfId="2604" priority="3827">
      <formula>$H326="CÉLULA CONSTRUTIVA"</formula>
    </cfRule>
    <cfRule type="expression" dxfId="2603" priority="3828">
      <formula>$H326="ETAPA"</formula>
    </cfRule>
  </conditionalFormatting>
  <conditionalFormatting sqref="O327">
    <cfRule type="expression" dxfId="2602" priority="3753">
      <formula>$H327="ETAPA"</formula>
    </cfRule>
    <cfRule type="expression" dxfId="2601" priority="3754">
      <formula>$H327="SUBETAPA"</formula>
    </cfRule>
    <cfRule type="expression" dxfId="2600" priority="3755">
      <formula>$H327="ETAPA"</formula>
    </cfRule>
    <cfRule type="expression" dxfId="2599" priority="3756">
      <formula>$H327="SUBETAPA"</formula>
    </cfRule>
    <cfRule type="expression" dxfId="2598" priority="3757">
      <formula>$H327="ETAPA"</formula>
    </cfRule>
    <cfRule type="expression" dxfId="2597" priority="3758">
      <formula>$H327="SUBETAPA"</formula>
    </cfRule>
    <cfRule type="expression" dxfId="2596" priority="3759">
      <formula>$H327="CÉLULA CONSTRUTIVA"</formula>
    </cfRule>
  </conditionalFormatting>
  <conditionalFormatting sqref="O328">
    <cfRule type="expression" dxfId="2595" priority="3802">
      <formula>$H328="SUBETAPA"</formula>
    </cfRule>
    <cfRule type="expression" dxfId="2594" priority="3803">
      <formula>$H328="CÉLULA CONSTRUTIVA"</formula>
    </cfRule>
    <cfRule type="expression" dxfId="2593" priority="3804">
      <formula>$H328="ETAPA"</formula>
    </cfRule>
  </conditionalFormatting>
  <conditionalFormatting sqref="O329">
    <cfRule type="expression" dxfId="2592" priority="3746">
      <formula>$H329="ETAPA"</formula>
    </cfRule>
    <cfRule type="expression" dxfId="2591" priority="3747">
      <formula>$H329="SUBETAPA"</formula>
    </cfRule>
    <cfRule type="expression" dxfId="2590" priority="3748">
      <formula>$H329="ETAPA"</formula>
    </cfRule>
    <cfRule type="expression" dxfId="2589" priority="3749">
      <formula>$H329="SUBETAPA"</formula>
    </cfRule>
    <cfRule type="expression" dxfId="2588" priority="3750">
      <formula>$H329="ETAPA"</formula>
    </cfRule>
    <cfRule type="expression" dxfId="2587" priority="3751">
      <formula>$H329="SUBETAPA"</formula>
    </cfRule>
    <cfRule type="expression" dxfId="2586" priority="3752">
      <formula>$H329="CÉLULA CONSTRUTIVA"</formula>
    </cfRule>
  </conditionalFormatting>
  <conditionalFormatting sqref="O330">
    <cfRule type="expression" dxfId="2585" priority="3823">
      <formula>$H330="SUBETAPA"</formula>
    </cfRule>
    <cfRule type="expression" dxfId="2584" priority="3824">
      <formula>$H330="CÉLULA CONSTRUTIVA"</formula>
    </cfRule>
    <cfRule type="expression" dxfId="2583" priority="3825">
      <formula>$H330="ETAPA"</formula>
    </cfRule>
  </conditionalFormatting>
  <conditionalFormatting sqref="O331">
    <cfRule type="expression" dxfId="2582" priority="3739">
      <formula>$H331="ETAPA"</formula>
    </cfRule>
    <cfRule type="expression" dxfId="2581" priority="3740">
      <formula>$H331="SUBETAPA"</formula>
    </cfRule>
    <cfRule type="expression" dxfId="2580" priority="3741">
      <formula>$H331="ETAPA"</formula>
    </cfRule>
    <cfRule type="expression" dxfId="2579" priority="3742">
      <formula>$H331="SUBETAPA"</formula>
    </cfRule>
    <cfRule type="expression" dxfId="2578" priority="3743">
      <formula>$H331="ETAPA"</formula>
    </cfRule>
    <cfRule type="expression" dxfId="2577" priority="3744">
      <formula>$H331="SUBETAPA"</formula>
    </cfRule>
    <cfRule type="expression" dxfId="2576" priority="3745">
      <formula>$H331="CÉLULA CONSTRUTIVA"</formula>
    </cfRule>
  </conditionalFormatting>
  <conditionalFormatting sqref="O332">
    <cfRule type="expression" dxfId="2575" priority="3820">
      <formula>$H332="SUBETAPA"</formula>
    </cfRule>
    <cfRule type="expression" dxfId="2574" priority="3821">
      <formula>$H332="CÉLULA CONSTRUTIVA"</formula>
    </cfRule>
    <cfRule type="expression" dxfId="2573" priority="3822">
      <formula>$H332="ETAPA"</formula>
    </cfRule>
  </conditionalFormatting>
  <conditionalFormatting sqref="O333">
    <cfRule type="expression" dxfId="2572" priority="3732">
      <formula>$H333="ETAPA"</formula>
    </cfRule>
    <cfRule type="expression" dxfId="2571" priority="3733">
      <formula>$H333="SUBETAPA"</formula>
    </cfRule>
    <cfRule type="expression" dxfId="2570" priority="3734">
      <formula>$H333="ETAPA"</formula>
    </cfRule>
    <cfRule type="expression" dxfId="2569" priority="3735">
      <formula>$H333="SUBETAPA"</formula>
    </cfRule>
    <cfRule type="expression" dxfId="2568" priority="3736">
      <formula>$H333="ETAPA"</formula>
    </cfRule>
    <cfRule type="expression" dxfId="2567" priority="3737">
      <formula>$H333="SUBETAPA"</formula>
    </cfRule>
    <cfRule type="expression" dxfId="2566" priority="3738">
      <formula>$H333="CÉLULA CONSTRUTIVA"</formula>
    </cfRule>
  </conditionalFormatting>
  <conditionalFormatting sqref="O334">
    <cfRule type="expression" dxfId="2565" priority="3817">
      <formula>$H334="SUBETAPA"</formula>
    </cfRule>
    <cfRule type="expression" dxfId="2564" priority="3818">
      <formula>$H334="CÉLULA CONSTRUTIVA"</formula>
    </cfRule>
    <cfRule type="expression" dxfId="2563" priority="3819">
      <formula>$H334="ETAPA"</formula>
    </cfRule>
  </conditionalFormatting>
  <conditionalFormatting sqref="O336">
    <cfRule type="expression" dxfId="2562" priority="3814">
      <formula>$H336="SUBETAPA"</formula>
    </cfRule>
    <cfRule type="expression" dxfId="2561" priority="3815">
      <formula>$H336="CÉLULA CONSTRUTIVA"</formula>
    </cfRule>
    <cfRule type="expression" dxfId="2560" priority="3816">
      <formula>$H336="ETAPA"</formula>
    </cfRule>
  </conditionalFormatting>
  <conditionalFormatting sqref="O337 O335">
    <cfRule type="expression" dxfId="2559" priority="3725">
      <formula>$H335="ETAPA"</formula>
    </cfRule>
    <cfRule type="expression" dxfId="2558" priority="3726">
      <formula>$H335="SUBETAPA"</formula>
    </cfRule>
    <cfRule type="expression" dxfId="2557" priority="3727">
      <formula>$H335="ETAPA"</formula>
    </cfRule>
    <cfRule type="expression" dxfId="2556" priority="3728">
      <formula>$H335="SUBETAPA"</formula>
    </cfRule>
    <cfRule type="expression" dxfId="2555" priority="3729">
      <formula>$H335="ETAPA"</formula>
    </cfRule>
    <cfRule type="expression" dxfId="2554" priority="3730">
      <formula>$H335="SUBETAPA"</formula>
    </cfRule>
    <cfRule type="expression" dxfId="2553" priority="3731">
      <formula>$H335="CÉLULA CONSTRUTIVA"</formula>
    </cfRule>
  </conditionalFormatting>
  <conditionalFormatting sqref="O338">
    <cfRule type="expression" dxfId="2552" priority="3811">
      <formula>$H338="SUBETAPA"</formula>
    </cfRule>
    <cfRule type="expression" dxfId="2551" priority="3812">
      <formula>$H338="CÉLULA CONSTRUTIVA"</formula>
    </cfRule>
    <cfRule type="expression" dxfId="2550" priority="3813">
      <formula>$H338="ETAPA"</formula>
    </cfRule>
  </conditionalFormatting>
  <conditionalFormatting sqref="O339">
    <cfRule type="expression" dxfId="2549" priority="3718">
      <formula>$H339="ETAPA"</formula>
    </cfRule>
    <cfRule type="expression" dxfId="2548" priority="3719">
      <formula>$H339="SUBETAPA"</formula>
    </cfRule>
    <cfRule type="expression" dxfId="2547" priority="3720">
      <formula>$H339="ETAPA"</formula>
    </cfRule>
    <cfRule type="expression" dxfId="2546" priority="3721">
      <formula>$H339="SUBETAPA"</formula>
    </cfRule>
    <cfRule type="expression" dxfId="2545" priority="3722">
      <formula>$H339="ETAPA"</formula>
    </cfRule>
    <cfRule type="expression" dxfId="2544" priority="3723">
      <formula>$H339="SUBETAPA"</formula>
    </cfRule>
    <cfRule type="expression" dxfId="2543" priority="3724">
      <formula>$H339="CÉLULA CONSTRUTIVA"</formula>
    </cfRule>
  </conditionalFormatting>
  <conditionalFormatting sqref="O340">
    <cfRule type="expression" dxfId="2542" priority="3808">
      <formula>$H340="SUBETAPA"</formula>
    </cfRule>
    <cfRule type="expression" dxfId="2541" priority="3809">
      <formula>$H340="CÉLULA CONSTRUTIVA"</formula>
    </cfRule>
    <cfRule type="expression" dxfId="2540" priority="3810">
      <formula>$H340="ETAPA"</formula>
    </cfRule>
  </conditionalFormatting>
  <conditionalFormatting sqref="O341">
    <cfRule type="expression" dxfId="2539" priority="3711">
      <formula>$H341="ETAPA"</formula>
    </cfRule>
    <cfRule type="expression" dxfId="2538" priority="3712">
      <formula>$H341="SUBETAPA"</formula>
    </cfRule>
    <cfRule type="expression" dxfId="2537" priority="3713">
      <formula>$H341="ETAPA"</formula>
    </cfRule>
    <cfRule type="expression" dxfId="2536" priority="3714">
      <formula>$H341="SUBETAPA"</formula>
    </cfRule>
    <cfRule type="expression" dxfId="2535" priority="3715">
      <formula>$H341="ETAPA"</formula>
    </cfRule>
    <cfRule type="expression" dxfId="2534" priority="3716">
      <formula>$H341="SUBETAPA"</formula>
    </cfRule>
    <cfRule type="expression" dxfId="2533" priority="3717">
      <formula>$H341="CÉLULA CONSTRUTIVA"</formula>
    </cfRule>
  </conditionalFormatting>
  <conditionalFormatting sqref="O342">
    <cfRule type="expression" dxfId="2532" priority="3805">
      <formula>$H342="SUBETAPA"</formula>
    </cfRule>
    <cfRule type="expression" dxfId="2531" priority="3806">
      <formula>$H342="CÉLULA CONSTRUTIVA"</formula>
    </cfRule>
    <cfRule type="expression" dxfId="2530" priority="3807">
      <formula>$H342="ETAPA"</formula>
    </cfRule>
  </conditionalFormatting>
  <conditionalFormatting sqref="O343">
    <cfRule type="expression" dxfId="2529" priority="3704">
      <formula>$H343="ETAPA"</formula>
    </cfRule>
    <cfRule type="expression" dxfId="2528" priority="3705">
      <formula>$H343="SUBETAPA"</formula>
    </cfRule>
    <cfRule type="expression" dxfId="2527" priority="3706">
      <formula>$H343="ETAPA"</formula>
    </cfRule>
    <cfRule type="expression" dxfId="2526" priority="3707">
      <formula>$H343="SUBETAPA"</formula>
    </cfRule>
    <cfRule type="expression" dxfId="2525" priority="3708">
      <formula>$H343="ETAPA"</formula>
    </cfRule>
    <cfRule type="expression" dxfId="2524" priority="3709">
      <formula>$H343="SUBETAPA"</formula>
    </cfRule>
    <cfRule type="expression" dxfId="2523" priority="3710">
      <formula>$H343="CÉLULA CONSTRUTIVA"</formula>
    </cfRule>
  </conditionalFormatting>
  <conditionalFormatting sqref="O344">
    <cfRule type="expression" dxfId="2522" priority="47845">
      <formula>$H344="SUBETAPA"</formula>
    </cfRule>
    <cfRule type="expression" dxfId="2521" priority="47846">
      <formula>$H344="CÉLULA CONSTRUTIVA"</formula>
    </cfRule>
  </conditionalFormatting>
  <conditionalFormatting sqref="O346">
    <cfRule type="expression" dxfId="2520" priority="48462">
      <formula>$H346="CÉLULA CONSTRUTIVA"</formula>
    </cfRule>
    <cfRule type="expression" dxfId="2519" priority="48463">
      <formula>$H346="ETAPA"</formula>
    </cfRule>
  </conditionalFormatting>
  <conditionalFormatting sqref="O346:O347">
    <cfRule type="expression" dxfId="2518" priority="47798">
      <formula>$H346="SUBETAPA"</formula>
    </cfRule>
  </conditionalFormatting>
  <conditionalFormatting sqref="O347">
    <cfRule type="expression" dxfId="2517" priority="47799">
      <formula>$H347="CÉLULA CONSTRUTIVA"</formula>
    </cfRule>
    <cfRule type="expression" dxfId="2516" priority="47800">
      <formula>$H347="ETAPA"</formula>
    </cfRule>
  </conditionalFormatting>
  <conditionalFormatting sqref="O348">
    <cfRule type="expression" dxfId="2515" priority="3697">
      <formula>$H348="ETAPA"</formula>
    </cfRule>
    <cfRule type="expression" dxfId="2514" priority="3698">
      <formula>$H348="SUBETAPA"</formula>
    </cfRule>
    <cfRule type="expression" dxfId="2513" priority="3699">
      <formula>$H348="ETAPA"</formula>
    </cfRule>
    <cfRule type="expression" dxfId="2512" priority="3700">
      <formula>$H348="SUBETAPA"</formula>
    </cfRule>
    <cfRule type="expression" dxfId="2511" priority="3701">
      <formula>$H348="ETAPA"</formula>
    </cfRule>
    <cfRule type="expression" dxfId="2510" priority="3702">
      <formula>$H348="SUBETAPA"</formula>
    </cfRule>
    <cfRule type="expression" dxfId="2509" priority="3703">
      <formula>$H348="CÉLULA CONSTRUTIVA"</formula>
    </cfRule>
  </conditionalFormatting>
  <conditionalFormatting sqref="O349">
    <cfRule type="expression" dxfId="2508" priority="47752">
      <formula>$H349="SUBETAPA"</formula>
    </cfRule>
    <cfRule type="expression" dxfId="2507" priority="47753">
      <formula>$H349="CÉLULA CONSTRUTIVA"</formula>
    </cfRule>
    <cfRule type="expression" dxfId="2506" priority="47754">
      <formula>$H349="ETAPA"</formula>
    </cfRule>
  </conditionalFormatting>
  <conditionalFormatting sqref="O350">
    <cfRule type="expression" dxfId="2505" priority="3690">
      <formula>$H350="ETAPA"</formula>
    </cfRule>
    <cfRule type="expression" dxfId="2504" priority="3691">
      <formula>$H350="SUBETAPA"</formula>
    </cfRule>
    <cfRule type="expression" dxfId="2503" priority="3692">
      <formula>$H350="ETAPA"</formula>
    </cfRule>
    <cfRule type="expression" dxfId="2502" priority="3693">
      <formula>$H350="SUBETAPA"</formula>
    </cfRule>
    <cfRule type="expression" dxfId="2501" priority="3694">
      <formula>$H350="ETAPA"</formula>
    </cfRule>
    <cfRule type="expression" dxfId="2500" priority="3695">
      <formula>$H350="SUBETAPA"</formula>
    </cfRule>
    <cfRule type="expression" dxfId="2499" priority="3696">
      <formula>$H350="CÉLULA CONSTRUTIVA"</formula>
    </cfRule>
  </conditionalFormatting>
  <conditionalFormatting sqref="O351">
    <cfRule type="expression" dxfId="2498" priority="47709">
      <formula>$H351="SUBETAPA"</formula>
    </cfRule>
    <cfRule type="expression" dxfId="2497" priority="47710">
      <formula>$H351="CÉLULA CONSTRUTIVA"</formula>
    </cfRule>
    <cfRule type="expression" dxfId="2496" priority="47711">
      <formula>$H351="ETAPA"</formula>
    </cfRule>
  </conditionalFormatting>
  <conditionalFormatting sqref="O353">
    <cfRule type="expression" dxfId="2495" priority="47666">
      <formula>$H353="SUBETAPA"</formula>
    </cfRule>
    <cfRule type="expression" dxfId="2494" priority="47667">
      <formula>$H353="CÉLULA CONSTRUTIVA"</formula>
    </cfRule>
    <cfRule type="expression" dxfId="2493" priority="47668">
      <formula>$H353="ETAPA"</formula>
    </cfRule>
  </conditionalFormatting>
  <conditionalFormatting sqref="O354">
    <cfRule type="expression" dxfId="2492" priority="3687">
      <formula>$H354="SUBETAPA"</formula>
    </cfRule>
    <cfRule type="expression" dxfId="2491" priority="3688">
      <formula>$H354="CÉLULA CONSTRUTIVA"</formula>
    </cfRule>
    <cfRule type="expression" dxfId="2490" priority="3689">
      <formula>$H354="ETAPA"</formula>
    </cfRule>
  </conditionalFormatting>
  <conditionalFormatting sqref="O355">
    <cfRule type="expression" dxfId="2489" priority="47623">
      <formula>$H355="SUBETAPA"</formula>
    </cfRule>
    <cfRule type="expression" dxfId="2488" priority="47624">
      <formula>$H355="CÉLULA CONSTRUTIVA"</formula>
    </cfRule>
    <cfRule type="expression" dxfId="2487" priority="47625">
      <formula>$H355="ETAPA"</formula>
    </cfRule>
  </conditionalFormatting>
  <conditionalFormatting sqref="O356">
    <cfRule type="expression" dxfId="2486" priority="3684">
      <formula>$H356="SUBETAPA"</formula>
    </cfRule>
    <cfRule type="expression" dxfId="2485" priority="3685">
      <formula>$H356="CÉLULA CONSTRUTIVA"</formula>
    </cfRule>
    <cfRule type="expression" dxfId="2484" priority="3686">
      <formula>$H356="ETAPA"</formula>
    </cfRule>
  </conditionalFormatting>
  <conditionalFormatting sqref="O357">
    <cfRule type="expression" dxfId="2483" priority="47580">
      <formula>$H357="SUBETAPA"</formula>
    </cfRule>
    <cfRule type="expression" dxfId="2482" priority="47581">
      <formula>$H357="CÉLULA CONSTRUTIVA"</formula>
    </cfRule>
    <cfRule type="expression" dxfId="2481" priority="47582">
      <formula>$H357="ETAPA"</formula>
    </cfRule>
  </conditionalFormatting>
  <conditionalFormatting sqref="O358">
    <cfRule type="expression" dxfId="2480" priority="3681">
      <formula>$H358="SUBETAPA"</formula>
    </cfRule>
    <cfRule type="expression" dxfId="2479" priority="3682">
      <formula>$H358="CÉLULA CONSTRUTIVA"</formula>
    </cfRule>
    <cfRule type="expression" dxfId="2478" priority="3683">
      <formula>$H358="ETAPA"</formula>
    </cfRule>
  </conditionalFormatting>
  <conditionalFormatting sqref="O359">
    <cfRule type="expression" dxfId="2477" priority="46184">
      <formula>$H359="SUBETAPA"</formula>
    </cfRule>
    <cfRule type="expression" dxfId="2476" priority="46185">
      <formula>$H359="CÉLULA CONSTRUTIVA"</formula>
    </cfRule>
    <cfRule type="expression" dxfId="2475" priority="46186">
      <formula>$H359="ETAPA"</formula>
    </cfRule>
  </conditionalFormatting>
  <conditionalFormatting sqref="O360">
    <cfRule type="expression" dxfId="2474" priority="3678">
      <formula>$H360="SUBETAPA"</formula>
    </cfRule>
    <cfRule type="expression" dxfId="2473" priority="3679">
      <formula>$H360="CÉLULA CONSTRUTIVA"</formula>
    </cfRule>
    <cfRule type="expression" dxfId="2472" priority="3680">
      <formula>$H360="ETAPA"</formula>
    </cfRule>
  </conditionalFormatting>
  <conditionalFormatting sqref="O361">
    <cfRule type="expression" dxfId="2471" priority="47537">
      <formula>$H361="SUBETAPA"</formula>
    </cfRule>
    <cfRule type="expression" dxfId="2470" priority="47538">
      <formula>$H361="CÉLULA CONSTRUTIVA"</formula>
    </cfRule>
    <cfRule type="expression" dxfId="2469" priority="47539">
      <formula>$H361="ETAPA"</formula>
    </cfRule>
  </conditionalFormatting>
  <conditionalFormatting sqref="O362">
    <cfRule type="expression" dxfId="2468" priority="3675">
      <formula>$H362="SUBETAPA"</formula>
    </cfRule>
    <cfRule type="expression" dxfId="2467" priority="3676">
      <formula>$H362="CÉLULA CONSTRUTIVA"</formula>
    </cfRule>
    <cfRule type="expression" dxfId="2466" priority="3677">
      <formula>$H362="ETAPA"</formula>
    </cfRule>
  </conditionalFormatting>
  <conditionalFormatting sqref="O363">
    <cfRule type="expression" dxfId="2465" priority="47494">
      <formula>$H363="SUBETAPA"</formula>
    </cfRule>
    <cfRule type="expression" dxfId="2464" priority="47495">
      <formula>$H363="CÉLULA CONSTRUTIVA"</formula>
    </cfRule>
    <cfRule type="expression" dxfId="2463" priority="47496">
      <formula>$H363="ETAPA"</formula>
    </cfRule>
  </conditionalFormatting>
  <conditionalFormatting sqref="O364">
    <cfRule type="expression" dxfId="2462" priority="3672">
      <formula>$H364="SUBETAPA"</formula>
    </cfRule>
    <cfRule type="expression" dxfId="2461" priority="3673">
      <formula>$H364="CÉLULA CONSTRUTIVA"</formula>
    </cfRule>
    <cfRule type="expression" dxfId="2460" priority="3674">
      <formula>$H364="ETAPA"</formula>
    </cfRule>
  </conditionalFormatting>
  <conditionalFormatting sqref="O365">
    <cfRule type="expression" dxfId="2459" priority="47451">
      <formula>$H365="SUBETAPA"</formula>
    </cfRule>
    <cfRule type="expression" dxfId="2458" priority="47452">
      <formula>$H365="CÉLULA CONSTRUTIVA"</formula>
    </cfRule>
    <cfRule type="expression" dxfId="2457" priority="47453">
      <formula>$H365="ETAPA"</formula>
    </cfRule>
  </conditionalFormatting>
  <conditionalFormatting sqref="O366">
    <cfRule type="expression" dxfId="2456" priority="3669">
      <formula>$H366="SUBETAPA"</formula>
    </cfRule>
    <cfRule type="expression" dxfId="2455" priority="3670">
      <formula>$H366="CÉLULA CONSTRUTIVA"</formula>
    </cfRule>
    <cfRule type="expression" dxfId="2454" priority="3671">
      <formula>$H366="ETAPA"</formula>
    </cfRule>
  </conditionalFormatting>
  <conditionalFormatting sqref="O367">
    <cfRule type="expression" dxfId="2453" priority="47408">
      <formula>$H367="SUBETAPA"</formula>
    </cfRule>
    <cfRule type="expression" dxfId="2452" priority="47409">
      <formula>$H367="CÉLULA CONSTRUTIVA"</formula>
    </cfRule>
    <cfRule type="expression" dxfId="2451" priority="47410">
      <formula>$H367="ETAPA"</formula>
    </cfRule>
  </conditionalFormatting>
  <conditionalFormatting sqref="O368">
    <cfRule type="expression" dxfId="2450" priority="3666">
      <formula>$H368="SUBETAPA"</formula>
    </cfRule>
    <cfRule type="expression" dxfId="2449" priority="3667">
      <formula>$H368="CÉLULA CONSTRUTIVA"</formula>
    </cfRule>
    <cfRule type="expression" dxfId="2448" priority="3668">
      <formula>$H368="ETAPA"</formula>
    </cfRule>
  </conditionalFormatting>
  <conditionalFormatting sqref="O369">
    <cfRule type="expression" dxfId="2447" priority="47365">
      <formula>$H369="SUBETAPA"</formula>
    </cfRule>
    <cfRule type="expression" dxfId="2446" priority="47366">
      <formula>$H369="CÉLULA CONSTRUTIVA"</formula>
    </cfRule>
    <cfRule type="expression" dxfId="2445" priority="47367">
      <formula>$H369="ETAPA"</formula>
    </cfRule>
  </conditionalFormatting>
  <conditionalFormatting sqref="O370">
    <cfRule type="expression" dxfId="2444" priority="3663">
      <formula>$H370="SUBETAPA"</formula>
    </cfRule>
    <cfRule type="expression" dxfId="2443" priority="3664">
      <formula>$H370="CÉLULA CONSTRUTIVA"</formula>
    </cfRule>
    <cfRule type="expression" dxfId="2442" priority="3665">
      <formula>$H370="ETAPA"</formula>
    </cfRule>
  </conditionalFormatting>
  <conditionalFormatting sqref="O371">
    <cfRule type="expression" dxfId="2441" priority="47322">
      <formula>$H371="SUBETAPA"</formula>
    </cfRule>
    <cfRule type="expression" dxfId="2440" priority="47323">
      <formula>$H371="CÉLULA CONSTRUTIVA"</formula>
    </cfRule>
    <cfRule type="expression" dxfId="2439" priority="47324">
      <formula>$H371="ETAPA"</formula>
    </cfRule>
  </conditionalFormatting>
  <conditionalFormatting sqref="O372">
    <cfRule type="expression" dxfId="2438" priority="3660">
      <formula>$H372="SUBETAPA"</formula>
    </cfRule>
    <cfRule type="expression" dxfId="2437" priority="3661">
      <formula>$H372="CÉLULA CONSTRUTIVA"</formula>
    </cfRule>
    <cfRule type="expression" dxfId="2436" priority="3662">
      <formula>$H372="ETAPA"</formula>
    </cfRule>
  </conditionalFormatting>
  <conditionalFormatting sqref="O373">
    <cfRule type="expression" dxfId="2435" priority="47279">
      <formula>$H373="SUBETAPA"</formula>
    </cfRule>
    <cfRule type="expression" dxfId="2434" priority="47280">
      <formula>$H373="CÉLULA CONSTRUTIVA"</formula>
    </cfRule>
    <cfRule type="expression" dxfId="2433" priority="47281">
      <formula>$H373="ETAPA"</formula>
    </cfRule>
  </conditionalFormatting>
  <conditionalFormatting sqref="O374">
    <cfRule type="expression" dxfId="2432" priority="3657">
      <formula>$H374="SUBETAPA"</formula>
    </cfRule>
    <cfRule type="expression" dxfId="2431" priority="3658">
      <formula>$H374="CÉLULA CONSTRUTIVA"</formula>
    </cfRule>
    <cfRule type="expression" dxfId="2430" priority="3659">
      <formula>$H374="ETAPA"</formula>
    </cfRule>
  </conditionalFormatting>
  <conditionalFormatting sqref="O375">
    <cfRule type="expression" dxfId="2429" priority="47236">
      <formula>$H375="SUBETAPA"</formula>
    </cfRule>
    <cfRule type="expression" dxfId="2428" priority="47237">
      <formula>$H375="CÉLULA CONSTRUTIVA"</formula>
    </cfRule>
    <cfRule type="expression" dxfId="2427" priority="47238">
      <formula>$H375="ETAPA"</formula>
    </cfRule>
  </conditionalFormatting>
  <conditionalFormatting sqref="O376">
    <cfRule type="expression" dxfId="2426" priority="3654">
      <formula>$H376="SUBETAPA"</formula>
    </cfRule>
    <cfRule type="expression" dxfId="2425" priority="3655">
      <formula>$H376="CÉLULA CONSTRUTIVA"</formula>
    </cfRule>
    <cfRule type="expression" dxfId="2424" priority="3656">
      <formula>$H376="ETAPA"</formula>
    </cfRule>
  </conditionalFormatting>
  <conditionalFormatting sqref="O377">
    <cfRule type="expression" dxfId="2423" priority="47193">
      <formula>$H377="SUBETAPA"</formula>
    </cfRule>
    <cfRule type="expression" dxfId="2422" priority="47194">
      <formula>$H377="CÉLULA CONSTRUTIVA"</formula>
    </cfRule>
    <cfRule type="expression" dxfId="2421" priority="47195">
      <formula>$H377="ETAPA"</formula>
    </cfRule>
  </conditionalFormatting>
  <conditionalFormatting sqref="O378">
    <cfRule type="expression" dxfId="2420" priority="3651">
      <formula>$H378="SUBETAPA"</formula>
    </cfRule>
    <cfRule type="expression" dxfId="2419" priority="3652">
      <formula>$H378="CÉLULA CONSTRUTIVA"</formula>
    </cfRule>
    <cfRule type="expression" dxfId="2418" priority="3653">
      <formula>$H378="ETAPA"</formula>
    </cfRule>
  </conditionalFormatting>
  <conditionalFormatting sqref="O379">
    <cfRule type="expression" dxfId="2417" priority="58353">
      <formula>$H379="CÉLULA CONSTRUTIVA"</formula>
    </cfRule>
    <cfRule type="expression" dxfId="2416" priority="58354">
      <formula>$H379="ETAPA"</formula>
    </cfRule>
    <cfRule type="expression" dxfId="2415" priority="58355">
      <formula>$H379="SUBETAPA"</formula>
    </cfRule>
  </conditionalFormatting>
  <conditionalFormatting sqref="O382:O384 G383:K384 M383:M384">
    <cfRule type="expression" dxfId="2414" priority="99292">
      <formula>$H382="ETAPA"</formula>
    </cfRule>
  </conditionalFormatting>
  <conditionalFormatting sqref="O385">
    <cfRule type="expression" dxfId="2413" priority="99298">
      <formula>$H385="SUBETAPA"</formula>
    </cfRule>
  </conditionalFormatting>
  <conditionalFormatting sqref="O388:O390 G387:I390">
    <cfRule type="expression" dxfId="2412" priority="99311">
      <formula>$H387="SUBETAPA"</formula>
    </cfRule>
  </conditionalFormatting>
  <conditionalFormatting sqref="O398 L398">
    <cfRule type="expression" dxfId="2411" priority="7581">
      <formula>$H398="CÉLULA CONSTRUTIVA"</formula>
    </cfRule>
  </conditionalFormatting>
  <conditionalFormatting sqref="O398">
    <cfRule type="expression" dxfId="2410" priority="7556">
      <formula>$H398="ETAPA"</formula>
    </cfRule>
  </conditionalFormatting>
  <conditionalFormatting sqref="O402">
    <cfRule type="expression" dxfId="2409" priority="99393">
      <formula>$H402="SUBETAPA"</formula>
    </cfRule>
  </conditionalFormatting>
  <conditionalFormatting sqref="O405:O407 G404:I407">
    <cfRule type="expression" dxfId="2408" priority="99406">
      <formula>$H404="SUBETAPA"</formula>
    </cfRule>
  </conditionalFormatting>
  <conditionalFormatting sqref="O419">
    <cfRule type="expression" dxfId="2407" priority="99488">
      <formula>$H419="SUBETAPA"</formula>
    </cfRule>
  </conditionalFormatting>
  <conditionalFormatting sqref="O422:O424 G421:I424">
    <cfRule type="expression" dxfId="2406" priority="99501">
      <formula>$H421="SUBETAPA"</formula>
    </cfRule>
  </conditionalFormatting>
  <conditionalFormatting sqref="O431 G431:I431 K431">
    <cfRule type="expression" dxfId="2405" priority="7527">
      <formula>$H431="SUBETAPA"</formula>
    </cfRule>
  </conditionalFormatting>
  <conditionalFormatting sqref="O431">
    <cfRule type="expression" dxfId="2404" priority="7526">
      <formula>$H431="ETAPA"</formula>
    </cfRule>
  </conditionalFormatting>
  <conditionalFormatting sqref="O435">
    <cfRule type="expression" dxfId="2403" priority="99583">
      <formula>$H435="SUBETAPA"</formula>
    </cfRule>
  </conditionalFormatting>
  <conditionalFormatting sqref="O438:O440 G437:I440">
    <cfRule type="expression" dxfId="2402" priority="99596">
      <formula>$H437="SUBETAPA"</formula>
    </cfRule>
  </conditionalFormatting>
  <conditionalFormatting sqref="O447 G447:I447 K447">
    <cfRule type="expression" dxfId="2401" priority="7489">
      <formula>$H447="SUBETAPA"</formula>
    </cfRule>
  </conditionalFormatting>
  <conditionalFormatting sqref="O447">
    <cfRule type="expression" dxfId="2400" priority="7488">
      <formula>$H447="ETAPA"</formula>
    </cfRule>
  </conditionalFormatting>
  <conditionalFormatting sqref="O451">
    <cfRule type="expression" dxfId="2399" priority="99678">
      <formula>$H451="SUBETAPA"</formula>
    </cfRule>
  </conditionalFormatting>
  <conditionalFormatting sqref="O454:O456 G453:I456">
    <cfRule type="expression" dxfId="2398" priority="99691">
      <formula>$H453="SUBETAPA"</formula>
    </cfRule>
  </conditionalFormatting>
  <conditionalFormatting sqref="O464 G464:I464 K464">
    <cfRule type="expression" dxfId="2397" priority="7458">
      <formula>$H464="SUBETAPA"</formula>
    </cfRule>
  </conditionalFormatting>
  <conditionalFormatting sqref="O464">
    <cfRule type="expression" dxfId="2396" priority="7457">
      <formula>$H464="ETAPA"</formula>
    </cfRule>
  </conditionalFormatting>
  <conditionalFormatting sqref="O468">
    <cfRule type="expression" dxfId="2395" priority="99773">
      <formula>$H468="SUBETAPA"</formula>
    </cfRule>
  </conditionalFormatting>
  <conditionalFormatting sqref="O471:O473 G470:I473">
    <cfRule type="expression" dxfId="2394" priority="99786">
      <formula>$H470="SUBETAPA"</formula>
    </cfRule>
  </conditionalFormatting>
  <conditionalFormatting sqref="O481 G481:I481 K481">
    <cfRule type="expression" dxfId="2393" priority="7427">
      <formula>$H481="SUBETAPA"</formula>
    </cfRule>
  </conditionalFormatting>
  <conditionalFormatting sqref="O481">
    <cfRule type="expression" dxfId="2392" priority="7426">
      <formula>$H481="ETAPA"</formula>
    </cfRule>
  </conditionalFormatting>
  <conditionalFormatting sqref="O485">
    <cfRule type="expression" dxfId="2391" priority="99868">
      <formula>$H485="SUBETAPA"</formula>
    </cfRule>
  </conditionalFormatting>
  <conditionalFormatting sqref="O488:O490 G487:I490">
    <cfRule type="expression" dxfId="2390" priority="99881">
      <formula>$H487="SUBETAPA"</formula>
    </cfRule>
  </conditionalFormatting>
  <conditionalFormatting sqref="O498 G498:I498 K498">
    <cfRule type="expression" dxfId="2389" priority="7396">
      <formula>$H498="SUBETAPA"</formula>
    </cfRule>
  </conditionalFormatting>
  <conditionalFormatting sqref="O498">
    <cfRule type="expression" dxfId="2388" priority="7395">
      <formula>$H498="ETAPA"</formula>
    </cfRule>
  </conditionalFormatting>
  <conditionalFormatting sqref="O502">
    <cfRule type="expression" dxfId="2387" priority="99963">
      <formula>$H502="SUBETAPA"</formula>
    </cfRule>
  </conditionalFormatting>
  <conditionalFormatting sqref="O505:O508 G504:I508">
    <cfRule type="expression" dxfId="2386" priority="99976">
      <formula>$H504="SUBETAPA"</formula>
    </cfRule>
  </conditionalFormatting>
  <conditionalFormatting sqref="O516 G516:I516 K516">
    <cfRule type="expression" dxfId="2385" priority="7365">
      <formula>$H516="SUBETAPA"</formula>
    </cfRule>
  </conditionalFormatting>
  <conditionalFormatting sqref="O516">
    <cfRule type="expression" dxfId="2384" priority="7364">
      <formula>$H516="ETAPA"</formula>
    </cfRule>
  </conditionalFormatting>
  <conditionalFormatting sqref="O520">
    <cfRule type="expression" dxfId="2383" priority="100058">
      <formula>$H520="SUBETAPA"</formula>
    </cfRule>
  </conditionalFormatting>
  <conditionalFormatting sqref="O523:O525 G522:I525">
    <cfRule type="expression" dxfId="2382" priority="100071">
      <formula>$H522="SUBETAPA"</formula>
    </cfRule>
  </conditionalFormatting>
  <conditionalFormatting sqref="O526 G526:I526">
    <cfRule type="expression" dxfId="2381" priority="59766">
      <formula>$H526="SUBETAPA"</formula>
    </cfRule>
  </conditionalFormatting>
  <conditionalFormatting sqref="O534 G534:I534 K534">
    <cfRule type="expression" dxfId="2380" priority="7334">
      <formula>$H534="SUBETAPA"</formula>
    </cfRule>
  </conditionalFormatting>
  <conditionalFormatting sqref="O534">
    <cfRule type="expression" dxfId="2379" priority="7333">
      <formula>$H534="ETAPA"</formula>
    </cfRule>
  </conditionalFormatting>
  <conditionalFormatting sqref="O537:O538">
    <cfRule type="expression" dxfId="2378" priority="100155">
      <formula>$H537="ETAPA"</formula>
    </cfRule>
  </conditionalFormatting>
  <conditionalFormatting sqref="O538">
    <cfRule type="expression" dxfId="2377" priority="100153">
      <formula>$H538="SUBETAPA"</formula>
    </cfRule>
  </conditionalFormatting>
  <conditionalFormatting sqref="O541:O543 G540:I543">
    <cfRule type="expression" dxfId="2376" priority="100166">
      <formula>$H540="SUBETAPA"</formula>
    </cfRule>
  </conditionalFormatting>
  <conditionalFormatting sqref="O544 G544:I544">
    <cfRule type="expression" dxfId="2375" priority="59748">
      <formula>$H544="SUBETAPA"</formula>
    </cfRule>
  </conditionalFormatting>
  <conditionalFormatting sqref="O552 G552:I552 K552">
    <cfRule type="expression" dxfId="2374" priority="7303">
      <formula>$H552="SUBETAPA"</formula>
    </cfRule>
  </conditionalFormatting>
  <conditionalFormatting sqref="O552">
    <cfRule type="expression" dxfId="2373" priority="7302">
      <formula>$H552="ETAPA"</formula>
    </cfRule>
  </conditionalFormatting>
  <conditionalFormatting sqref="O555:O556">
    <cfRule type="expression" dxfId="2372" priority="100250">
      <formula>$H555="ETAPA"</formula>
    </cfRule>
  </conditionalFormatting>
  <conditionalFormatting sqref="O556">
    <cfRule type="expression" dxfId="2371" priority="100248">
      <formula>$H556="SUBETAPA"</formula>
    </cfRule>
  </conditionalFormatting>
  <conditionalFormatting sqref="O559:O561 G558:I561">
    <cfRule type="expression" dxfId="2370" priority="100261">
      <formula>$H558="SUBETAPA"</formula>
    </cfRule>
  </conditionalFormatting>
  <conditionalFormatting sqref="O562 G562:I562">
    <cfRule type="expression" dxfId="2369" priority="59730">
      <formula>$H562="SUBETAPA"</formula>
    </cfRule>
  </conditionalFormatting>
  <conditionalFormatting sqref="O570 G570:I570 K570">
    <cfRule type="expression" dxfId="2368" priority="7272">
      <formula>$H570="SUBETAPA"</formula>
    </cfRule>
  </conditionalFormatting>
  <conditionalFormatting sqref="O570">
    <cfRule type="expression" dxfId="2367" priority="7271">
      <formula>$H570="ETAPA"</formula>
    </cfRule>
  </conditionalFormatting>
  <conditionalFormatting sqref="O573:O574">
    <cfRule type="expression" dxfId="2366" priority="100345">
      <formula>$H573="ETAPA"</formula>
    </cfRule>
  </conditionalFormatting>
  <conditionalFormatting sqref="O574">
    <cfRule type="expression" dxfId="2365" priority="100343">
      <formula>$H574="SUBETAPA"</formula>
    </cfRule>
  </conditionalFormatting>
  <conditionalFormatting sqref="O577:O579 G576:I579">
    <cfRule type="expression" dxfId="2364" priority="100356">
      <formula>$H576="SUBETAPA"</formula>
    </cfRule>
  </conditionalFormatting>
  <conditionalFormatting sqref="O586 G586:I586 K586">
    <cfRule type="expression" dxfId="2363" priority="7241">
      <formula>$H586="SUBETAPA"</formula>
    </cfRule>
  </conditionalFormatting>
  <conditionalFormatting sqref="O586">
    <cfRule type="expression" dxfId="2362" priority="7240">
      <formula>$H586="ETAPA"</formula>
    </cfRule>
  </conditionalFormatting>
  <conditionalFormatting sqref="O589 G589:K590 M589:M590">
    <cfRule type="expression" dxfId="2361" priority="100434">
      <formula>$H589="ETAPA"</formula>
    </cfRule>
  </conditionalFormatting>
  <conditionalFormatting sqref="O590:O591">
    <cfRule type="expression" dxfId="2360" priority="100440">
      <formula>$H590="ETAPA"</formula>
    </cfRule>
  </conditionalFormatting>
  <conditionalFormatting sqref="O591">
    <cfRule type="expression" dxfId="2359" priority="100438">
      <formula>$H591="SUBETAPA"</formula>
    </cfRule>
  </conditionalFormatting>
  <conditionalFormatting sqref="O594:O596 G593:I596">
    <cfRule type="expression" dxfId="2358" priority="100451">
      <formula>$H593="SUBETAPA"</formula>
    </cfRule>
  </conditionalFormatting>
  <conditionalFormatting sqref="O597 G597:I597">
    <cfRule type="expression" dxfId="2357" priority="59694">
      <formula>$H597="SUBETAPA"</formula>
    </cfRule>
  </conditionalFormatting>
  <conditionalFormatting sqref="O605 G605:I605 K605">
    <cfRule type="expression" dxfId="2356" priority="7210">
      <formula>$H605="SUBETAPA"</formula>
    </cfRule>
  </conditionalFormatting>
  <conditionalFormatting sqref="O605">
    <cfRule type="expression" dxfId="2355" priority="7209">
      <formula>$H605="ETAPA"</formula>
    </cfRule>
  </conditionalFormatting>
  <conditionalFormatting sqref="O611:O613 G610:I613">
    <cfRule type="expression" dxfId="2354" priority="100546">
      <formula>$H610="SUBETAPA"</formula>
    </cfRule>
  </conditionalFormatting>
  <conditionalFormatting sqref="O618 G618:I618 K618">
    <cfRule type="expression" dxfId="2353" priority="7179">
      <formula>$H618="SUBETAPA"</formula>
    </cfRule>
  </conditionalFormatting>
  <conditionalFormatting sqref="O618">
    <cfRule type="expression" dxfId="2352" priority="7178">
      <formula>$H618="ETAPA"</formula>
    </cfRule>
  </conditionalFormatting>
  <conditionalFormatting sqref="O619">
    <cfRule type="expression" dxfId="2351" priority="58356">
      <formula>$H619="CÉLULA CONSTRUTIVA"</formula>
    </cfRule>
    <cfRule type="expression" dxfId="2350" priority="58357">
      <formula>$H619="ETAPA"</formula>
    </cfRule>
    <cfRule type="expression" dxfId="2349" priority="58358">
      <formula>$H619="SUBETAPA"</formula>
    </cfRule>
  </conditionalFormatting>
  <conditionalFormatting sqref="O620:O621 O1242:O1243 O1250">
    <cfRule type="expression" dxfId="2348" priority="86952">
      <formula>$H620="ETAPA"</formula>
    </cfRule>
  </conditionalFormatting>
  <conditionalFormatting sqref="O622:O635">
    <cfRule type="expression" dxfId="2347" priority="58379">
      <formula>$H622="SUBETAPA"</formula>
    </cfRule>
    <cfRule type="expression" dxfId="2346" priority="58380">
      <formula>$H622="ETAPA"</formula>
    </cfRule>
  </conditionalFormatting>
  <conditionalFormatting sqref="O636">
    <cfRule type="expression" dxfId="2345" priority="3584">
      <formula>$H636="SUBETAPA"</formula>
    </cfRule>
    <cfRule type="expression" dxfId="2344" priority="3585">
      <formula>$H636="CÉLULA CONSTRUTIVA"</formula>
    </cfRule>
    <cfRule type="expression" dxfId="2343" priority="3586">
      <formula>$H636="ETAPA"</formula>
    </cfRule>
  </conditionalFormatting>
  <conditionalFormatting sqref="O638">
    <cfRule type="expression" dxfId="2342" priority="59087">
      <formula>$H638="SUBETAPA"</formula>
    </cfRule>
    <cfRule type="expression" dxfId="2341" priority="59088">
      <formula>$H638="CÉLULA CONSTRUTIVA"</formula>
    </cfRule>
    <cfRule type="expression" dxfId="2340" priority="59089">
      <formula>$H638="ETAPA"</formula>
    </cfRule>
  </conditionalFormatting>
  <conditionalFormatting sqref="O649">
    <cfRule type="expression" dxfId="2339" priority="3587">
      <formula>$H649="SUBETAPA"</formula>
    </cfRule>
    <cfRule type="expression" dxfId="2338" priority="3588">
      <formula>$H649="CÉLULA CONSTRUTIVA"</formula>
    </cfRule>
    <cfRule type="expression" dxfId="2337" priority="3589">
      <formula>$H649="ETAPA"</formula>
    </cfRule>
  </conditionalFormatting>
  <conditionalFormatting sqref="O651">
    <cfRule type="expression" dxfId="2336" priority="58497">
      <formula>$H651="SUBETAPA"</formula>
    </cfRule>
    <cfRule type="expression" dxfId="2335" priority="58498">
      <formula>$H651="CÉLULA CONSTRUTIVA"</formula>
    </cfRule>
    <cfRule type="expression" dxfId="2334" priority="58499">
      <formula>$H651="ETAPA"</formula>
    </cfRule>
  </conditionalFormatting>
  <conditionalFormatting sqref="O662">
    <cfRule type="expression" dxfId="2333" priority="3590">
      <formula>$H662="SUBETAPA"</formula>
    </cfRule>
    <cfRule type="expression" dxfId="2332" priority="3591">
      <formula>$H662="CÉLULA CONSTRUTIVA"</formula>
    </cfRule>
    <cfRule type="expression" dxfId="2331" priority="3592">
      <formula>$H662="ETAPA"</formula>
    </cfRule>
  </conditionalFormatting>
  <conditionalFormatting sqref="O664">
    <cfRule type="expression" dxfId="2330" priority="58579">
      <formula>$H664="SUBETAPA"</formula>
    </cfRule>
    <cfRule type="expression" dxfId="2329" priority="58580">
      <formula>$H664="CÉLULA CONSTRUTIVA"</formula>
    </cfRule>
    <cfRule type="expression" dxfId="2328" priority="58581">
      <formula>$H664="ETAPA"</formula>
    </cfRule>
  </conditionalFormatting>
  <conditionalFormatting sqref="O675">
    <cfRule type="expression" dxfId="2327" priority="3593">
      <formula>$H675="SUBETAPA"</formula>
    </cfRule>
    <cfRule type="expression" dxfId="2326" priority="3594">
      <formula>$H675="CÉLULA CONSTRUTIVA"</formula>
    </cfRule>
    <cfRule type="expression" dxfId="2325" priority="3595">
      <formula>$H675="ETAPA"</formula>
    </cfRule>
  </conditionalFormatting>
  <conditionalFormatting sqref="O677">
    <cfRule type="expression" dxfId="2324" priority="58661">
      <formula>$H677="SUBETAPA"</formula>
    </cfRule>
    <cfRule type="expression" dxfId="2323" priority="58662">
      <formula>$H677="CÉLULA CONSTRUTIVA"</formula>
    </cfRule>
    <cfRule type="expression" dxfId="2322" priority="58663">
      <formula>$H677="ETAPA"</formula>
    </cfRule>
  </conditionalFormatting>
  <conditionalFormatting sqref="O688">
    <cfRule type="expression" dxfId="2321" priority="3596">
      <formula>$H688="SUBETAPA"</formula>
    </cfRule>
    <cfRule type="expression" dxfId="2320" priority="3597">
      <formula>$H688="CÉLULA CONSTRUTIVA"</formula>
    </cfRule>
    <cfRule type="expression" dxfId="2319" priority="3598">
      <formula>$H688="ETAPA"</formula>
    </cfRule>
  </conditionalFormatting>
  <conditionalFormatting sqref="O690">
    <cfRule type="expression" dxfId="2318" priority="58743">
      <formula>$H690="SUBETAPA"</formula>
    </cfRule>
    <cfRule type="expression" dxfId="2317" priority="58744">
      <formula>$H690="CÉLULA CONSTRUTIVA"</formula>
    </cfRule>
    <cfRule type="expression" dxfId="2316" priority="58745">
      <formula>$H690="ETAPA"</formula>
    </cfRule>
  </conditionalFormatting>
  <conditionalFormatting sqref="O701">
    <cfRule type="expression" dxfId="2315" priority="3599">
      <formula>$H701="SUBETAPA"</formula>
    </cfRule>
    <cfRule type="expression" dxfId="2314" priority="3600">
      <formula>$H701="CÉLULA CONSTRUTIVA"</formula>
    </cfRule>
    <cfRule type="expression" dxfId="2313" priority="3601">
      <formula>$H701="ETAPA"</formula>
    </cfRule>
  </conditionalFormatting>
  <conditionalFormatting sqref="O703">
    <cfRule type="expression" dxfId="2312" priority="58825">
      <formula>$H703="SUBETAPA"</formula>
    </cfRule>
    <cfRule type="expression" dxfId="2311" priority="58826">
      <formula>$H703="CÉLULA CONSTRUTIVA"</formula>
    </cfRule>
    <cfRule type="expression" dxfId="2310" priority="58827">
      <formula>$H703="ETAPA"</formula>
    </cfRule>
  </conditionalFormatting>
  <conditionalFormatting sqref="O714">
    <cfRule type="expression" dxfId="2309" priority="3602">
      <formula>$H714="SUBETAPA"</formula>
    </cfRule>
    <cfRule type="expression" dxfId="2308" priority="3603">
      <formula>$H714="CÉLULA CONSTRUTIVA"</formula>
    </cfRule>
    <cfRule type="expression" dxfId="2307" priority="3604">
      <formula>$H714="ETAPA"</formula>
    </cfRule>
  </conditionalFormatting>
  <conditionalFormatting sqref="O716">
    <cfRule type="expression" dxfId="2306" priority="58907">
      <formula>$H716="SUBETAPA"</formula>
    </cfRule>
    <cfRule type="expression" dxfId="2305" priority="58908">
      <formula>$H716="CÉLULA CONSTRUTIVA"</formula>
    </cfRule>
    <cfRule type="expression" dxfId="2304" priority="58909">
      <formula>$H716="ETAPA"</formula>
    </cfRule>
  </conditionalFormatting>
  <conditionalFormatting sqref="O727">
    <cfRule type="expression" dxfId="2303" priority="3605">
      <formula>$H727="SUBETAPA"</formula>
    </cfRule>
    <cfRule type="expression" dxfId="2302" priority="3606">
      <formula>$H727="CÉLULA CONSTRUTIVA"</formula>
    </cfRule>
    <cfRule type="expression" dxfId="2301" priority="3607">
      <formula>$H727="ETAPA"</formula>
    </cfRule>
  </conditionalFormatting>
  <conditionalFormatting sqref="O729">
    <cfRule type="expression" dxfId="2300" priority="58989">
      <formula>$H729="SUBETAPA"</formula>
    </cfRule>
    <cfRule type="expression" dxfId="2299" priority="58990">
      <formula>$H729="CÉLULA CONSTRUTIVA"</formula>
    </cfRule>
    <cfRule type="expression" dxfId="2298" priority="58991">
      <formula>$H729="ETAPA"</formula>
    </cfRule>
  </conditionalFormatting>
  <conditionalFormatting sqref="O740">
    <cfRule type="expression" dxfId="2297" priority="3608">
      <formula>$H740="SUBETAPA"</formula>
    </cfRule>
    <cfRule type="expression" dxfId="2296" priority="3609">
      <formula>$H740="CÉLULA CONSTRUTIVA"</formula>
    </cfRule>
    <cfRule type="expression" dxfId="2295" priority="3610">
      <formula>$H740="ETAPA"</formula>
    </cfRule>
  </conditionalFormatting>
  <conditionalFormatting sqref="O742">
    <cfRule type="expression" dxfId="2294" priority="59169">
      <formula>$H742="SUBETAPA"</formula>
    </cfRule>
    <cfRule type="expression" dxfId="2293" priority="59170">
      <formula>$H742="CÉLULA CONSTRUTIVA"</formula>
    </cfRule>
    <cfRule type="expression" dxfId="2292" priority="59171">
      <formula>$H742="ETAPA"</formula>
    </cfRule>
  </conditionalFormatting>
  <conditionalFormatting sqref="O753">
    <cfRule type="expression" dxfId="2291" priority="58421">
      <formula>$H753="SUBETAPA"</formula>
    </cfRule>
    <cfRule type="expression" dxfId="2290" priority="58422">
      <formula>$H753="CÉLULA CONSTRUTIVA"</formula>
    </cfRule>
    <cfRule type="expression" dxfId="2289" priority="58423">
      <formula>$H753="ETAPA"</formula>
    </cfRule>
  </conditionalFormatting>
  <conditionalFormatting sqref="O755">
    <cfRule type="expression" dxfId="2288" priority="59251">
      <formula>$H755="SUBETAPA"</formula>
    </cfRule>
    <cfRule type="expression" dxfId="2287" priority="59252">
      <formula>$H755="CÉLULA CONSTRUTIVA"</formula>
    </cfRule>
    <cfRule type="expression" dxfId="2286" priority="59253">
      <formula>$H755="ETAPA"</formula>
    </cfRule>
  </conditionalFormatting>
  <conditionalFormatting sqref="O766">
    <cfRule type="expression" dxfId="2285" priority="3611">
      <formula>$H766="SUBETAPA"</formula>
    </cfRule>
    <cfRule type="expression" dxfId="2284" priority="3612">
      <formula>$H766="CÉLULA CONSTRUTIVA"</formula>
    </cfRule>
    <cfRule type="expression" dxfId="2283" priority="3613">
      <formula>$H766="ETAPA"</formula>
    </cfRule>
  </conditionalFormatting>
  <conditionalFormatting sqref="O768">
    <cfRule type="expression" dxfId="2282" priority="59333">
      <formula>$H768="SUBETAPA"</formula>
    </cfRule>
    <cfRule type="expression" dxfId="2281" priority="59334">
      <formula>$H768="CÉLULA CONSTRUTIVA"</formula>
    </cfRule>
    <cfRule type="expression" dxfId="2280" priority="59335">
      <formula>$H768="ETAPA"</formula>
    </cfRule>
  </conditionalFormatting>
  <conditionalFormatting sqref="O779">
    <cfRule type="expression" dxfId="2279" priority="3581">
      <formula>$H779="SUBETAPA"</formula>
    </cfRule>
    <cfRule type="expression" dxfId="2278" priority="3582">
      <formula>$H779="CÉLULA CONSTRUTIVA"</formula>
    </cfRule>
    <cfRule type="expression" dxfId="2277" priority="3583">
      <formula>$H779="ETAPA"</formula>
    </cfRule>
  </conditionalFormatting>
  <conditionalFormatting sqref="O781">
    <cfRule type="expression" dxfId="2276" priority="59415">
      <formula>$H781="SUBETAPA"</formula>
    </cfRule>
    <cfRule type="expression" dxfId="2275" priority="59416">
      <formula>$H781="CÉLULA CONSTRUTIVA"</formula>
    </cfRule>
    <cfRule type="expression" dxfId="2274" priority="59417">
      <formula>$H781="ETAPA"</formula>
    </cfRule>
  </conditionalFormatting>
  <conditionalFormatting sqref="O792">
    <cfRule type="expression" dxfId="2273" priority="3578">
      <formula>$H792="SUBETAPA"</formula>
    </cfRule>
    <cfRule type="expression" dxfId="2272" priority="3579">
      <formula>$H792="CÉLULA CONSTRUTIVA"</formula>
    </cfRule>
    <cfRule type="expression" dxfId="2271" priority="3580">
      <formula>$H792="ETAPA"</formula>
    </cfRule>
  </conditionalFormatting>
  <conditionalFormatting sqref="O794">
    <cfRule type="expression" dxfId="2270" priority="59497">
      <formula>$H794="SUBETAPA"</formula>
    </cfRule>
    <cfRule type="expression" dxfId="2269" priority="59498">
      <formula>$H794="CÉLULA CONSTRUTIVA"</formula>
    </cfRule>
    <cfRule type="expression" dxfId="2268" priority="59499">
      <formula>$H794="ETAPA"</formula>
    </cfRule>
  </conditionalFormatting>
  <conditionalFormatting sqref="O805">
    <cfRule type="expression" dxfId="2267" priority="3575">
      <formula>$H805="SUBETAPA"</formula>
    </cfRule>
    <cfRule type="expression" dxfId="2266" priority="3576">
      <formula>$H805="CÉLULA CONSTRUTIVA"</formula>
    </cfRule>
    <cfRule type="expression" dxfId="2265" priority="3577">
      <formula>$H805="ETAPA"</formula>
    </cfRule>
  </conditionalFormatting>
  <conditionalFormatting sqref="O807">
    <cfRule type="expression" dxfId="2264" priority="59579">
      <formula>$H807="SUBETAPA"</formula>
    </cfRule>
    <cfRule type="expression" dxfId="2263" priority="59580">
      <formula>$H807="CÉLULA CONSTRUTIVA"</formula>
    </cfRule>
    <cfRule type="expression" dxfId="2262" priority="59581">
      <formula>$H807="ETAPA"</formula>
    </cfRule>
  </conditionalFormatting>
  <conditionalFormatting sqref="O808">
    <cfRule type="expression" dxfId="2261" priority="58350">
      <formula>$H808="CÉLULA CONSTRUTIVA"</formula>
    </cfRule>
    <cfRule type="expression" dxfId="2260" priority="58351">
      <formula>$H808="ETAPA"</formula>
    </cfRule>
    <cfRule type="expression" dxfId="2259" priority="58352">
      <formula>$H808="SUBETAPA"</formula>
    </cfRule>
  </conditionalFormatting>
  <conditionalFormatting sqref="O809">
    <cfRule type="expression" dxfId="2258" priority="56833">
      <formula>$H809="SUBETAPA"</formula>
    </cfRule>
    <cfRule type="expression" dxfId="2257" priority="56834">
      <formula>$H809="CÉLULA CONSTRUTIVA"</formula>
    </cfRule>
    <cfRule type="expression" dxfId="2256" priority="56835">
      <formula>$H809="ETAPA"</formula>
    </cfRule>
  </conditionalFormatting>
  <conditionalFormatting sqref="O811">
    <cfRule type="expression" dxfId="2255" priority="56814">
      <formula>$H811="SUBETAPA"</formula>
    </cfRule>
    <cfRule type="expression" dxfId="2254" priority="56815">
      <formula>$H811="ETAPA"</formula>
    </cfRule>
  </conditionalFormatting>
  <conditionalFormatting sqref="O813">
    <cfRule type="expression" dxfId="2253" priority="56812">
      <formula>$H813="SUBETAPA"</formula>
    </cfRule>
    <cfRule type="expression" dxfId="2252" priority="56813">
      <formula>$H813="ETAPA"</formula>
    </cfRule>
  </conditionalFormatting>
  <conditionalFormatting sqref="O814">
    <cfRule type="expression" dxfId="2251" priority="56820">
      <formula>$H814="SUBETAPA"</formula>
    </cfRule>
    <cfRule type="expression" dxfId="2250" priority="56821">
      <formula>$H814="CÉLULA CONSTRUTIVA"</formula>
    </cfRule>
    <cfRule type="expression" dxfId="2249" priority="56822">
      <formula>$H814="ETAPA"</formula>
    </cfRule>
  </conditionalFormatting>
  <conditionalFormatting sqref="O815">
    <cfRule type="expression" dxfId="2248" priority="56808">
      <formula>$H815="SUBETAPA"</formula>
    </cfRule>
    <cfRule type="expression" dxfId="2247" priority="56809">
      <formula>$H815="ETAPA"</formula>
    </cfRule>
  </conditionalFormatting>
  <conditionalFormatting sqref="O816 O812">
    <cfRule type="expression" dxfId="2246" priority="56823">
      <formula>$H812="SUBETAPA"</formula>
    </cfRule>
    <cfRule type="expression" dxfId="2245" priority="56824">
      <formula>$H812="CÉLULA CONSTRUTIVA"</formula>
    </cfRule>
    <cfRule type="expression" dxfId="2244" priority="56825">
      <formula>$H812="ETAPA"</formula>
    </cfRule>
  </conditionalFormatting>
  <conditionalFormatting sqref="O817">
    <cfRule type="expression" dxfId="2243" priority="56794">
      <formula>$H817="SUBETAPA"</formula>
    </cfRule>
    <cfRule type="expression" dxfId="2242" priority="56795">
      <formula>$H817="ETAPA"</formula>
    </cfRule>
    <cfRule type="expression" dxfId="2241" priority="56796">
      <formula>$H817="CÉLULA CONSTRUTIVA"</formula>
    </cfRule>
  </conditionalFormatting>
  <conditionalFormatting sqref="O818">
    <cfRule type="expression" dxfId="2240" priority="56816">
      <formula>$H818="SUBETAPA"</formula>
    </cfRule>
    <cfRule type="expression" dxfId="2239" priority="56817">
      <formula>$H818="CÉLULA CONSTRUTIVA"</formula>
    </cfRule>
    <cfRule type="expression" dxfId="2238" priority="56818">
      <formula>$H818="ETAPA"</formula>
    </cfRule>
  </conditionalFormatting>
  <conditionalFormatting sqref="O819">
    <cfRule type="expression" dxfId="2237" priority="3430">
      <formula>$H819="ETAPA"</formula>
    </cfRule>
    <cfRule type="expression" dxfId="2236" priority="3431">
      <formula>$H819="SUBETAPA"</formula>
    </cfRule>
    <cfRule type="expression" dxfId="2235" priority="3432">
      <formula>$H819="ETAPA"</formula>
    </cfRule>
    <cfRule type="expression" dxfId="2234" priority="3433">
      <formula>$H819="SUBETAPA"</formula>
    </cfRule>
    <cfRule type="expression" dxfId="2233" priority="3434">
      <formula>$H819="ETAPA"</formula>
    </cfRule>
    <cfRule type="expression" dxfId="2232" priority="3435">
      <formula>$H819="SUBETAPA"</formula>
    </cfRule>
    <cfRule type="expression" dxfId="2231" priority="3436">
      <formula>$H819="CÉLULA CONSTRUTIVA"</formula>
    </cfRule>
  </conditionalFormatting>
  <conditionalFormatting sqref="O820">
    <cfRule type="expression" dxfId="2230" priority="56942">
      <formula>$H820="SUBETAPA"</formula>
    </cfRule>
    <cfRule type="expression" dxfId="2229" priority="56943">
      <formula>$H820="CÉLULA CONSTRUTIVA"</formula>
    </cfRule>
    <cfRule type="expression" dxfId="2228" priority="56944">
      <formula>$H820="ETAPA"</formula>
    </cfRule>
  </conditionalFormatting>
  <conditionalFormatting sqref="O822">
    <cfRule type="expression" dxfId="2227" priority="56923">
      <formula>$H822="SUBETAPA"</formula>
    </cfRule>
    <cfRule type="expression" dxfId="2226" priority="56924">
      <formula>$H822="ETAPA"</formula>
    </cfRule>
  </conditionalFormatting>
  <conditionalFormatting sqref="O823">
    <cfRule type="expression" dxfId="2225" priority="56932">
      <formula>$H823="SUBETAPA"</formula>
    </cfRule>
    <cfRule type="expression" dxfId="2224" priority="56933">
      <formula>$H823="CÉLULA CONSTRUTIVA"</formula>
    </cfRule>
    <cfRule type="expression" dxfId="2223" priority="56934">
      <formula>$H823="ETAPA"</formula>
    </cfRule>
  </conditionalFormatting>
  <conditionalFormatting sqref="O824">
    <cfRule type="expression" dxfId="2222" priority="56921">
      <formula>$H824="SUBETAPA"</formula>
    </cfRule>
    <cfRule type="expression" dxfId="2221" priority="56922">
      <formula>$H824="ETAPA"</formula>
    </cfRule>
  </conditionalFormatting>
  <conditionalFormatting sqref="O825">
    <cfRule type="expression" dxfId="2220" priority="56929">
      <formula>$H825="SUBETAPA"</formula>
    </cfRule>
    <cfRule type="expression" dxfId="2219" priority="56930">
      <formula>$H825="CÉLULA CONSTRUTIVA"</formula>
    </cfRule>
    <cfRule type="expression" dxfId="2218" priority="56931">
      <formula>$H825="ETAPA"</formula>
    </cfRule>
  </conditionalFormatting>
  <conditionalFormatting sqref="O826">
    <cfRule type="expression" dxfId="2217" priority="56917">
      <formula>$H826="SUBETAPA"</formula>
    </cfRule>
    <cfRule type="expression" dxfId="2216" priority="56918">
      <formula>$H826="ETAPA"</formula>
    </cfRule>
  </conditionalFormatting>
  <conditionalFormatting sqref="O827">
    <cfRule type="expression" dxfId="2215" priority="56925">
      <formula>$H827="SUBETAPA"</formula>
    </cfRule>
    <cfRule type="expression" dxfId="2214" priority="56926">
      <formula>$H827="CÉLULA CONSTRUTIVA"</formula>
    </cfRule>
    <cfRule type="expression" dxfId="2213" priority="56927">
      <formula>$H827="ETAPA"</formula>
    </cfRule>
  </conditionalFormatting>
  <conditionalFormatting sqref="O828">
    <cfRule type="expression" dxfId="2212" priority="3423">
      <formula>$H828="ETAPA"</formula>
    </cfRule>
    <cfRule type="expression" dxfId="2211" priority="3424">
      <formula>$H828="SUBETAPA"</formula>
    </cfRule>
    <cfRule type="expression" dxfId="2210" priority="3425">
      <formula>$H828="ETAPA"</formula>
    </cfRule>
    <cfRule type="expression" dxfId="2209" priority="3426">
      <formula>$H828="SUBETAPA"</formula>
    </cfRule>
    <cfRule type="expression" dxfId="2208" priority="3427">
      <formula>$H828="ETAPA"</formula>
    </cfRule>
    <cfRule type="expression" dxfId="2207" priority="3428">
      <formula>$H828="SUBETAPA"</formula>
    </cfRule>
    <cfRule type="expression" dxfId="2206" priority="3429">
      <formula>$H828="CÉLULA CONSTRUTIVA"</formula>
    </cfRule>
  </conditionalFormatting>
  <conditionalFormatting sqref="O829">
    <cfRule type="expression" dxfId="2205" priority="57051">
      <formula>$H829="SUBETAPA"</formula>
    </cfRule>
    <cfRule type="expression" dxfId="2204" priority="57052">
      <formula>$H829="CÉLULA CONSTRUTIVA"</formula>
    </cfRule>
    <cfRule type="expression" dxfId="2203" priority="57053">
      <formula>$H829="ETAPA"</formula>
    </cfRule>
  </conditionalFormatting>
  <conditionalFormatting sqref="O831">
    <cfRule type="expression" dxfId="2202" priority="57032">
      <formula>$H831="SUBETAPA"</formula>
    </cfRule>
    <cfRule type="expression" dxfId="2201" priority="57033">
      <formula>$H831="ETAPA"</formula>
    </cfRule>
  </conditionalFormatting>
  <conditionalFormatting sqref="O832">
    <cfRule type="expression" dxfId="2200" priority="57041">
      <formula>$H832="SUBETAPA"</formula>
    </cfRule>
    <cfRule type="expression" dxfId="2199" priority="57042">
      <formula>$H832="CÉLULA CONSTRUTIVA"</formula>
    </cfRule>
    <cfRule type="expression" dxfId="2198" priority="57043">
      <formula>$H832="ETAPA"</formula>
    </cfRule>
  </conditionalFormatting>
  <conditionalFormatting sqref="O833">
    <cfRule type="expression" dxfId="2197" priority="57030">
      <formula>$H833="SUBETAPA"</formula>
    </cfRule>
    <cfRule type="expression" dxfId="2196" priority="57031">
      <formula>$H833="ETAPA"</formula>
    </cfRule>
  </conditionalFormatting>
  <conditionalFormatting sqref="O834">
    <cfRule type="expression" dxfId="2195" priority="57038">
      <formula>$H834="SUBETAPA"</formula>
    </cfRule>
    <cfRule type="expression" dxfId="2194" priority="57039">
      <formula>$H834="CÉLULA CONSTRUTIVA"</formula>
    </cfRule>
    <cfRule type="expression" dxfId="2193" priority="57040">
      <formula>$H834="ETAPA"</formula>
    </cfRule>
  </conditionalFormatting>
  <conditionalFormatting sqref="O835">
    <cfRule type="expression" dxfId="2192" priority="57026">
      <formula>$H835="SUBETAPA"</formula>
    </cfRule>
    <cfRule type="expression" dxfId="2191" priority="57027">
      <formula>$H835="ETAPA"</formula>
    </cfRule>
  </conditionalFormatting>
  <conditionalFormatting sqref="O836">
    <cfRule type="expression" dxfId="2190" priority="57034">
      <formula>$H836="SUBETAPA"</formula>
    </cfRule>
    <cfRule type="expression" dxfId="2189" priority="57035">
      <formula>$H836="CÉLULA CONSTRUTIVA"</formula>
    </cfRule>
    <cfRule type="expression" dxfId="2188" priority="57036">
      <formula>$H836="ETAPA"</formula>
    </cfRule>
  </conditionalFormatting>
  <conditionalFormatting sqref="O837">
    <cfRule type="expression" dxfId="2187" priority="3415">
      <formula>$H837="ETAPA"</formula>
    </cfRule>
    <cfRule type="expression" dxfId="2186" priority="3416">
      <formula>$H837="SUBETAPA"</formula>
    </cfRule>
    <cfRule type="expression" dxfId="2185" priority="3417">
      <formula>$H837="ETAPA"</formula>
    </cfRule>
    <cfRule type="expression" dxfId="2184" priority="3418">
      <formula>$H837="SUBETAPA"</formula>
    </cfRule>
    <cfRule type="expression" dxfId="2183" priority="3419">
      <formula>$H837="ETAPA"</formula>
    </cfRule>
    <cfRule type="expression" dxfId="2182" priority="3420">
      <formula>$H837="SUBETAPA"</formula>
    </cfRule>
    <cfRule type="expression" dxfId="2181" priority="3421">
      <formula>$H837="CÉLULA CONSTRUTIVA"</formula>
    </cfRule>
  </conditionalFormatting>
  <conditionalFormatting sqref="O838">
    <cfRule type="expression" dxfId="2180" priority="57160">
      <formula>$H838="SUBETAPA"</formula>
    </cfRule>
    <cfRule type="expression" dxfId="2179" priority="57161">
      <formula>$H838="CÉLULA CONSTRUTIVA"</formula>
    </cfRule>
    <cfRule type="expression" dxfId="2178" priority="57162">
      <formula>$H838="ETAPA"</formula>
    </cfRule>
  </conditionalFormatting>
  <conditionalFormatting sqref="O840">
    <cfRule type="expression" dxfId="2177" priority="57141">
      <formula>$H840="SUBETAPA"</formula>
    </cfRule>
    <cfRule type="expression" dxfId="2176" priority="57142">
      <formula>$H840="ETAPA"</formula>
    </cfRule>
  </conditionalFormatting>
  <conditionalFormatting sqref="O841">
    <cfRule type="expression" dxfId="2175" priority="57150">
      <formula>$H841="SUBETAPA"</formula>
    </cfRule>
    <cfRule type="expression" dxfId="2174" priority="57151">
      <formula>$H841="CÉLULA CONSTRUTIVA"</formula>
    </cfRule>
    <cfRule type="expression" dxfId="2173" priority="57152">
      <formula>$H841="ETAPA"</formula>
    </cfRule>
  </conditionalFormatting>
  <conditionalFormatting sqref="O842">
    <cfRule type="expression" dxfId="2172" priority="57139">
      <formula>$H842="SUBETAPA"</formula>
    </cfRule>
    <cfRule type="expression" dxfId="2171" priority="57140">
      <formula>$H842="ETAPA"</formula>
    </cfRule>
  </conditionalFormatting>
  <conditionalFormatting sqref="O843">
    <cfRule type="expression" dxfId="2170" priority="57147">
      <formula>$H843="SUBETAPA"</formula>
    </cfRule>
    <cfRule type="expression" dxfId="2169" priority="57148">
      <formula>$H843="CÉLULA CONSTRUTIVA"</formula>
    </cfRule>
    <cfRule type="expression" dxfId="2168" priority="57149">
      <formula>$H843="ETAPA"</formula>
    </cfRule>
  </conditionalFormatting>
  <conditionalFormatting sqref="O844">
    <cfRule type="expression" dxfId="2167" priority="57135">
      <formula>$H844="SUBETAPA"</formula>
    </cfRule>
    <cfRule type="expression" dxfId="2166" priority="57136">
      <formula>$H844="ETAPA"</formula>
    </cfRule>
  </conditionalFormatting>
  <conditionalFormatting sqref="O845">
    <cfRule type="expression" dxfId="2165" priority="57143">
      <formula>$H845="SUBETAPA"</formula>
    </cfRule>
    <cfRule type="expression" dxfId="2164" priority="57144">
      <formula>$H845="CÉLULA CONSTRUTIVA"</formula>
    </cfRule>
    <cfRule type="expression" dxfId="2163" priority="57145">
      <formula>$H845="ETAPA"</formula>
    </cfRule>
  </conditionalFormatting>
  <conditionalFormatting sqref="O846">
    <cfRule type="expression" dxfId="2162" priority="3407">
      <formula>$H846="ETAPA"</formula>
    </cfRule>
    <cfRule type="expression" dxfId="2161" priority="3408">
      <formula>$H846="SUBETAPA"</formula>
    </cfRule>
    <cfRule type="expression" dxfId="2160" priority="3409">
      <formula>$H846="ETAPA"</formula>
    </cfRule>
    <cfRule type="expression" dxfId="2159" priority="3410">
      <formula>$H846="SUBETAPA"</formula>
    </cfRule>
    <cfRule type="expression" dxfId="2158" priority="3411">
      <formula>$H846="ETAPA"</formula>
    </cfRule>
    <cfRule type="expression" dxfId="2157" priority="3412">
      <formula>$H846="SUBETAPA"</formula>
    </cfRule>
    <cfRule type="expression" dxfId="2156" priority="3413">
      <formula>$H846="CÉLULA CONSTRUTIVA"</formula>
    </cfRule>
  </conditionalFormatting>
  <conditionalFormatting sqref="O847">
    <cfRule type="expression" dxfId="2155" priority="57269">
      <formula>$H847="SUBETAPA"</formula>
    </cfRule>
    <cfRule type="expression" dxfId="2154" priority="57270">
      <formula>$H847="CÉLULA CONSTRUTIVA"</formula>
    </cfRule>
    <cfRule type="expression" dxfId="2153" priority="57271">
      <formula>$H847="ETAPA"</formula>
    </cfRule>
  </conditionalFormatting>
  <conditionalFormatting sqref="O849">
    <cfRule type="expression" dxfId="2152" priority="57250">
      <formula>$H849="SUBETAPA"</formula>
    </cfRule>
    <cfRule type="expression" dxfId="2151" priority="57251">
      <formula>$H849="ETAPA"</formula>
    </cfRule>
  </conditionalFormatting>
  <conditionalFormatting sqref="O850">
    <cfRule type="expression" dxfId="2150" priority="57259">
      <formula>$H850="SUBETAPA"</formula>
    </cfRule>
    <cfRule type="expression" dxfId="2149" priority="57260">
      <formula>$H850="CÉLULA CONSTRUTIVA"</formula>
    </cfRule>
    <cfRule type="expression" dxfId="2148" priority="57261">
      <formula>$H850="ETAPA"</formula>
    </cfRule>
  </conditionalFormatting>
  <conditionalFormatting sqref="O851">
    <cfRule type="expression" dxfId="2147" priority="57248">
      <formula>$H851="SUBETAPA"</formula>
    </cfRule>
    <cfRule type="expression" dxfId="2146" priority="57249">
      <formula>$H851="ETAPA"</formula>
    </cfRule>
  </conditionalFormatting>
  <conditionalFormatting sqref="O852">
    <cfRule type="expression" dxfId="2145" priority="57256">
      <formula>$H852="SUBETAPA"</formula>
    </cfRule>
    <cfRule type="expression" dxfId="2144" priority="57257">
      <formula>$H852="CÉLULA CONSTRUTIVA"</formula>
    </cfRule>
    <cfRule type="expression" dxfId="2143" priority="57258">
      <formula>$H852="ETAPA"</formula>
    </cfRule>
  </conditionalFormatting>
  <conditionalFormatting sqref="O853">
    <cfRule type="expression" dxfId="2142" priority="57244">
      <formula>$H853="SUBETAPA"</formula>
    </cfRule>
    <cfRule type="expression" dxfId="2141" priority="57245">
      <formula>$H853="ETAPA"</formula>
    </cfRule>
  </conditionalFormatting>
  <conditionalFormatting sqref="O854">
    <cfRule type="expression" dxfId="2140" priority="57252">
      <formula>$H854="SUBETAPA"</formula>
    </cfRule>
    <cfRule type="expression" dxfId="2139" priority="57253">
      <formula>$H854="CÉLULA CONSTRUTIVA"</formula>
    </cfRule>
    <cfRule type="expression" dxfId="2138" priority="57254">
      <formula>$H854="ETAPA"</formula>
    </cfRule>
  </conditionalFormatting>
  <conditionalFormatting sqref="O855">
    <cfRule type="expression" dxfId="2137" priority="3399">
      <formula>$H855="ETAPA"</formula>
    </cfRule>
    <cfRule type="expression" dxfId="2136" priority="3400">
      <formula>$H855="SUBETAPA"</formula>
    </cfRule>
    <cfRule type="expression" dxfId="2135" priority="3401">
      <formula>$H855="ETAPA"</formula>
    </cfRule>
    <cfRule type="expression" dxfId="2134" priority="3402">
      <formula>$H855="SUBETAPA"</formula>
    </cfRule>
    <cfRule type="expression" dxfId="2133" priority="3403">
      <formula>$H855="ETAPA"</formula>
    </cfRule>
    <cfRule type="expression" dxfId="2132" priority="3404">
      <formula>$H855="SUBETAPA"</formula>
    </cfRule>
    <cfRule type="expression" dxfId="2131" priority="3405">
      <formula>$H855="CÉLULA CONSTRUTIVA"</formula>
    </cfRule>
  </conditionalFormatting>
  <conditionalFormatting sqref="O856">
    <cfRule type="expression" dxfId="2130" priority="57378">
      <formula>$H856="SUBETAPA"</formula>
    </cfRule>
    <cfRule type="expression" dxfId="2129" priority="57379">
      <formula>$H856="CÉLULA CONSTRUTIVA"</formula>
    </cfRule>
    <cfRule type="expression" dxfId="2128" priority="57380">
      <formula>$H856="ETAPA"</formula>
    </cfRule>
  </conditionalFormatting>
  <conditionalFormatting sqref="O858">
    <cfRule type="expression" dxfId="2127" priority="57359">
      <formula>$H858="SUBETAPA"</formula>
    </cfRule>
    <cfRule type="expression" dxfId="2126" priority="57360">
      <formula>$H858="ETAPA"</formula>
    </cfRule>
  </conditionalFormatting>
  <conditionalFormatting sqref="O859">
    <cfRule type="expression" dxfId="2125" priority="57368">
      <formula>$H859="SUBETAPA"</formula>
    </cfRule>
    <cfRule type="expression" dxfId="2124" priority="57369">
      <formula>$H859="CÉLULA CONSTRUTIVA"</formula>
    </cfRule>
    <cfRule type="expression" dxfId="2123" priority="57370">
      <formula>$H859="ETAPA"</formula>
    </cfRule>
  </conditionalFormatting>
  <conditionalFormatting sqref="O860">
    <cfRule type="expression" dxfId="2122" priority="57357">
      <formula>$H860="SUBETAPA"</formula>
    </cfRule>
    <cfRule type="expression" dxfId="2121" priority="57358">
      <formula>$H860="ETAPA"</formula>
    </cfRule>
  </conditionalFormatting>
  <conditionalFormatting sqref="O861">
    <cfRule type="expression" dxfId="2120" priority="57365">
      <formula>$H861="SUBETAPA"</formula>
    </cfRule>
    <cfRule type="expression" dxfId="2119" priority="57366">
      <formula>$H861="CÉLULA CONSTRUTIVA"</formula>
    </cfRule>
    <cfRule type="expression" dxfId="2118" priority="57367">
      <formula>$H861="ETAPA"</formula>
    </cfRule>
  </conditionalFormatting>
  <conditionalFormatting sqref="O862">
    <cfRule type="expression" dxfId="2117" priority="57353">
      <formula>$H862="SUBETAPA"</formula>
    </cfRule>
    <cfRule type="expression" dxfId="2116" priority="57354">
      <formula>$H862="ETAPA"</formula>
    </cfRule>
  </conditionalFormatting>
  <conditionalFormatting sqref="O863">
    <cfRule type="expression" dxfId="2115" priority="57361">
      <formula>$H863="SUBETAPA"</formula>
    </cfRule>
    <cfRule type="expression" dxfId="2114" priority="57362">
      <formula>$H863="CÉLULA CONSTRUTIVA"</formula>
    </cfRule>
    <cfRule type="expression" dxfId="2113" priority="57363">
      <formula>$H863="ETAPA"</formula>
    </cfRule>
  </conditionalFormatting>
  <conditionalFormatting sqref="O864">
    <cfRule type="expression" dxfId="2112" priority="3391">
      <formula>$H864="ETAPA"</formula>
    </cfRule>
    <cfRule type="expression" dxfId="2111" priority="3392">
      <formula>$H864="SUBETAPA"</formula>
    </cfRule>
    <cfRule type="expression" dxfId="2110" priority="3393">
      <formula>$H864="ETAPA"</formula>
    </cfRule>
    <cfRule type="expression" dxfId="2109" priority="3394">
      <formula>$H864="SUBETAPA"</formula>
    </cfRule>
    <cfRule type="expression" dxfId="2108" priority="3395">
      <formula>$H864="ETAPA"</formula>
    </cfRule>
    <cfRule type="expression" dxfId="2107" priority="3396">
      <formula>$H864="SUBETAPA"</formula>
    </cfRule>
    <cfRule type="expression" dxfId="2106" priority="3397">
      <formula>$H864="CÉLULA CONSTRUTIVA"</formula>
    </cfRule>
  </conditionalFormatting>
  <conditionalFormatting sqref="O865">
    <cfRule type="expression" dxfId="2105" priority="57487">
      <formula>$H865="SUBETAPA"</formula>
    </cfRule>
    <cfRule type="expression" dxfId="2104" priority="57488">
      <formula>$H865="CÉLULA CONSTRUTIVA"</formula>
    </cfRule>
    <cfRule type="expression" dxfId="2103" priority="57489">
      <formula>$H865="ETAPA"</formula>
    </cfRule>
  </conditionalFormatting>
  <conditionalFormatting sqref="O867">
    <cfRule type="expression" dxfId="2102" priority="57468">
      <formula>$H867="SUBETAPA"</formula>
    </cfRule>
    <cfRule type="expression" dxfId="2101" priority="57469">
      <formula>$H867="ETAPA"</formula>
    </cfRule>
  </conditionalFormatting>
  <conditionalFormatting sqref="O868">
    <cfRule type="expression" dxfId="2100" priority="57477">
      <formula>$H868="SUBETAPA"</formula>
    </cfRule>
    <cfRule type="expression" dxfId="2099" priority="57478">
      <formula>$H868="CÉLULA CONSTRUTIVA"</formula>
    </cfRule>
    <cfRule type="expression" dxfId="2098" priority="57479">
      <formula>$H868="ETAPA"</formula>
    </cfRule>
  </conditionalFormatting>
  <conditionalFormatting sqref="O869">
    <cfRule type="expression" dxfId="2097" priority="57466">
      <formula>$H869="SUBETAPA"</formula>
    </cfRule>
    <cfRule type="expression" dxfId="2096" priority="57467">
      <formula>$H869="ETAPA"</formula>
    </cfRule>
  </conditionalFormatting>
  <conditionalFormatting sqref="O870">
    <cfRule type="expression" dxfId="2095" priority="57474">
      <formula>$H870="SUBETAPA"</formula>
    </cfRule>
    <cfRule type="expression" dxfId="2094" priority="57475">
      <formula>$H870="CÉLULA CONSTRUTIVA"</formula>
    </cfRule>
    <cfRule type="expression" dxfId="2093" priority="57476">
      <formula>$H870="ETAPA"</formula>
    </cfRule>
  </conditionalFormatting>
  <conditionalFormatting sqref="O871">
    <cfRule type="expression" dxfId="2092" priority="57462">
      <formula>$H871="SUBETAPA"</formula>
    </cfRule>
    <cfRule type="expression" dxfId="2091" priority="57463">
      <formula>$H871="ETAPA"</formula>
    </cfRule>
  </conditionalFormatting>
  <conditionalFormatting sqref="O872">
    <cfRule type="expression" dxfId="2090" priority="57470">
      <formula>$H872="SUBETAPA"</formula>
    </cfRule>
    <cfRule type="expression" dxfId="2089" priority="57471">
      <formula>$H872="CÉLULA CONSTRUTIVA"</formula>
    </cfRule>
    <cfRule type="expression" dxfId="2088" priority="57472">
      <formula>$H872="ETAPA"</formula>
    </cfRule>
  </conditionalFormatting>
  <conditionalFormatting sqref="O873">
    <cfRule type="expression" dxfId="2087" priority="3383">
      <formula>$H873="ETAPA"</formula>
    </cfRule>
    <cfRule type="expression" dxfId="2086" priority="3384">
      <formula>$H873="SUBETAPA"</formula>
    </cfRule>
    <cfRule type="expression" dxfId="2085" priority="3385">
      <formula>$H873="ETAPA"</formula>
    </cfRule>
    <cfRule type="expression" dxfId="2084" priority="3386">
      <formula>$H873="SUBETAPA"</formula>
    </cfRule>
    <cfRule type="expression" dxfId="2083" priority="3387">
      <formula>$H873="ETAPA"</formula>
    </cfRule>
    <cfRule type="expression" dxfId="2082" priority="3388">
      <formula>$H873="SUBETAPA"</formula>
    </cfRule>
    <cfRule type="expression" dxfId="2081" priority="3389">
      <formula>$H873="CÉLULA CONSTRUTIVA"</formula>
    </cfRule>
  </conditionalFormatting>
  <conditionalFormatting sqref="O874">
    <cfRule type="expression" dxfId="2080" priority="57596">
      <formula>$H874="SUBETAPA"</formula>
    </cfRule>
    <cfRule type="expression" dxfId="2079" priority="57597">
      <formula>$H874="CÉLULA CONSTRUTIVA"</formula>
    </cfRule>
    <cfRule type="expression" dxfId="2078" priority="57598">
      <formula>$H874="ETAPA"</formula>
    </cfRule>
  </conditionalFormatting>
  <conditionalFormatting sqref="O876">
    <cfRule type="expression" dxfId="2077" priority="57577">
      <formula>$H876="SUBETAPA"</formula>
    </cfRule>
    <cfRule type="expression" dxfId="2076" priority="57578">
      <formula>$H876="ETAPA"</formula>
    </cfRule>
  </conditionalFormatting>
  <conditionalFormatting sqref="O877">
    <cfRule type="expression" dxfId="2075" priority="57586">
      <formula>$H877="SUBETAPA"</formula>
    </cfRule>
    <cfRule type="expression" dxfId="2074" priority="57587">
      <formula>$H877="CÉLULA CONSTRUTIVA"</formula>
    </cfRule>
    <cfRule type="expression" dxfId="2073" priority="57588">
      <formula>$H877="ETAPA"</formula>
    </cfRule>
  </conditionalFormatting>
  <conditionalFormatting sqref="O878">
    <cfRule type="expression" dxfId="2072" priority="57575">
      <formula>$H878="SUBETAPA"</formula>
    </cfRule>
    <cfRule type="expression" dxfId="2071" priority="57576">
      <formula>$H878="ETAPA"</formula>
    </cfRule>
  </conditionalFormatting>
  <conditionalFormatting sqref="O879">
    <cfRule type="expression" dxfId="2070" priority="57583">
      <formula>$H879="SUBETAPA"</formula>
    </cfRule>
    <cfRule type="expression" dxfId="2069" priority="57584">
      <formula>$H879="CÉLULA CONSTRUTIVA"</formula>
    </cfRule>
    <cfRule type="expression" dxfId="2068" priority="57585">
      <formula>$H879="ETAPA"</formula>
    </cfRule>
  </conditionalFormatting>
  <conditionalFormatting sqref="O880">
    <cfRule type="expression" dxfId="2067" priority="57571">
      <formula>$H880="SUBETAPA"</formula>
    </cfRule>
    <cfRule type="expression" dxfId="2066" priority="57572">
      <formula>$H880="ETAPA"</formula>
    </cfRule>
  </conditionalFormatting>
  <conditionalFormatting sqref="O881">
    <cfRule type="expression" dxfId="2065" priority="57579">
      <formula>$H881="SUBETAPA"</formula>
    </cfRule>
    <cfRule type="expression" dxfId="2064" priority="57580">
      <formula>$H881="CÉLULA CONSTRUTIVA"</formula>
    </cfRule>
    <cfRule type="expression" dxfId="2063" priority="57581">
      <formula>$H881="ETAPA"</formula>
    </cfRule>
  </conditionalFormatting>
  <conditionalFormatting sqref="O882">
    <cfRule type="expression" dxfId="2062" priority="3375">
      <formula>$H882="ETAPA"</formula>
    </cfRule>
    <cfRule type="expression" dxfId="2061" priority="3376">
      <formula>$H882="SUBETAPA"</formula>
    </cfRule>
    <cfRule type="expression" dxfId="2060" priority="3377">
      <formula>$H882="ETAPA"</formula>
    </cfRule>
    <cfRule type="expression" dxfId="2059" priority="3378">
      <formula>$H882="SUBETAPA"</formula>
    </cfRule>
    <cfRule type="expression" dxfId="2058" priority="3379">
      <formula>$H882="ETAPA"</formula>
    </cfRule>
    <cfRule type="expression" dxfId="2057" priority="3380">
      <formula>$H882="SUBETAPA"</formula>
    </cfRule>
    <cfRule type="expression" dxfId="2056" priority="3381">
      <formula>$H882="CÉLULA CONSTRUTIVA"</formula>
    </cfRule>
  </conditionalFormatting>
  <conditionalFormatting sqref="O883">
    <cfRule type="expression" dxfId="2055" priority="57705">
      <formula>$H883="SUBETAPA"</formula>
    </cfRule>
    <cfRule type="expression" dxfId="2054" priority="57706">
      <formula>$H883="CÉLULA CONSTRUTIVA"</formula>
    </cfRule>
    <cfRule type="expression" dxfId="2053" priority="57707">
      <formula>$H883="ETAPA"</formula>
    </cfRule>
  </conditionalFormatting>
  <conditionalFormatting sqref="O885">
    <cfRule type="expression" dxfId="2052" priority="57686">
      <formula>$H885="SUBETAPA"</formula>
    </cfRule>
    <cfRule type="expression" dxfId="2051" priority="57687">
      <formula>$H885="ETAPA"</formula>
    </cfRule>
  </conditionalFormatting>
  <conditionalFormatting sqref="O886">
    <cfRule type="expression" dxfId="2050" priority="57695">
      <formula>$H886="SUBETAPA"</formula>
    </cfRule>
    <cfRule type="expression" dxfId="2049" priority="57696">
      <formula>$H886="CÉLULA CONSTRUTIVA"</formula>
    </cfRule>
    <cfRule type="expression" dxfId="2048" priority="57697">
      <formula>$H886="ETAPA"</formula>
    </cfRule>
  </conditionalFormatting>
  <conditionalFormatting sqref="O887">
    <cfRule type="expression" dxfId="2047" priority="57684">
      <formula>$H887="SUBETAPA"</formula>
    </cfRule>
    <cfRule type="expression" dxfId="2046" priority="57685">
      <formula>$H887="ETAPA"</formula>
    </cfRule>
  </conditionalFormatting>
  <conditionalFormatting sqref="O888">
    <cfRule type="expression" dxfId="2045" priority="57692">
      <formula>$H888="SUBETAPA"</formula>
    </cfRule>
    <cfRule type="expression" dxfId="2044" priority="57693">
      <formula>$H888="CÉLULA CONSTRUTIVA"</formula>
    </cfRule>
    <cfRule type="expression" dxfId="2043" priority="57694">
      <formula>$H888="ETAPA"</formula>
    </cfRule>
  </conditionalFormatting>
  <conditionalFormatting sqref="O889">
    <cfRule type="expression" dxfId="2042" priority="57680">
      <formula>$H889="SUBETAPA"</formula>
    </cfRule>
    <cfRule type="expression" dxfId="2041" priority="57681">
      <formula>$H889="ETAPA"</formula>
    </cfRule>
  </conditionalFormatting>
  <conditionalFormatting sqref="O890">
    <cfRule type="expression" dxfId="2040" priority="57688">
      <formula>$H890="SUBETAPA"</formula>
    </cfRule>
    <cfRule type="expression" dxfId="2039" priority="57689">
      <formula>$H890="CÉLULA CONSTRUTIVA"</formula>
    </cfRule>
    <cfRule type="expression" dxfId="2038" priority="57690">
      <formula>$H890="ETAPA"</formula>
    </cfRule>
  </conditionalFormatting>
  <conditionalFormatting sqref="O891">
    <cfRule type="expression" dxfId="2037" priority="3367">
      <formula>$H891="ETAPA"</formula>
    </cfRule>
    <cfRule type="expression" dxfId="2036" priority="3368">
      <formula>$H891="SUBETAPA"</formula>
    </cfRule>
    <cfRule type="expression" dxfId="2035" priority="3369">
      <formula>$H891="ETAPA"</formula>
    </cfRule>
    <cfRule type="expression" dxfId="2034" priority="3370">
      <formula>$H891="SUBETAPA"</formula>
    </cfRule>
    <cfRule type="expression" dxfId="2033" priority="3371">
      <formula>$H891="ETAPA"</formula>
    </cfRule>
    <cfRule type="expression" dxfId="2032" priority="3372">
      <formula>$H891="SUBETAPA"</formula>
    </cfRule>
    <cfRule type="expression" dxfId="2031" priority="3373">
      <formula>$H891="CÉLULA CONSTRUTIVA"</formula>
    </cfRule>
  </conditionalFormatting>
  <conditionalFormatting sqref="O892">
    <cfRule type="expression" dxfId="2030" priority="57814">
      <formula>$H892="SUBETAPA"</formula>
    </cfRule>
    <cfRule type="expression" dxfId="2029" priority="57815">
      <formula>$H892="CÉLULA CONSTRUTIVA"</formula>
    </cfRule>
    <cfRule type="expression" dxfId="2028" priority="57816">
      <formula>$H892="ETAPA"</formula>
    </cfRule>
  </conditionalFormatting>
  <conditionalFormatting sqref="O894">
    <cfRule type="expression" dxfId="2027" priority="57795">
      <formula>$H894="SUBETAPA"</formula>
    </cfRule>
    <cfRule type="expression" dxfId="2026" priority="57796">
      <formula>$H894="ETAPA"</formula>
    </cfRule>
  </conditionalFormatting>
  <conditionalFormatting sqref="O895 O899">
    <cfRule type="expression" dxfId="2025" priority="57806">
      <formula>$H895="ETAPA"</formula>
    </cfRule>
  </conditionalFormatting>
  <conditionalFormatting sqref="O896">
    <cfRule type="expression" dxfId="2024" priority="57793">
      <formula>$H896="SUBETAPA"</formula>
    </cfRule>
    <cfRule type="expression" dxfId="2023" priority="57794">
      <formula>$H896="ETAPA"</formula>
    </cfRule>
  </conditionalFormatting>
  <conditionalFormatting sqref="O897">
    <cfRule type="expression" dxfId="2022" priority="57801">
      <formula>$H897="SUBETAPA"</formula>
    </cfRule>
    <cfRule type="expression" dxfId="2021" priority="57802">
      <formula>$H897="CÉLULA CONSTRUTIVA"</formula>
    </cfRule>
    <cfRule type="expression" dxfId="2020" priority="57803">
      <formula>$H897="ETAPA"</formula>
    </cfRule>
  </conditionalFormatting>
  <conditionalFormatting sqref="O898">
    <cfRule type="expression" dxfId="2019" priority="57789">
      <formula>$H898="SUBETAPA"</formula>
    </cfRule>
    <cfRule type="expression" dxfId="2018" priority="57790">
      <formula>$H898="ETAPA"</formula>
    </cfRule>
  </conditionalFormatting>
  <conditionalFormatting sqref="O899 O895">
    <cfRule type="expression" dxfId="2017" priority="57804">
      <formula>$H895="SUBETAPA"</formula>
    </cfRule>
    <cfRule type="expression" dxfId="2016" priority="57805">
      <formula>$H895="CÉLULA CONSTRUTIVA"</formula>
    </cfRule>
  </conditionalFormatting>
  <conditionalFormatting sqref="O900">
    <cfRule type="expression" dxfId="2015" priority="57775">
      <formula>$H900="SUBETAPA"</formula>
    </cfRule>
    <cfRule type="expression" dxfId="2014" priority="57776">
      <formula>$H900="ETAPA"</formula>
    </cfRule>
    <cfRule type="expression" dxfId="2013" priority="57777">
      <formula>$H900="CÉLULA CONSTRUTIVA"</formula>
    </cfRule>
  </conditionalFormatting>
  <conditionalFormatting sqref="O901">
    <cfRule type="expression" dxfId="2012" priority="57797">
      <formula>$H901="SUBETAPA"</formula>
    </cfRule>
    <cfRule type="expression" dxfId="2011" priority="57798">
      <formula>$H901="CÉLULA CONSTRUTIVA"</formula>
    </cfRule>
    <cfRule type="expression" dxfId="2010" priority="57799">
      <formula>$H901="ETAPA"</formula>
    </cfRule>
  </conditionalFormatting>
  <conditionalFormatting sqref="O902">
    <cfRule type="expression" dxfId="2009" priority="3359">
      <formula>$H902="ETAPA"</formula>
    </cfRule>
    <cfRule type="expression" dxfId="2008" priority="3360">
      <formula>$H902="SUBETAPA"</formula>
    </cfRule>
    <cfRule type="expression" dxfId="2007" priority="3361">
      <formula>$H902="ETAPA"</formula>
    </cfRule>
    <cfRule type="expression" dxfId="2006" priority="3362">
      <formula>$H902="SUBETAPA"</formula>
    </cfRule>
    <cfRule type="expression" dxfId="2005" priority="3363">
      <formula>$H902="ETAPA"</formula>
    </cfRule>
    <cfRule type="expression" dxfId="2004" priority="3364">
      <formula>$H902="SUBETAPA"</formula>
    </cfRule>
    <cfRule type="expression" dxfId="2003" priority="3365">
      <formula>$H902="CÉLULA CONSTRUTIVA"</formula>
    </cfRule>
  </conditionalFormatting>
  <conditionalFormatting sqref="O903">
    <cfRule type="expression" dxfId="2002" priority="57923">
      <formula>$H903="SUBETAPA"</formula>
    </cfRule>
    <cfRule type="expression" dxfId="2001" priority="57924">
      <formula>$H903="CÉLULA CONSTRUTIVA"</formula>
    </cfRule>
    <cfRule type="expression" dxfId="2000" priority="57925">
      <formula>$H903="ETAPA"</formula>
    </cfRule>
  </conditionalFormatting>
  <conditionalFormatting sqref="O905">
    <cfRule type="expression" dxfId="1999" priority="57904">
      <formula>$H905="SUBETAPA"</formula>
    </cfRule>
    <cfRule type="expression" dxfId="1998" priority="57905">
      <formula>$H905="ETAPA"</formula>
    </cfRule>
  </conditionalFormatting>
  <conditionalFormatting sqref="O906 O910">
    <cfRule type="expression" dxfId="1997" priority="57915">
      <formula>$H906="ETAPA"</formula>
    </cfRule>
  </conditionalFormatting>
  <conditionalFormatting sqref="O907">
    <cfRule type="expression" dxfId="1996" priority="57902">
      <formula>$H907="SUBETAPA"</formula>
    </cfRule>
    <cfRule type="expression" dxfId="1995" priority="57903">
      <formula>$H907="ETAPA"</formula>
    </cfRule>
  </conditionalFormatting>
  <conditionalFormatting sqref="O908">
    <cfRule type="expression" dxfId="1994" priority="57910">
      <formula>$H908="SUBETAPA"</formula>
    </cfRule>
    <cfRule type="expression" dxfId="1993" priority="57911">
      <formula>$H908="CÉLULA CONSTRUTIVA"</formula>
    </cfRule>
    <cfRule type="expression" dxfId="1992" priority="57912">
      <formula>$H908="ETAPA"</formula>
    </cfRule>
  </conditionalFormatting>
  <conditionalFormatting sqref="O909">
    <cfRule type="expression" dxfId="1991" priority="57898">
      <formula>$H909="SUBETAPA"</formula>
    </cfRule>
    <cfRule type="expression" dxfId="1990" priority="57899">
      <formula>$H909="ETAPA"</formula>
    </cfRule>
  </conditionalFormatting>
  <conditionalFormatting sqref="O910 O906">
    <cfRule type="expression" dxfId="1989" priority="57913">
      <formula>$H906="SUBETAPA"</formula>
    </cfRule>
    <cfRule type="expression" dxfId="1988" priority="57914">
      <formula>$H906="CÉLULA CONSTRUTIVA"</formula>
    </cfRule>
  </conditionalFormatting>
  <conditionalFormatting sqref="O911">
    <cfRule type="expression" dxfId="1987" priority="57884">
      <formula>$H911="SUBETAPA"</formula>
    </cfRule>
    <cfRule type="expression" dxfId="1986" priority="57885">
      <formula>$H911="ETAPA"</formula>
    </cfRule>
    <cfRule type="expression" dxfId="1985" priority="57886">
      <formula>$H911="CÉLULA CONSTRUTIVA"</formula>
    </cfRule>
  </conditionalFormatting>
  <conditionalFormatting sqref="O912">
    <cfRule type="expression" dxfId="1984" priority="57906">
      <formula>$H912="SUBETAPA"</formula>
    </cfRule>
    <cfRule type="expression" dxfId="1983" priority="57907">
      <formula>$H912="CÉLULA CONSTRUTIVA"</formula>
    </cfRule>
    <cfRule type="expression" dxfId="1982" priority="57908">
      <formula>$H912="ETAPA"</formula>
    </cfRule>
  </conditionalFormatting>
  <conditionalFormatting sqref="O913">
    <cfRule type="expression" dxfId="1981" priority="3351">
      <formula>$H913="ETAPA"</formula>
    </cfRule>
    <cfRule type="expression" dxfId="1980" priority="3352">
      <formula>$H913="SUBETAPA"</formula>
    </cfRule>
    <cfRule type="expression" dxfId="1979" priority="3353">
      <formula>$H913="ETAPA"</formula>
    </cfRule>
    <cfRule type="expression" dxfId="1978" priority="3354">
      <formula>$H913="SUBETAPA"</formula>
    </cfRule>
    <cfRule type="expression" dxfId="1977" priority="3355">
      <formula>$H913="ETAPA"</formula>
    </cfRule>
    <cfRule type="expression" dxfId="1976" priority="3356">
      <formula>$H913="SUBETAPA"</formula>
    </cfRule>
    <cfRule type="expression" dxfId="1975" priority="3357">
      <formula>$H913="CÉLULA CONSTRUTIVA"</formula>
    </cfRule>
  </conditionalFormatting>
  <conditionalFormatting sqref="O914">
    <cfRule type="expression" dxfId="1974" priority="58032">
      <formula>$H914="SUBETAPA"</formula>
    </cfRule>
    <cfRule type="expression" dxfId="1973" priority="58033">
      <formula>$H914="CÉLULA CONSTRUTIVA"</formula>
    </cfRule>
    <cfRule type="expression" dxfId="1972" priority="58034">
      <formula>$H914="ETAPA"</formula>
    </cfRule>
  </conditionalFormatting>
  <conditionalFormatting sqref="O916">
    <cfRule type="expression" dxfId="1971" priority="58013">
      <formula>$H916="SUBETAPA"</formula>
    </cfRule>
    <cfRule type="expression" dxfId="1970" priority="58014">
      <formula>$H916="ETAPA"</formula>
    </cfRule>
  </conditionalFormatting>
  <conditionalFormatting sqref="O917">
    <cfRule type="expression" dxfId="1969" priority="58022">
      <formula>$H917="SUBETAPA"</formula>
    </cfRule>
    <cfRule type="expression" dxfId="1968" priority="58023">
      <formula>$H917="CÉLULA CONSTRUTIVA"</formula>
    </cfRule>
    <cfRule type="expression" dxfId="1967" priority="58024">
      <formula>$H917="ETAPA"</formula>
    </cfRule>
  </conditionalFormatting>
  <conditionalFormatting sqref="O918">
    <cfRule type="expression" dxfId="1966" priority="58011">
      <formula>$H918="SUBETAPA"</formula>
    </cfRule>
    <cfRule type="expression" dxfId="1965" priority="58012">
      <formula>$H918="ETAPA"</formula>
    </cfRule>
  </conditionalFormatting>
  <conditionalFormatting sqref="O919">
    <cfRule type="expression" dxfId="1964" priority="58019">
      <formula>$H919="SUBETAPA"</formula>
    </cfRule>
    <cfRule type="expression" dxfId="1963" priority="58020">
      <formula>$H919="CÉLULA CONSTRUTIVA"</formula>
    </cfRule>
    <cfRule type="expression" dxfId="1962" priority="58021">
      <formula>$H919="ETAPA"</formula>
    </cfRule>
  </conditionalFormatting>
  <conditionalFormatting sqref="O920">
    <cfRule type="expression" dxfId="1961" priority="58007">
      <formula>$H920="SUBETAPA"</formula>
    </cfRule>
    <cfRule type="expression" dxfId="1960" priority="58008">
      <formula>$H920="ETAPA"</formula>
    </cfRule>
  </conditionalFormatting>
  <conditionalFormatting sqref="O921">
    <cfRule type="expression" dxfId="1959" priority="58015">
      <formula>$H921="SUBETAPA"</formula>
    </cfRule>
    <cfRule type="expression" dxfId="1958" priority="58016">
      <formula>$H921="CÉLULA CONSTRUTIVA"</formula>
    </cfRule>
    <cfRule type="expression" dxfId="1957" priority="58017">
      <formula>$H921="ETAPA"</formula>
    </cfRule>
  </conditionalFormatting>
  <conditionalFormatting sqref="O922">
    <cfRule type="expression" dxfId="1956" priority="3343">
      <formula>$H922="ETAPA"</formula>
    </cfRule>
    <cfRule type="expression" dxfId="1955" priority="3344">
      <formula>$H922="SUBETAPA"</formula>
    </cfRule>
    <cfRule type="expression" dxfId="1954" priority="3345">
      <formula>$H922="ETAPA"</formula>
    </cfRule>
    <cfRule type="expression" dxfId="1953" priority="3346">
      <formula>$H922="SUBETAPA"</formula>
    </cfRule>
    <cfRule type="expression" dxfId="1952" priority="3347">
      <formula>$H922="ETAPA"</formula>
    </cfRule>
    <cfRule type="expression" dxfId="1951" priority="3348">
      <formula>$H922="SUBETAPA"</formula>
    </cfRule>
    <cfRule type="expression" dxfId="1950" priority="3349">
      <formula>$H922="CÉLULA CONSTRUTIVA"</formula>
    </cfRule>
  </conditionalFormatting>
  <conditionalFormatting sqref="O923">
    <cfRule type="expression" dxfId="1949" priority="58141">
      <formula>$H923="SUBETAPA"</formula>
    </cfRule>
    <cfRule type="expression" dxfId="1948" priority="58142">
      <formula>$H923="CÉLULA CONSTRUTIVA"</formula>
    </cfRule>
    <cfRule type="expression" dxfId="1947" priority="58143">
      <formula>$H923="ETAPA"</formula>
    </cfRule>
  </conditionalFormatting>
  <conditionalFormatting sqref="O925">
    <cfRule type="expression" dxfId="1946" priority="58122">
      <formula>$H925="SUBETAPA"</formula>
    </cfRule>
    <cfRule type="expression" dxfId="1945" priority="58123">
      <formula>$H925="ETAPA"</formula>
    </cfRule>
  </conditionalFormatting>
  <conditionalFormatting sqref="O926">
    <cfRule type="expression" dxfId="1944" priority="58131">
      <formula>$H926="SUBETAPA"</formula>
    </cfRule>
    <cfRule type="expression" dxfId="1943" priority="58132">
      <formula>$H926="CÉLULA CONSTRUTIVA"</formula>
    </cfRule>
    <cfRule type="expression" dxfId="1942" priority="58133">
      <formula>$H926="ETAPA"</formula>
    </cfRule>
  </conditionalFormatting>
  <conditionalFormatting sqref="O927">
    <cfRule type="expression" dxfId="1941" priority="58120">
      <formula>$H927="SUBETAPA"</formula>
    </cfRule>
    <cfRule type="expression" dxfId="1940" priority="58121">
      <formula>$H927="ETAPA"</formula>
    </cfRule>
  </conditionalFormatting>
  <conditionalFormatting sqref="O928">
    <cfRule type="expression" dxfId="1939" priority="58128">
      <formula>$H928="SUBETAPA"</formula>
    </cfRule>
    <cfRule type="expression" dxfId="1938" priority="58129">
      <formula>$H928="CÉLULA CONSTRUTIVA"</formula>
    </cfRule>
    <cfRule type="expression" dxfId="1937" priority="58130">
      <formula>$H928="ETAPA"</formula>
    </cfRule>
  </conditionalFormatting>
  <conditionalFormatting sqref="O929">
    <cfRule type="expression" dxfId="1936" priority="58116">
      <formula>$H929="SUBETAPA"</formula>
    </cfRule>
    <cfRule type="expression" dxfId="1935" priority="58117">
      <formula>$H929="ETAPA"</formula>
    </cfRule>
  </conditionalFormatting>
  <conditionalFormatting sqref="O930">
    <cfRule type="expression" dxfId="1934" priority="58124">
      <formula>$H930="SUBETAPA"</formula>
    </cfRule>
    <cfRule type="expression" dxfId="1933" priority="58125">
      <formula>$H930="CÉLULA CONSTRUTIVA"</formula>
    </cfRule>
    <cfRule type="expression" dxfId="1932" priority="58126">
      <formula>$H930="ETAPA"</formula>
    </cfRule>
  </conditionalFormatting>
  <conditionalFormatting sqref="O931">
    <cfRule type="expression" dxfId="1931" priority="3335">
      <formula>$H931="ETAPA"</formula>
    </cfRule>
    <cfRule type="expression" dxfId="1930" priority="3336">
      <formula>$H931="SUBETAPA"</formula>
    </cfRule>
    <cfRule type="expression" dxfId="1929" priority="3337">
      <formula>$H931="ETAPA"</formula>
    </cfRule>
    <cfRule type="expression" dxfId="1928" priority="3338">
      <formula>$H931="SUBETAPA"</formula>
    </cfRule>
    <cfRule type="expression" dxfId="1927" priority="3339">
      <formula>$H931="ETAPA"</formula>
    </cfRule>
    <cfRule type="expression" dxfId="1926" priority="3340">
      <formula>$H931="SUBETAPA"</formula>
    </cfRule>
    <cfRule type="expression" dxfId="1925" priority="3341">
      <formula>$H931="CÉLULA CONSTRUTIVA"</formula>
    </cfRule>
  </conditionalFormatting>
  <conditionalFormatting sqref="O932">
    <cfRule type="expression" dxfId="1924" priority="58250">
      <formula>$H932="SUBETAPA"</formula>
    </cfRule>
    <cfRule type="expression" dxfId="1923" priority="58251">
      <formula>$H932="CÉLULA CONSTRUTIVA"</formula>
    </cfRule>
    <cfRule type="expression" dxfId="1922" priority="58252">
      <formula>$H932="ETAPA"</formula>
    </cfRule>
  </conditionalFormatting>
  <conditionalFormatting sqref="O934">
    <cfRule type="expression" dxfId="1921" priority="58231">
      <formula>$H934="SUBETAPA"</formula>
    </cfRule>
    <cfRule type="expression" dxfId="1920" priority="58232">
      <formula>$H934="ETAPA"</formula>
    </cfRule>
  </conditionalFormatting>
  <conditionalFormatting sqref="O935 O939">
    <cfRule type="expression" dxfId="1919" priority="58242">
      <formula>$H935="ETAPA"</formula>
    </cfRule>
  </conditionalFormatting>
  <conditionalFormatting sqref="O936">
    <cfRule type="expression" dxfId="1918" priority="58229">
      <formula>$H936="SUBETAPA"</formula>
    </cfRule>
    <cfRule type="expression" dxfId="1917" priority="58230">
      <formula>$H936="ETAPA"</formula>
    </cfRule>
  </conditionalFormatting>
  <conditionalFormatting sqref="O937">
    <cfRule type="expression" dxfId="1916" priority="58237">
      <formula>$H937="SUBETAPA"</formula>
    </cfRule>
    <cfRule type="expression" dxfId="1915" priority="58238">
      <formula>$H937="CÉLULA CONSTRUTIVA"</formula>
    </cfRule>
    <cfRule type="expression" dxfId="1914" priority="58239">
      <formula>$H937="ETAPA"</formula>
    </cfRule>
  </conditionalFormatting>
  <conditionalFormatting sqref="O938">
    <cfRule type="expression" dxfId="1913" priority="58225">
      <formula>$H938="SUBETAPA"</formula>
    </cfRule>
    <cfRule type="expression" dxfId="1912" priority="58226">
      <formula>$H938="ETAPA"</formula>
    </cfRule>
  </conditionalFormatting>
  <conditionalFormatting sqref="O939 O935">
    <cfRule type="expression" dxfId="1911" priority="58240">
      <formula>$H935="SUBETAPA"</formula>
    </cfRule>
    <cfRule type="expression" dxfId="1910" priority="58241">
      <formula>$H935="CÉLULA CONSTRUTIVA"</formula>
    </cfRule>
  </conditionalFormatting>
  <conditionalFormatting sqref="O940">
    <cfRule type="expression" dxfId="1909" priority="58211">
      <formula>$H940="SUBETAPA"</formula>
    </cfRule>
    <cfRule type="expression" dxfId="1908" priority="58212">
      <formula>$H940="ETAPA"</formula>
    </cfRule>
    <cfRule type="expression" dxfId="1907" priority="58213">
      <formula>$H940="CÉLULA CONSTRUTIVA"</formula>
    </cfRule>
  </conditionalFormatting>
  <conditionalFormatting sqref="O941">
    <cfRule type="expression" dxfId="1906" priority="58233">
      <formula>$H941="SUBETAPA"</formula>
    </cfRule>
    <cfRule type="expression" dxfId="1905" priority="58234">
      <formula>$H941="CÉLULA CONSTRUTIVA"</formula>
    </cfRule>
    <cfRule type="expression" dxfId="1904" priority="58235">
      <formula>$H941="ETAPA"</formula>
    </cfRule>
  </conditionalFormatting>
  <conditionalFormatting sqref="O942">
    <cfRule type="expression" dxfId="1903" priority="3327">
      <formula>$H942="ETAPA"</formula>
    </cfRule>
    <cfRule type="expression" dxfId="1902" priority="3328">
      <formula>$H942="SUBETAPA"</formula>
    </cfRule>
    <cfRule type="expression" dxfId="1901" priority="3329">
      <formula>$H942="ETAPA"</formula>
    </cfRule>
    <cfRule type="expression" dxfId="1900" priority="3330">
      <formula>$H942="SUBETAPA"</formula>
    </cfRule>
    <cfRule type="expression" dxfId="1899" priority="3331">
      <formula>$H942="ETAPA"</formula>
    </cfRule>
    <cfRule type="expression" dxfId="1898" priority="3332">
      <formula>$H942="SUBETAPA"</formula>
    </cfRule>
    <cfRule type="expression" dxfId="1897" priority="3333">
      <formula>$H942="CÉLULA CONSTRUTIVA"</formula>
    </cfRule>
  </conditionalFormatting>
  <conditionalFormatting sqref="O943">
    <cfRule type="expression" dxfId="1896" priority="58347">
      <formula>$H943="CÉLULA CONSTRUTIVA"</formula>
    </cfRule>
    <cfRule type="expression" dxfId="1895" priority="58348">
      <formula>$H943="ETAPA"</formula>
    </cfRule>
    <cfRule type="expression" dxfId="1894" priority="58349">
      <formula>$H943="SUBETAPA"</formula>
    </cfRule>
  </conditionalFormatting>
  <conditionalFormatting sqref="O944:O945">
    <cfRule type="expression" dxfId="1893" priority="51552">
      <formula>$H944="SUBETAPA"</formula>
    </cfRule>
    <cfRule type="expression" dxfId="1892" priority="51553">
      <formula>$H944="CÉLULA CONSTRUTIVA"</formula>
    </cfRule>
    <cfRule type="expression" dxfId="1891" priority="51554">
      <formula>$H944="ETAPA"</formula>
    </cfRule>
  </conditionalFormatting>
  <conditionalFormatting sqref="O955 O957 O947:O953">
    <cfRule type="expression" dxfId="1890" priority="51559">
      <formula>$H947="SUBETAPA"</formula>
    </cfRule>
    <cfRule type="expression" dxfId="1889" priority="51560">
      <formula>$H947="CÉLULA CONSTRUTIVA"</formula>
    </cfRule>
    <cfRule type="expression" dxfId="1888" priority="51561">
      <formula>$H947="ETAPA"</formula>
    </cfRule>
  </conditionalFormatting>
  <conditionalFormatting sqref="O959:O960">
    <cfRule type="expression" dxfId="1887" priority="51707">
      <formula>$H959="SUBETAPA"</formula>
    </cfRule>
    <cfRule type="expression" dxfId="1886" priority="51708">
      <formula>$H959="CÉLULA CONSTRUTIVA"</formula>
    </cfRule>
    <cfRule type="expression" dxfId="1885" priority="51709">
      <formula>$H959="ETAPA"</formula>
    </cfRule>
  </conditionalFormatting>
  <conditionalFormatting sqref="O964:O965">
    <cfRule type="expression" dxfId="1884" priority="51469">
      <formula>$H964="SUBETAPA"</formula>
    </cfRule>
    <cfRule type="expression" dxfId="1883" priority="51470">
      <formula>$H964="CÉLULA CONSTRUTIVA"</formula>
    </cfRule>
    <cfRule type="expression" dxfId="1882" priority="51471">
      <formula>$H964="ETAPA"</formula>
    </cfRule>
  </conditionalFormatting>
  <conditionalFormatting sqref="O967">
    <cfRule type="expression" dxfId="1881" priority="51546">
      <formula>$H967="SUBETAPA"</formula>
    </cfRule>
    <cfRule type="expression" dxfId="1880" priority="51547">
      <formula>$H967="CÉLULA CONSTRUTIVA"</formula>
    </cfRule>
    <cfRule type="expression" dxfId="1879" priority="51548">
      <formula>$H967="ETAPA"</formula>
    </cfRule>
  </conditionalFormatting>
  <conditionalFormatting sqref="O968 O970 O972 O962:O963 O966">
    <cfRule type="expression" dxfId="1878" priority="51714">
      <formula>$H962="SUBETAPA"</formula>
    </cfRule>
    <cfRule type="expression" dxfId="1877" priority="51715">
      <formula>$H962="CÉLULA CONSTRUTIVA"</formula>
    </cfRule>
    <cfRule type="expression" dxfId="1876" priority="51716">
      <formula>$H962="ETAPA"</formula>
    </cfRule>
  </conditionalFormatting>
  <conditionalFormatting sqref="O974:O975">
    <cfRule type="expression" dxfId="1875" priority="51865">
      <formula>$H974="SUBETAPA"</formula>
    </cfRule>
    <cfRule type="expression" dxfId="1874" priority="51866">
      <formula>$H974="CÉLULA CONSTRUTIVA"</formula>
    </cfRule>
    <cfRule type="expression" dxfId="1873" priority="51867">
      <formula>$H974="ETAPA"</formula>
    </cfRule>
  </conditionalFormatting>
  <conditionalFormatting sqref="O979:O980">
    <cfRule type="expression" dxfId="1872" priority="51431">
      <formula>$H979="SUBETAPA"</formula>
    </cfRule>
    <cfRule type="expression" dxfId="1871" priority="51432">
      <formula>$H979="CÉLULA CONSTRUTIVA"</formula>
    </cfRule>
    <cfRule type="expression" dxfId="1870" priority="51433">
      <formula>$H979="ETAPA"</formula>
    </cfRule>
  </conditionalFormatting>
  <conditionalFormatting sqref="O982">
    <cfRule type="expression" dxfId="1869" priority="51543">
      <formula>$H982="SUBETAPA"</formula>
    </cfRule>
    <cfRule type="expression" dxfId="1868" priority="51544">
      <formula>$H982="CÉLULA CONSTRUTIVA"</formula>
    </cfRule>
    <cfRule type="expression" dxfId="1867" priority="51545">
      <formula>$H982="ETAPA"</formula>
    </cfRule>
  </conditionalFormatting>
  <conditionalFormatting sqref="O985 O987 O977:O978 O983 O981">
    <cfRule type="expression" dxfId="1866" priority="51872">
      <formula>$H977="SUBETAPA"</formula>
    </cfRule>
    <cfRule type="expression" dxfId="1865" priority="51873">
      <formula>$H977="CÉLULA CONSTRUTIVA"</formula>
    </cfRule>
    <cfRule type="expression" dxfId="1864" priority="51874">
      <formula>$H977="ETAPA"</formula>
    </cfRule>
  </conditionalFormatting>
  <conditionalFormatting sqref="O989:O990">
    <cfRule type="expression" dxfId="1863" priority="52020">
      <formula>$H989="SUBETAPA"</formula>
    </cfRule>
    <cfRule type="expression" dxfId="1862" priority="52021">
      <formula>$H989="CÉLULA CONSTRUTIVA"</formula>
    </cfRule>
    <cfRule type="expression" dxfId="1861" priority="52022">
      <formula>$H989="ETAPA"</formula>
    </cfRule>
  </conditionalFormatting>
  <conditionalFormatting sqref="O994:O995">
    <cfRule type="expression" dxfId="1860" priority="51393">
      <formula>$H994="SUBETAPA"</formula>
    </cfRule>
    <cfRule type="expression" dxfId="1859" priority="51394">
      <formula>$H994="CÉLULA CONSTRUTIVA"</formula>
    </cfRule>
    <cfRule type="expression" dxfId="1858" priority="51395">
      <formula>$H994="ETAPA"</formula>
    </cfRule>
  </conditionalFormatting>
  <conditionalFormatting sqref="O997">
    <cfRule type="expression" dxfId="1857" priority="51540">
      <formula>$H997="SUBETAPA"</formula>
    </cfRule>
    <cfRule type="expression" dxfId="1856" priority="51541">
      <formula>$H997="CÉLULA CONSTRUTIVA"</formula>
    </cfRule>
    <cfRule type="expression" dxfId="1855" priority="51542">
      <formula>$H997="ETAPA"</formula>
    </cfRule>
  </conditionalFormatting>
  <conditionalFormatting sqref="O998 O1000 O1002 O992:O993 O996">
    <cfRule type="expression" dxfId="1854" priority="52027">
      <formula>$H992="SUBETAPA"</formula>
    </cfRule>
    <cfRule type="expression" dxfId="1853" priority="52028">
      <formula>$H992="CÉLULA CONSTRUTIVA"</formula>
    </cfRule>
    <cfRule type="expression" dxfId="1852" priority="52029">
      <formula>$H992="ETAPA"</formula>
    </cfRule>
  </conditionalFormatting>
  <conditionalFormatting sqref="O1004:O1005">
    <cfRule type="expression" dxfId="1851" priority="52178">
      <formula>$H1004="SUBETAPA"</formula>
    </cfRule>
    <cfRule type="expression" dxfId="1850" priority="52179">
      <formula>$H1004="CÉLULA CONSTRUTIVA"</formula>
    </cfRule>
    <cfRule type="expression" dxfId="1849" priority="52180">
      <formula>$H1004="ETAPA"</formula>
    </cfRule>
  </conditionalFormatting>
  <conditionalFormatting sqref="O1009:O1010">
    <cfRule type="expression" dxfId="1848" priority="51355">
      <formula>$H1009="SUBETAPA"</formula>
    </cfRule>
    <cfRule type="expression" dxfId="1847" priority="51356">
      <formula>$H1009="CÉLULA CONSTRUTIVA"</formula>
    </cfRule>
    <cfRule type="expression" dxfId="1846" priority="51357">
      <formula>$H1009="ETAPA"</formula>
    </cfRule>
  </conditionalFormatting>
  <conditionalFormatting sqref="O1012">
    <cfRule type="expression" dxfId="1845" priority="51537">
      <formula>$H1012="SUBETAPA"</formula>
    </cfRule>
    <cfRule type="expression" dxfId="1844" priority="51538">
      <formula>$H1012="CÉLULA CONSTRUTIVA"</formula>
    </cfRule>
    <cfRule type="expression" dxfId="1843" priority="51539">
      <formula>$H1012="ETAPA"</formula>
    </cfRule>
  </conditionalFormatting>
  <conditionalFormatting sqref="O1015 O1017 O1007:O1008 O1013 O1011">
    <cfRule type="expression" dxfId="1842" priority="52185">
      <formula>$H1007="SUBETAPA"</formula>
    </cfRule>
    <cfRule type="expression" dxfId="1841" priority="52186">
      <formula>$H1007="CÉLULA CONSTRUTIVA"</formula>
    </cfRule>
    <cfRule type="expression" dxfId="1840" priority="52187">
      <formula>$H1007="ETAPA"</formula>
    </cfRule>
  </conditionalFormatting>
  <conditionalFormatting sqref="O1019:O1020">
    <cfRule type="expression" dxfId="1839" priority="52333">
      <formula>$H1019="SUBETAPA"</formula>
    </cfRule>
    <cfRule type="expression" dxfId="1838" priority="52334">
      <formula>$H1019="CÉLULA CONSTRUTIVA"</formula>
    </cfRule>
    <cfRule type="expression" dxfId="1837" priority="52335">
      <formula>$H1019="ETAPA"</formula>
    </cfRule>
  </conditionalFormatting>
  <conditionalFormatting sqref="O1024:O1025">
    <cfRule type="expression" dxfId="1836" priority="51317">
      <formula>$H1024="SUBETAPA"</formula>
    </cfRule>
    <cfRule type="expression" dxfId="1835" priority="51318">
      <formula>$H1024="CÉLULA CONSTRUTIVA"</formula>
    </cfRule>
    <cfRule type="expression" dxfId="1834" priority="51319">
      <formula>$H1024="ETAPA"</formula>
    </cfRule>
  </conditionalFormatting>
  <conditionalFormatting sqref="O1027">
    <cfRule type="expression" dxfId="1833" priority="51534">
      <formula>$H1027="SUBETAPA"</formula>
    </cfRule>
    <cfRule type="expression" dxfId="1832" priority="51535">
      <formula>$H1027="CÉLULA CONSTRUTIVA"</formula>
    </cfRule>
    <cfRule type="expression" dxfId="1831" priority="51536">
      <formula>$H1027="ETAPA"</formula>
    </cfRule>
  </conditionalFormatting>
  <conditionalFormatting sqref="O1028 O1030 O1032 O1022:O1023 O1026">
    <cfRule type="expression" dxfId="1830" priority="52340">
      <formula>$H1022="SUBETAPA"</formula>
    </cfRule>
    <cfRule type="expression" dxfId="1829" priority="52341">
      <formula>$H1022="CÉLULA CONSTRUTIVA"</formula>
    </cfRule>
    <cfRule type="expression" dxfId="1828" priority="52342">
      <formula>$H1022="ETAPA"</formula>
    </cfRule>
  </conditionalFormatting>
  <conditionalFormatting sqref="O1034:O1035">
    <cfRule type="expression" dxfId="1827" priority="52488">
      <formula>$H1034="SUBETAPA"</formula>
    </cfRule>
    <cfRule type="expression" dxfId="1826" priority="52489">
      <formula>$H1034="CÉLULA CONSTRUTIVA"</formula>
    </cfRule>
    <cfRule type="expression" dxfId="1825" priority="52490">
      <formula>$H1034="ETAPA"</formula>
    </cfRule>
  </conditionalFormatting>
  <conditionalFormatting sqref="O1039:O1040">
    <cfRule type="expression" dxfId="1824" priority="51279">
      <formula>$H1039="SUBETAPA"</formula>
    </cfRule>
    <cfRule type="expression" dxfId="1823" priority="51280">
      <formula>$H1039="CÉLULA CONSTRUTIVA"</formula>
    </cfRule>
    <cfRule type="expression" dxfId="1822" priority="51281">
      <formula>$H1039="ETAPA"</formula>
    </cfRule>
  </conditionalFormatting>
  <conditionalFormatting sqref="O1042">
    <cfRule type="expression" dxfId="1821" priority="51531">
      <formula>$H1042="SUBETAPA"</formula>
    </cfRule>
    <cfRule type="expression" dxfId="1820" priority="51532">
      <formula>$H1042="CÉLULA CONSTRUTIVA"</formula>
    </cfRule>
    <cfRule type="expression" dxfId="1819" priority="51533">
      <formula>$H1042="ETAPA"</formula>
    </cfRule>
  </conditionalFormatting>
  <conditionalFormatting sqref="O1045 O1047 O1037:O1038 O1043 O1041">
    <cfRule type="expression" dxfId="1818" priority="52495">
      <formula>$H1037="SUBETAPA"</formula>
    </cfRule>
    <cfRule type="expression" dxfId="1817" priority="52496">
      <formula>$H1037="CÉLULA CONSTRUTIVA"</formula>
    </cfRule>
    <cfRule type="expression" dxfId="1816" priority="52497">
      <formula>$H1037="ETAPA"</formula>
    </cfRule>
  </conditionalFormatting>
  <conditionalFormatting sqref="O1049:O1050">
    <cfRule type="expression" dxfId="1815" priority="52646">
      <formula>$H1049="SUBETAPA"</formula>
    </cfRule>
    <cfRule type="expression" dxfId="1814" priority="52647">
      <formula>$H1049="CÉLULA CONSTRUTIVA"</formula>
    </cfRule>
    <cfRule type="expression" dxfId="1813" priority="52648">
      <formula>$H1049="ETAPA"</formula>
    </cfRule>
  </conditionalFormatting>
  <conditionalFormatting sqref="O1054:O1055">
    <cfRule type="expression" dxfId="1812" priority="51241">
      <formula>$H1054="SUBETAPA"</formula>
    </cfRule>
    <cfRule type="expression" dxfId="1811" priority="51242">
      <formula>$H1054="CÉLULA CONSTRUTIVA"</formula>
    </cfRule>
    <cfRule type="expression" dxfId="1810" priority="51243">
      <formula>$H1054="ETAPA"</formula>
    </cfRule>
  </conditionalFormatting>
  <conditionalFormatting sqref="O1057">
    <cfRule type="expression" dxfId="1809" priority="51528">
      <formula>$H1057="SUBETAPA"</formula>
    </cfRule>
    <cfRule type="expression" dxfId="1808" priority="51529">
      <formula>$H1057="CÉLULA CONSTRUTIVA"</formula>
    </cfRule>
    <cfRule type="expression" dxfId="1807" priority="51530">
      <formula>$H1057="ETAPA"</formula>
    </cfRule>
  </conditionalFormatting>
  <conditionalFormatting sqref="O1060 O1062 O1052:O1053 O1058 O1056">
    <cfRule type="expression" dxfId="1806" priority="52653">
      <formula>$H1052="SUBETAPA"</formula>
    </cfRule>
    <cfRule type="expression" dxfId="1805" priority="52654">
      <formula>$H1052="CÉLULA CONSTRUTIVA"</formula>
    </cfRule>
    <cfRule type="expression" dxfId="1804" priority="52655">
      <formula>$H1052="ETAPA"</formula>
    </cfRule>
  </conditionalFormatting>
  <conditionalFormatting sqref="O1064:O1065">
    <cfRule type="expression" dxfId="1803" priority="52801">
      <formula>$H1064="SUBETAPA"</formula>
    </cfRule>
    <cfRule type="expression" dxfId="1802" priority="52802">
      <formula>$H1064="CÉLULA CONSTRUTIVA"</formula>
    </cfRule>
    <cfRule type="expression" dxfId="1801" priority="52803">
      <formula>$H1064="ETAPA"</formula>
    </cfRule>
  </conditionalFormatting>
  <conditionalFormatting sqref="O1069:O1070">
    <cfRule type="expression" dxfId="1800" priority="51203">
      <formula>$H1069="SUBETAPA"</formula>
    </cfRule>
    <cfRule type="expression" dxfId="1799" priority="51204">
      <formula>$H1069="CÉLULA CONSTRUTIVA"</formula>
    </cfRule>
    <cfRule type="expression" dxfId="1798" priority="51205">
      <formula>$H1069="ETAPA"</formula>
    </cfRule>
  </conditionalFormatting>
  <conditionalFormatting sqref="O1072">
    <cfRule type="expression" dxfId="1797" priority="51525">
      <formula>$H1072="SUBETAPA"</formula>
    </cfRule>
    <cfRule type="expression" dxfId="1796" priority="51526">
      <formula>$H1072="CÉLULA CONSTRUTIVA"</formula>
    </cfRule>
    <cfRule type="expression" dxfId="1795" priority="51527">
      <formula>$H1072="ETAPA"</formula>
    </cfRule>
  </conditionalFormatting>
  <conditionalFormatting sqref="O1073 O1075 O1077 O1067:O1068 O1071">
    <cfRule type="expression" dxfId="1794" priority="52808">
      <formula>$H1067="SUBETAPA"</formula>
    </cfRule>
    <cfRule type="expression" dxfId="1793" priority="52809">
      <formula>$H1067="CÉLULA CONSTRUTIVA"</formula>
    </cfRule>
    <cfRule type="expression" dxfId="1792" priority="52810">
      <formula>$H1067="ETAPA"</formula>
    </cfRule>
  </conditionalFormatting>
  <conditionalFormatting sqref="O1079:O1080">
    <cfRule type="expression" dxfId="1791" priority="52959">
      <formula>$H1079="SUBETAPA"</formula>
    </cfRule>
    <cfRule type="expression" dxfId="1790" priority="52960">
      <formula>$H1079="CÉLULA CONSTRUTIVA"</formula>
    </cfRule>
    <cfRule type="expression" dxfId="1789" priority="52961">
      <formula>$H1079="ETAPA"</formula>
    </cfRule>
  </conditionalFormatting>
  <conditionalFormatting sqref="O1084:O1085">
    <cfRule type="expression" dxfId="1788" priority="51165">
      <formula>$H1084="SUBETAPA"</formula>
    </cfRule>
    <cfRule type="expression" dxfId="1787" priority="51166">
      <formula>$H1084="CÉLULA CONSTRUTIVA"</formula>
    </cfRule>
    <cfRule type="expression" dxfId="1786" priority="51167">
      <formula>$H1084="ETAPA"</formula>
    </cfRule>
  </conditionalFormatting>
  <conditionalFormatting sqref="O1087">
    <cfRule type="expression" dxfId="1785" priority="51522">
      <formula>$H1087="SUBETAPA"</formula>
    </cfRule>
    <cfRule type="expression" dxfId="1784" priority="51523">
      <formula>$H1087="CÉLULA CONSTRUTIVA"</formula>
    </cfRule>
    <cfRule type="expression" dxfId="1783" priority="51524">
      <formula>$H1087="ETAPA"</formula>
    </cfRule>
  </conditionalFormatting>
  <conditionalFormatting sqref="O1090 O1092 O1082:O1083 O1088 O1086">
    <cfRule type="expression" dxfId="1782" priority="52966">
      <formula>$H1082="SUBETAPA"</formula>
    </cfRule>
    <cfRule type="expression" dxfId="1781" priority="52967">
      <formula>$H1082="CÉLULA CONSTRUTIVA"</formula>
    </cfRule>
    <cfRule type="expression" dxfId="1780" priority="52968">
      <formula>$H1082="ETAPA"</formula>
    </cfRule>
  </conditionalFormatting>
  <conditionalFormatting sqref="O1094:O1095">
    <cfRule type="expression" dxfId="1779" priority="53114">
      <formula>$H1094="SUBETAPA"</formula>
    </cfRule>
    <cfRule type="expression" dxfId="1778" priority="53115">
      <formula>$H1094="CÉLULA CONSTRUTIVA"</formula>
    </cfRule>
    <cfRule type="expression" dxfId="1777" priority="53116">
      <formula>$H1094="ETAPA"</formula>
    </cfRule>
  </conditionalFormatting>
  <conditionalFormatting sqref="O1099:O1100">
    <cfRule type="expression" dxfId="1776" priority="51127">
      <formula>$H1099="SUBETAPA"</formula>
    </cfRule>
    <cfRule type="expression" dxfId="1775" priority="51128">
      <formula>$H1099="CÉLULA CONSTRUTIVA"</formula>
    </cfRule>
    <cfRule type="expression" dxfId="1774" priority="51129">
      <formula>$H1099="ETAPA"</formula>
    </cfRule>
  </conditionalFormatting>
  <conditionalFormatting sqref="O1102">
    <cfRule type="expression" dxfId="1773" priority="51519">
      <formula>$H1102="SUBETAPA"</formula>
    </cfRule>
    <cfRule type="expression" dxfId="1772" priority="51520">
      <formula>$H1102="CÉLULA CONSTRUTIVA"</formula>
    </cfRule>
    <cfRule type="expression" dxfId="1771" priority="51521">
      <formula>$H1102="ETAPA"</formula>
    </cfRule>
  </conditionalFormatting>
  <conditionalFormatting sqref="O1103 O1105 O1107 O1097:O1098 O1101">
    <cfRule type="expression" dxfId="1770" priority="53121">
      <formula>$H1097="SUBETAPA"</formula>
    </cfRule>
    <cfRule type="expression" dxfId="1769" priority="53122">
      <formula>$H1097="CÉLULA CONSTRUTIVA"</formula>
    </cfRule>
    <cfRule type="expression" dxfId="1768" priority="53123">
      <formula>$H1097="ETAPA"</formula>
    </cfRule>
  </conditionalFormatting>
  <conditionalFormatting sqref="O1109:O1110">
    <cfRule type="expression" dxfId="1767" priority="53272">
      <formula>$H1109="SUBETAPA"</formula>
    </cfRule>
    <cfRule type="expression" dxfId="1766" priority="53273">
      <formula>$H1109="CÉLULA CONSTRUTIVA"</formula>
    </cfRule>
    <cfRule type="expression" dxfId="1765" priority="53274">
      <formula>$H1109="ETAPA"</formula>
    </cfRule>
  </conditionalFormatting>
  <conditionalFormatting sqref="O1114:O1115">
    <cfRule type="expression" dxfId="1764" priority="51089">
      <formula>$H1114="SUBETAPA"</formula>
    </cfRule>
    <cfRule type="expression" dxfId="1763" priority="51090">
      <formula>$H1114="CÉLULA CONSTRUTIVA"</formula>
    </cfRule>
    <cfRule type="expression" dxfId="1762" priority="51091">
      <formula>$H1114="ETAPA"</formula>
    </cfRule>
  </conditionalFormatting>
  <conditionalFormatting sqref="O1117">
    <cfRule type="expression" dxfId="1761" priority="51516">
      <formula>$H1117="SUBETAPA"</formula>
    </cfRule>
    <cfRule type="expression" dxfId="1760" priority="51517">
      <formula>$H1117="CÉLULA CONSTRUTIVA"</formula>
    </cfRule>
    <cfRule type="expression" dxfId="1759" priority="51518">
      <formula>$H1117="ETAPA"</formula>
    </cfRule>
  </conditionalFormatting>
  <conditionalFormatting sqref="O1120 O1122 O1112:O1113 O1118 O1116">
    <cfRule type="expression" dxfId="1758" priority="53279">
      <formula>$H1112="SUBETAPA"</formula>
    </cfRule>
    <cfRule type="expression" dxfId="1757" priority="53280">
      <formula>$H1112="CÉLULA CONSTRUTIVA"</formula>
    </cfRule>
    <cfRule type="expression" dxfId="1756" priority="53281">
      <formula>$H1112="ETAPA"</formula>
    </cfRule>
  </conditionalFormatting>
  <conditionalFormatting sqref="O1124:O1125">
    <cfRule type="expression" dxfId="1755" priority="53427">
      <formula>$H1124="SUBETAPA"</formula>
    </cfRule>
    <cfRule type="expression" dxfId="1754" priority="53428">
      <formula>$H1124="CÉLULA CONSTRUTIVA"</formula>
    </cfRule>
    <cfRule type="expression" dxfId="1753" priority="53429">
      <formula>$H1124="ETAPA"</formula>
    </cfRule>
  </conditionalFormatting>
  <conditionalFormatting sqref="O1129:O1130">
    <cfRule type="expression" dxfId="1752" priority="51051">
      <formula>$H1129="SUBETAPA"</formula>
    </cfRule>
    <cfRule type="expression" dxfId="1751" priority="51052">
      <formula>$H1129="CÉLULA CONSTRUTIVA"</formula>
    </cfRule>
    <cfRule type="expression" dxfId="1750" priority="51053">
      <formula>$H1129="ETAPA"</formula>
    </cfRule>
  </conditionalFormatting>
  <conditionalFormatting sqref="O1132">
    <cfRule type="expression" dxfId="1749" priority="51513">
      <formula>$H1132="SUBETAPA"</formula>
    </cfRule>
    <cfRule type="expression" dxfId="1748" priority="51514">
      <formula>$H1132="CÉLULA CONSTRUTIVA"</formula>
    </cfRule>
    <cfRule type="expression" dxfId="1747" priority="51515">
      <formula>$H1132="ETAPA"</formula>
    </cfRule>
  </conditionalFormatting>
  <conditionalFormatting sqref="O1133 O1135 O1137 O1127:O1128 O1131">
    <cfRule type="expression" dxfId="1746" priority="53434">
      <formula>$H1127="SUBETAPA"</formula>
    </cfRule>
    <cfRule type="expression" dxfId="1745" priority="53435">
      <formula>$H1127="CÉLULA CONSTRUTIVA"</formula>
    </cfRule>
    <cfRule type="expression" dxfId="1744" priority="53436">
      <formula>$H1127="ETAPA"</formula>
    </cfRule>
  </conditionalFormatting>
  <conditionalFormatting sqref="O1139:O1140">
    <cfRule type="expression" dxfId="1743" priority="53585">
      <formula>$H1139="SUBETAPA"</formula>
    </cfRule>
    <cfRule type="expression" dxfId="1742" priority="53586">
      <formula>$H1139="CÉLULA CONSTRUTIVA"</formula>
    </cfRule>
    <cfRule type="expression" dxfId="1741" priority="53587">
      <formula>$H1139="ETAPA"</formula>
    </cfRule>
  </conditionalFormatting>
  <conditionalFormatting sqref="O1144:O1145">
    <cfRule type="expression" dxfId="1740" priority="51013">
      <formula>$H1144="SUBETAPA"</formula>
    </cfRule>
    <cfRule type="expression" dxfId="1739" priority="51014">
      <formula>$H1144="CÉLULA CONSTRUTIVA"</formula>
    </cfRule>
    <cfRule type="expression" dxfId="1738" priority="51015">
      <formula>$H1144="ETAPA"</formula>
    </cfRule>
  </conditionalFormatting>
  <conditionalFormatting sqref="O1147">
    <cfRule type="expression" dxfId="1737" priority="51510">
      <formula>$H1147="SUBETAPA"</formula>
    </cfRule>
    <cfRule type="expression" dxfId="1736" priority="51511">
      <formula>$H1147="CÉLULA CONSTRUTIVA"</formula>
    </cfRule>
    <cfRule type="expression" dxfId="1735" priority="51512">
      <formula>$H1147="ETAPA"</formula>
    </cfRule>
  </conditionalFormatting>
  <conditionalFormatting sqref="O1150 O1152 O1142:O1143 O1148 O1146">
    <cfRule type="expression" dxfId="1734" priority="53592">
      <formula>$H1142="SUBETAPA"</formula>
    </cfRule>
    <cfRule type="expression" dxfId="1733" priority="53593">
      <formula>$H1142="CÉLULA CONSTRUTIVA"</formula>
    </cfRule>
    <cfRule type="expression" dxfId="1732" priority="53594">
      <formula>$H1142="ETAPA"</formula>
    </cfRule>
  </conditionalFormatting>
  <conditionalFormatting sqref="O1154">
    <cfRule type="expression" dxfId="1731" priority="58344">
      <formula>$H1154="CÉLULA CONSTRUTIVA"</formula>
    </cfRule>
    <cfRule type="expression" dxfId="1730" priority="58345">
      <formula>$H1154="ETAPA"</formula>
    </cfRule>
    <cfRule type="expression" dxfId="1729" priority="58346">
      <formula>$H1154="SUBETAPA"</formula>
    </cfRule>
  </conditionalFormatting>
  <conditionalFormatting sqref="O1239">
    <cfRule type="expression" dxfId="1728" priority="58341">
      <formula>$H1239="CÉLULA CONSTRUTIVA"</formula>
    </cfRule>
    <cfRule type="expression" dxfId="1727" priority="58342">
      <formula>$H1239="ETAPA"</formula>
    </cfRule>
    <cfRule type="expression" dxfId="1726" priority="58343">
      <formula>$H1239="SUBETAPA"</formula>
    </cfRule>
  </conditionalFormatting>
  <conditionalFormatting sqref="O1240:O1241">
    <cfRule type="expression" dxfId="1725" priority="86985">
      <formula>$H1240="SUBETAPA"</formula>
    </cfRule>
    <cfRule type="expression" dxfId="1724" priority="86986">
      <formula>$H1240="CÉLULA CONSTRUTIVA"</formula>
    </cfRule>
    <cfRule type="expression" dxfId="1723" priority="86987">
      <formula>$H1240="ETAPA"</formula>
    </cfRule>
  </conditionalFormatting>
  <conditionalFormatting sqref="O1245:O1246">
    <cfRule type="expression" dxfId="1722" priority="3554">
      <formula>$H1245="ETAPA"</formula>
    </cfRule>
    <cfRule type="expression" dxfId="1721" priority="3555">
      <formula>$H1245="SUBETAPA"</formula>
    </cfRule>
    <cfRule type="expression" dxfId="1720" priority="3556">
      <formula>$H1245="ETAPA"</formula>
    </cfRule>
    <cfRule type="expression" dxfId="1719" priority="3557">
      <formula>$H1245="SUBETAPA"</formula>
    </cfRule>
    <cfRule type="expression" dxfId="1718" priority="3558">
      <formula>$H1245="ETAPA"</formula>
    </cfRule>
    <cfRule type="expression" dxfId="1717" priority="3559">
      <formula>$H1245="SUBETAPA"</formula>
    </cfRule>
    <cfRule type="expression" dxfId="1716" priority="3560">
      <formula>$H1245="CÉLULA CONSTRUTIVA"</formula>
    </cfRule>
  </conditionalFormatting>
  <conditionalFormatting sqref="O1249">
    <cfRule type="expression" dxfId="1715" priority="3561">
      <formula>$H1249="ETAPA"</formula>
    </cfRule>
    <cfRule type="expression" dxfId="1714" priority="3562">
      <formula>$H1249="SUBETAPA"</formula>
    </cfRule>
    <cfRule type="expression" dxfId="1713" priority="3563">
      <formula>$H1249="ETAPA"</formula>
    </cfRule>
    <cfRule type="expression" dxfId="1712" priority="3564">
      <formula>$H1249="SUBETAPA"</formula>
    </cfRule>
    <cfRule type="expression" dxfId="1711" priority="3565">
      <formula>$H1249="ETAPA"</formula>
    </cfRule>
    <cfRule type="expression" dxfId="1710" priority="3566">
      <formula>$H1249="SUBETAPA"</formula>
    </cfRule>
    <cfRule type="expression" dxfId="1709" priority="3567">
      <formula>$H1249="CÉLULA CONSTRUTIVA"</formula>
    </cfRule>
  </conditionalFormatting>
  <conditionalFormatting sqref="O1250 O620:O621 O1242:O1243">
    <cfRule type="expression" dxfId="1708" priority="86950">
      <formula>$H620="SUBETAPA"</formula>
    </cfRule>
    <cfRule type="expression" dxfId="1707" priority="86951">
      <formula>$H620="CÉLULA CONSTRUTIVA"</formula>
    </cfRule>
  </conditionalFormatting>
  <conditionalFormatting sqref="O1252">
    <cfRule type="expression" dxfId="1706" priority="58338">
      <formula>$H1252="CÉLULA CONSTRUTIVA"</formula>
    </cfRule>
    <cfRule type="expression" dxfId="1705" priority="58339">
      <formula>$H1252="ETAPA"</formula>
    </cfRule>
    <cfRule type="expression" dxfId="1704" priority="58340">
      <formula>$H1252="SUBETAPA"</formula>
    </cfRule>
  </conditionalFormatting>
  <conditionalFormatting sqref="O1253:O1254 O1257">
    <cfRule type="expression" dxfId="1703" priority="2694">
      <formula>$H1253="ETAPA"</formula>
    </cfRule>
  </conditionalFormatting>
  <conditionalFormatting sqref="O1255:O1256">
    <cfRule type="expression" dxfId="1702" priority="2687">
      <formula>$H1255="ETAPA"</formula>
    </cfRule>
    <cfRule type="expression" dxfId="1701" priority="2688">
      <formula>$H1255="SUBETAPA"</formula>
    </cfRule>
    <cfRule type="expression" dxfId="1700" priority="2689">
      <formula>$H1255="ETAPA"</formula>
    </cfRule>
    <cfRule type="expression" dxfId="1699" priority="2690">
      <formula>$H1255="SUBETAPA"</formula>
    </cfRule>
    <cfRule type="expression" dxfId="1698" priority="2691">
      <formula>$H1255="ETAPA"</formula>
    </cfRule>
    <cfRule type="expression" dxfId="1697" priority="2692">
      <formula>$H1255="SUBETAPA"</formula>
    </cfRule>
    <cfRule type="expression" dxfId="1696" priority="2693">
      <formula>$H1255="CÉLULA CONSTRUTIVA"</formula>
    </cfRule>
  </conditionalFormatting>
  <conditionalFormatting sqref="O1257 O1253:O1254">
    <cfRule type="expression" dxfId="1695" priority="2685">
      <formula>$H1253="SUBETAPA"</formula>
    </cfRule>
    <cfRule type="expression" dxfId="1694" priority="2686">
      <formula>$H1253="CÉLULA CONSTRUTIVA"</formula>
    </cfRule>
  </conditionalFormatting>
  <conditionalFormatting sqref="O1259">
    <cfRule type="expression" dxfId="1693" priority="2682">
      <formula>$H1259="SUBETAPA"</formula>
    </cfRule>
    <cfRule type="expression" dxfId="1692" priority="2683">
      <formula>$H1259="CÉLULA CONSTRUTIVA"</formula>
    </cfRule>
    <cfRule type="expression" dxfId="1691" priority="2684">
      <formula>$H1259="ETAPA"</formula>
    </cfRule>
  </conditionalFormatting>
  <conditionalFormatting sqref="O1260">
    <cfRule type="expression" dxfId="1690" priority="2679">
      <formula>$H1260="ETAPA"</formula>
    </cfRule>
    <cfRule type="expression" dxfId="1689" priority="2680">
      <formula>$H1260="SUBETAPA"</formula>
    </cfRule>
    <cfRule type="expression" dxfId="1688" priority="2681">
      <formula>$H1260="CÉLULA CONSTRUTIVA"</formula>
    </cfRule>
  </conditionalFormatting>
  <conditionalFormatting sqref="O1261">
    <cfRule type="expression" dxfId="1687" priority="2658">
      <formula>$H1261="ETAPA"</formula>
    </cfRule>
    <cfRule type="expression" dxfId="1686" priority="2659">
      <formula>$H1261="SUBETAPA"</formula>
    </cfRule>
    <cfRule type="expression" dxfId="1685" priority="2660">
      <formula>$H1261="ETAPA"</formula>
    </cfRule>
    <cfRule type="expression" dxfId="1684" priority="2661">
      <formula>$H1261="SUBETAPA"</formula>
    </cfRule>
    <cfRule type="expression" dxfId="1683" priority="2662">
      <formula>$H1261="ETAPA"</formula>
    </cfRule>
    <cfRule type="expression" dxfId="1682" priority="2663">
      <formula>$H1261="SUBETAPA"</formula>
    </cfRule>
    <cfRule type="expression" dxfId="1681" priority="2664">
      <formula>$H1261="CÉLULA CONSTRUTIVA"</formula>
    </cfRule>
  </conditionalFormatting>
  <conditionalFormatting sqref="O1262:O1266">
    <cfRule type="expression" dxfId="1680" priority="2676">
      <formula>$H1262="SUBETAPA"</formula>
    </cfRule>
    <cfRule type="expression" dxfId="1679" priority="2677">
      <formula>$H1262="CÉLULA CONSTRUTIVA"</formula>
    </cfRule>
    <cfRule type="expression" dxfId="1678" priority="2678">
      <formula>$H1262="ETAPA"</formula>
    </cfRule>
  </conditionalFormatting>
  <conditionalFormatting sqref="O1267:O1268 O1271">
    <cfRule type="expression" dxfId="1677" priority="2763">
      <formula>$H1267="ETAPA"</formula>
    </cfRule>
  </conditionalFormatting>
  <conditionalFormatting sqref="O1269:O1270">
    <cfRule type="expression" dxfId="1676" priority="2756">
      <formula>$H1269="ETAPA"</formula>
    </cfRule>
    <cfRule type="expression" dxfId="1675" priority="2757">
      <formula>$H1269="SUBETAPA"</formula>
    </cfRule>
    <cfRule type="expression" dxfId="1674" priority="2758">
      <formula>$H1269="ETAPA"</formula>
    </cfRule>
    <cfRule type="expression" dxfId="1673" priority="2759">
      <formula>$H1269="SUBETAPA"</formula>
    </cfRule>
    <cfRule type="expression" dxfId="1672" priority="2760">
      <formula>$H1269="ETAPA"</formula>
    </cfRule>
    <cfRule type="expression" dxfId="1671" priority="2761">
      <formula>$H1269="SUBETAPA"</formula>
    </cfRule>
    <cfRule type="expression" dxfId="1670" priority="2762">
      <formula>$H1269="CÉLULA CONSTRUTIVA"</formula>
    </cfRule>
  </conditionalFormatting>
  <conditionalFormatting sqref="O1271 O1267:O1268">
    <cfRule type="expression" dxfId="1669" priority="2754">
      <formula>$H1267="SUBETAPA"</formula>
    </cfRule>
    <cfRule type="expression" dxfId="1668" priority="2755">
      <formula>$H1267="CÉLULA CONSTRUTIVA"</formula>
    </cfRule>
  </conditionalFormatting>
  <conditionalFormatting sqref="O1273">
    <cfRule type="expression" dxfId="1667" priority="2751">
      <formula>$H1273="SUBETAPA"</formula>
    </cfRule>
    <cfRule type="expression" dxfId="1666" priority="2752">
      <formula>$H1273="CÉLULA CONSTRUTIVA"</formula>
    </cfRule>
    <cfRule type="expression" dxfId="1665" priority="2753">
      <formula>$H1273="ETAPA"</formula>
    </cfRule>
  </conditionalFormatting>
  <conditionalFormatting sqref="O1274">
    <cfRule type="expression" dxfId="1664" priority="2748">
      <formula>$H1274="ETAPA"</formula>
    </cfRule>
    <cfRule type="expression" dxfId="1663" priority="2749">
      <formula>$H1274="SUBETAPA"</formula>
    </cfRule>
    <cfRule type="expression" dxfId="1662" priority="2750">
      <formula>$H1274="CÉLULA CONSTRUTIVA"</formula>
    </cfRule>
  </conditionalFormatting>
  <conditionalFormatting sqref="O1275">
    <cfRule type="expression" dxfId="1661" priority="2727">
      <formula>$H1275="ETAPA"</formula>
    </cfRule>
    <cfRule type="expression" dxfId="1660" priority="2728">
      <formula>$H1275="SUBETAPA"</formula>
    </cfRule>
    <cfRule type="expression" dxfId="1659" priority="2729">
      <formula>$H1275="ETAPA"</formula>
    </cfRule>
    <cfRule type="expression" dxfId="1658" priority="2730">
      <formula>$H1275="SUBETAPA"</formula>
    </cfRule>
    <cfRule type="expression" dxfId="1657" priority="2731">
      <formula>$H1275="ETAPA"</formula>
    </cfRule>
    <cfRule type="expression" dxfId="1656" priority="2732">
      <formula>$H1275="SUBETAPA"</formula>
    </cfRule>
    <cfRule type="expression" dxfId="1655" priority="2733">
      <formula>$H1275="CÉLULA CONSTRUTIVA"</formula>
    </cfRule>
  </conditionalFormatting>
  <conditionalFormatting sqref="O1276:O1280">
    <cfRule type="expression" dxfId="1654" priority="2745">
      <formula>$H1276="SUBETAPA"</formula>
    </cfRule>
    <cfRule type="expression" dxfId="1653" priority="2746">
      <formula>$H1276="CÉLULA CONSTRUTIVA"</formula>
    </cfRule>
    <cfRule type="expression" dxfId="1652" priority="2747">
      <formula>$H1276="ETAPA"</formula>
    </cfRule>
  </conditionalFormatting>
  <conditionalFormatting sqref="O1281:O1282 O1285">
    <cfRule type="expression" dxfId="1651" priority="2832">
      <formula>$H1281="ETAPA"</formula>
    </cfRule>
  </conditionalFormatting>
  <conditionalFormatting sqref="O1283:O1284">
    <cfRule type="expression" dxfId="1650" priority="2825">
      <formula>$H1283="ETAPA"</formula>
    </cfRule>
    <cfRule type="expression" dxfId="1649" priority="2826">
      <formula>$H1283="SUBETAPA"</formula>
    </cfRule>
    <cfRule type="expression" dxfId="1648" priority="2827">
      <formula>$H1283="ETAPA"</formula>
    </cfRule>
    <cfRule type="expression" dxfId="1647" priority="2828">
      <formula>$H1283="SUBETAPA"</formula>
    </cfRule>
    <cfRule type="expression" dxfId="1646" priority="2829">
      <formula>$H1283="ETAPA"</formula>
    </cfRule>
    <cfRule type="expression" dxfId="1645" priority="2830">
      <formula>$H1283="SUBETAPA"</formula>
    </cfRule>
    <cfRule type="expression" dxfId="1644" priority="2831">
      <formula>$H1283="CÉLULA CONSTRUTIVA"</formula>
    </cfRule>
  </conditionalFormatting>
  <conditionalFormatting sqref="O1285 O1281:O1282">
    <cfRule type="expression" dxfId="1643" priority="2823">
      <formula>$H1281="SUBETAPA"</formula>
    </cfRule>
    <cfRule type="expression" dxfId="1642" priority="2824">
      <formula>$H1281="CÉLULA CONSTRUTIVA"</formula>
    </cfRule>
  </conditionalFormatting>
  <conditionalFormatting sqref="O1287">
    <cfRule type="expression" dxfId="1641" priority="2820">
      <formula>$H1287="SUBETAPA"</formula>
    </cfRule>
    <cfRule type="expression" dxfId="1640" priority="2821">
      <formula>$H1287="CÉLULA CONSTRUTIVA"</formula>
    </cfRule>
    <cfRule type="expression" dxfId="1639" priority="2822">
      <formula>$H1287="ETAPA"</formula>
    </cfRule>
  </conditionalFormatting>
  <conditionalFormatting sqref="O1288">
    <cfRule type="expression" dxfId="1638" priority="2817">
      <formula>$H1288="ETAPA"</formula>
    </cfRule>
    <cfRule type="expression" dxfId="1637" priority="2818">
      <formula>$H1288="SUBETAPA"</formula>
    </cfRule>
    <cfRule type="expression" dxfId="1636" priority="2819">
      <formula>$H1288="CÉLULA CONSTRUTIVA"</formula>
    </cfRule>
  </conditionalFormatting>
  <conditionalFormatting sqref="O1289">
    <cfRule type="expression" dxfId="1635" priority="2796">
      <formula>$H1289="ETAPA"</formula>
    </cfRule>
    <cfRule type="expression" dxfId="1634" priority="2797">
      <formula>$H1289="SUBETAPA"</formula>
    </cfRule>
    <cfRule type="expression" dxfId="1633" priority="2798">
      <formula>$H1289="ETAPA"</formula>
    </cfRule>
    <cfRule type="expression" dxfId="1632" priority="2799">
      <formula>$H1289="SUBETAPA"</formula>
    </cfRule>
    <cfRule type="expression" dxfId="1631" priority="2800">
      <formula>$H1289="ETAPA"</formula>
    </cfRule>
    <cfRule type="expression" dxfId="1630" priority="2801">
      <formula>$H1289="SUBETAPA"</formula>
    </cfRule>
    <cfRule type="expression" dxfId="1629" priority="2802">
      <formula>$H1289="CÉLULA CONSTRUTIVA"</formula>
    </cfRule>
  </conditionalFormatting>
  <conditionalFormatting sqref="O1290:O1294">
    <cfRule type="expression" dxfId="1628" priority="2814">
      <formula>$H1290="SUBETAPA"</formula>
    </cfRule>
    <cfRule type="expression" dxfId="1627" priority="2815">
      <formula>$H1290="CÉLULA CONSTRUTIVA"</formula>
    </cfRule>
    <cfRule type="expression" dxfId="1626" priority="2816">
      <formula>$H1290="ETAPA"</formula>
    </cfRule>
  </conditionalFormatting>
  <conditionalFormatting sqref="O1295:O1296 O1299">
    <cfRule type="expression" dxfId="1625" priority="2901">
      <formula>$H1295="ETAPA"</formula>
    </cfRule>
  </conditionalFormatting>
  <conditionalFormatting sqref="O1297:O1298">
    <cfRule type="expression" dxfId="1624" priority="2894">
      <formula>$H1297="ETAPA"</formula>
    </cfRule>
    <cfRule type="expression" dxfId="1623" priority="2895">
      <formula>$H1297="SUBETAPA"</formula>
    </cfRule>
    <cfRule type="expression" dxfId="1622" priority="2896">
      <formula>$H1297="ETAPA"</formula>
    </cfRule>
    <cfRule type="expression" dxfId="1621" priority="2897">
      <formula>$H1297="SUBETAPA"</formula>
    </cfRule>
    <cfRule type="expression" dxfId="1620" priority="2898">
      <formula>$H1297="ETAPA"</formula>
    </cfRule>
    <cfRule type="expression" dxfId="1619" priority="2899">
      <formula>$H1297="SUBETAPA"</formula>
    </cfRule>
    <cfRule type="expression" dxfId="1618" priority="2900">
      <formula>$H1297="CÉLULA CONSTRUTIVA"</formula>
    </cfRule>
  </conditionalFormatting>
  <conditionalFormatting sqref="O1299 O1295:O1296">
    <cfRule type="expression" dxfId="1617" priority="2892">
      <formula>$H1295="SUBETAPA"</formula>
    </cfRule>
    <cfRule type="expression" dxfId="1616" priority="2893">
      <formula>$H1295="CÉLULA CONSTRUTIVA"</formula>
    </cfRule>
  </conditionalFormatting>
  <conditionalFormatting sqref="O1301">
    <cfRule type="expression" dxfId="1615" priority="2889">
      <formula>$H1301="SUBETAPA"</formula>
    </cfRule>
    <cfRule type="expression" dxfId="1614" priority="2890">
      <formula>$H1301="CÉLULA CONSTRUTIVA"</formula>
    </cfRule>
    <cfRule type="expression" dxfId="1613" priority="2891">
      <formula>$H1301="ETAPA"</formula>
    </cfRule>
  </conditionalFormatting>
  <conditionalFormatting sqref="O1302">
    <cfRule type="expression" dxfId="1612" priority="2886">
      <formula>$H1302="ETAPA"</formula>
    </cfRule>
    <cfRule type="expression" dxfId="1611" priority="2887">
      <formula>$H1302="SUBETAPA"</formula>
    </cfRule>
    <cfRule type="expression" dxfId="1610" priority="2888">
      <formula>$H1302="CÉLULA CONSTRUTIVA"</formula>
    </cfRule>
  </conditionalFormatting>
  <conditionalFormatting sqref="O1303">
    <cfRule type="expression" dxfId="1609" priority="2865">
      <formula>$H1303="ETAPA"</formula>
    </cfRule>
    <cfRule type="expression" dxfId="1608" priority="2866">
      <formula>$H1303="SUBETAPA"</formula>
    </cfRule>
    <cfRule type="expression" dxfId="1607" priority="2867">
      <formula>$H1303="ETAPA"</formula>
    </cfRule>
    <cfRule type="expression" dxfId="1606" priority="2868">
      <formula>$H1303="SUBETAPA"</formula>
    </cfRule>
    <cfRule type="expression" dxfId="1605" priority="2869">
      <formula>$H1303="ETAPA"</formula>
    </cfRule>
    <cfRule type="expression" dxfId="1604" priority="2870">
      <formula>$H1303="SUBETAPA"</formula>
    </cfRule>
    <cfRule type="expression" dxfId="1603" priority="2871">
      <formula>$H1303="CÉLULA CONSTRUTIVA"</formula>
    </cfRule>
  </conditionalFormatting>
  <conditionalFormatting sqref="O1304:O1308">
    <cfRule type="expression" dxfId="1602" priority="2883">
      <formula>$H1304="SUBETAPA"</formula>
    </cfRule>
    <cfRule type="expression" dxfId="1601" priority="2884">
      <formula>$H1304="CÉLULA CONSTRUTIVA"</formula>
    </cfRule>
    <cfRule type="expression" dxfId="1600" priority="2885">
      <formula>$H1304="ETAPA"</formula>
    </cfRule>
  </conditionalFormatting>
  <conditionalFormatting sqref="O1309:O1310 O1313">
    <cfRule type="expression" dxfId="1599" priority="2970">
      <formula>$H1309="ETAPA"</formula>
    </cfRule>
  </conditionalFormatting>
  <conditionalFormatting sqref="O1311:O1312">
    <cfRule type="expression" dxfId="1598" priority="2963">
      <formula>$H1311="ETAPA"</formula>
    </cfRule>
    <cfRule type="expression" dxfId="1597" priority="2964">
      <formula>$H1311="SUBETAPA"</formula>
    </cfRule>
    <cfRule type="expression" dxfId="1596" priority="2965">
      <formula>$H1311="ETAPA"</formula>
    </cfRule>
    <cfRule type="expression" dxfId="1595" priority="2966">
      <formula>$H1311="SUBETAPA"</formula>
    </cfRule>
    <cfRule type="expression" dxfId="1594" priority="2967">
      <formula>$H1311="ETAPA"</formula>
    </cfRule>
    <cfRule type="expression" dxfId="1593" priority="2968">
      <formula>$H1311="SUBETAPA"</formula>
    </cfRule>
    <cfRule type="expression" dxfId="1592" priority="2969">
      <formula>$H1311="CÉLULA CONSTRUTIVA"</formula>
    </cfRule>
  </conditionalFormatting>
  <conditionalFormatting sqref="O1313 O1309:O1310">
    <cfRule type="expression" dxfId="1591" priority="2961">
      <formula>$H1309="SUBETAPA"</formula>
    </cfRule>
    <cfRule type="expression" dxfId="1590" priority="2962">
      <formula>$H1309="CÉLULA CONSTRUTIVA"</formula>
    </cfRule>
  </conditionalFormatting>
  <conditionalFormatting sqref="O1315">
    <cfRule type="expression" dxfId="1589" priority="2958">
      <formula>$H1315="SUBETAPA"</formula>
    </cfRule>
    <cfRule type="expression" dxfId="1588" priority="2959">
      <formula>$H1315="CÉLULA CONSTRUTIVA"</formula>
    </cfRule>
    <cfRule type="expression" dxfId="1587" priority="2960">
      <formula>$H1315="ETAPA"</formula>
    </cfRule>
  </conditionalFormatting>
  <conditionalFormatting sqref="O1316">
    <cfRule type="expression" dxfId="1586" priority="2955">
      <formula>$H1316="ETAPA"</formula>
    </cfRule>
    <cfRule type="expression" dxfId="1585" priority="2956">
      <formula>$H1316="SUBETAPA"</formula>
    </cfRule>
    <cfRule type="expression" dxfId="1584" priority="2957">
      <formula>$H1316="CÉLULA CONSTRUTIVA"</formula>
    </cfRule>
  </conditionalFormatting>
  <conditionalFormatting sqref="O1317">
    <cfRule type="expression" dxfId="1583" priority="2934">
      <formula>$H1317="ETAPA"</formula>
    </cfRule>
    <cfRule type="expression" dxfId="1582" priority="2935">
      <formula>$H1317="SUBETAPA"</formula>
    </cfRule>
    <cfRule type="expression" dxfId="1581" priority="2936">
      <formula>$H1317="ETAPA"</formula>
    </cfRule>
    <cfRule type="expression" dxfId="1580" priority="2937">
      <formula>$H1317="SUBETAPA"</formula>
    </cfRule>
    <cfRule type="expression" dxfId="1579" priority="2938">
      <formula>$H1317="ETAPA"</formula>
    </cfRule>
    <cfRule type="expression" dxfId="1578" priority="2939">
      <formula>$H1317="SUBETAPA"</formula>
    </cfRule>
    <cfRule type="expression" dxfId="1577" priority="2940">
      <formula>$H1317="CÉLULA CONSTRUTIVA"</formula>
    </cfRule>
  </conditionalFormatting>
  <conditionalFormatting sqref="O1318:O1322">
    <cfRule type="expression" dxfId="1576" priority="2952">
      <formula>$H1318="SUBETAPA"</formula>
    </cfRule>
    <cfRule type="expression" dxfId="1575" priority="2953">
      <formula>$H1318="CÉLULA CONSTRUTIVA"</formula>
    </cfRule>
    <cfRule type="expression" dxfId="1574" priority="2954">
      <formula>$H1318="ETAPA"</formula>
    </cfRule>
  </conditionalFormatting>
  <conditionalFormatting sqref="O1323:O1324 O1327">
    <cfRule type="expression" dxfId="1573" priority="3039">
      <formula>$H1323="ETAPA"</formula>
    </cfRule>
  </conditionalFormatting>
  <conditionalFormatting sqref="O1325:O1326">
    <cfRule type="expression" dxfId="1572" priority="3032">
      <formula>$H1325="ETAPA"</formula>
    </cfRule>
    <cfRule type="expression" dxfId="1571" priority="3033">
      <formula>$H1325="SUBETAPA"</formula>
    </cfRule>
    <cfRule type="expression" dxfId="1570" priority="3034">
      <formula>$H1325="ETAPA"</formula>
    </cfRule>
    <cfRule type="expression" dxfId="1569" priority="3035">
      <formula>$H1325="SUBETAPA"</formula>
    </cfRule>
    <cfRule type="expression" dxfId="1568" priority="3036">
      <formula>$H1325="ETAPA"</formula>
    </cfRule>
    <cfRule type="expression" dxfId="1567" priority="3037">
      <formula>$H1325="SUBETAPA"</formula>
    </cfRule>
    <cfRule type="expression" dxfId="1566" priority="3038">
      <formula>$H1325="CÉLULA CONSTRUTIVA"</formula>
    </cfRule>
  </conditionalFormatting>
  <conditionalFormatting sqref="O1327 O1323:O1324">
    <cfRule type="expression" dxfId="1565" priority="3030">
      <formula>$H1323="SUBETAPA"</formula>
    </cfRule>
    <cfRule type="expression" dxfId="1564" priority="3031">
      <formula>$H1323="CÉLULA CONSTRUTIVA"</formula>
    </cfRule>
  </conditionalFormatting>
  <conditionalFormatting sqref="O1329">
    <cfRule type="expression" dxfId="1563" priority="3027">
      <formula>$H1329="SUBETAPA"</formula>
    </cfRule>
    <cfRule type="expression" dxfId="1562" priority="3028">
      <formula>$H1329="CÉLULA CONSTRUTIVA"</formula>
    </cfRule>
    <cfRule type="expression" dxfId="1561" priority="3029">
      <formula>$H1329="ETAPA"</formula>
    </cfRule>
  </conditionalFormatting>
  <conditionalFormatting sqref="O1330">
    <cfRule type="expression" dxfId="1560" priority="3024">
      <formula>$H1330="ETAPA"</formula>
    </cfRule>
    <cfRule type="expression" dxfId="1559" priority="3025">
      <formula>$H1330="SUBETAPA"</formula>
    </cfRule>
    <cfRule type="expression" dxfId="1558" priority="3026">
      <formula>$H1330="CÉLULA CONSTRUTIVA"</formula>
    </cfRule>
  </conditionalFormatting>
  <conditionalFormatting sqref="O1331">
    <cfRule type="expression" dxfId="1557" priority="3003">
      <formula>$H1331="ETAPA"</formula>
    </cfRule>
    <cfRule type="expression" dxfId="1556" priority="3004">
      <formula>$H1331="SUBETAPA"</formula>
    </cfRule>
    <cfRule type="expression" dxfId="1555" priority="3005">
      <formula>$H1331="ETAPA"</formula>
    </cfRule>
    <cfRule type="expression" dxfId="1554" priority="3006">
      <formula>$H1331="SUBETAPA"</formula>
    </cfRule>
    <cfRule type="expression" dxfId="1553" priority="3007">
      <formula>$H1331="ETAPA"</formula>
    </cfRule>
    <cfRule type="expression" dxfId="1552" priority="3008">
      <formula>$H1331="SUBETAPA"</formula>
    </cfRule>
    <cfRule type="expression" dxfId="1551" priority="3009">
      <formula>$H1331="CÉLULA CONSTRUTIVA"</formula>
    </cfRule>
  </conditionalFormatting>
  <conditionalFormatting sqref="O1332:O1336">
    <cfRule type="expression" dxfId="1550" priority="3021">
      <formula>$H1332="SUBETAPA"</formula>
    </cfRule>
    <cfRule type="expression" dxfId="1549" priority="3022">
      <formula>$H1332="CÉLULA CONSTRUTIVA"</formula>
    </cfRule>
    <cfRule type="expression" dxfId="1548" priority="3023">
      <formula>$H1332="ETAPA"</formula>
    </cfRule>
  </conditionalFormatting>
  <conditionalFormatting sqref="O1337:O1338 O1341">
    <cfRule type="expression" dxfId="1547" priority="3108">
      <formula>$H1337="ETAPA"</formula>
    </cfRule>
  </conditionalFormatting>
  <conditionalFormatting sqref="O1339:O1340">
    <cfRule type="expression" dxfId="1546" priority="3101">
      <formula>$H1339="ETAPA"</formula>
    </cfRule>
    <cfRule type="expression" dxfId="1545" priority="3102">
      <formula>$H1339="SUBETAPA"</formula>
    </cfRule>
    <cfRule type="expression" dxfId="1544" priority="3103">
      <formula>$H1339="ETAPA"</formula>
    </cfRule>
    <cfRule type="expression" dxfId="1543" priority="3104">
      <formula>$H1339="SUBETAPA"</formula>
    </cfRule>
    <cfRule type="expression" dxfId="1542" priority="3105">
      <formula>$H1339="ETAPA"</formula>
    </cfRule>
    <cfRule type="expression" dxfId="1541" priority="3106">
      <formula>$H1339="SUBETAPA"</formula>
    </cfRule>
    <cfRule type="expression" dxfId="1540" priority="3107">
      <formula>$H1339="CÉLULA CONSTRUTIVA"</formula>
    </cfRule>
  </conditionalFormatting>
  <conditionalFormatting sqref="O1341 O1337:O1338">
    <cfRule type="expression" dxfId="1539" priority="3099">
      <formula>$H1337="SUBETAPA"</formula>
    </cfRule>
    <cfRule type="expression" dxfId="1538" priority="3100">
      <formula>$H1337="CÉLULA CONSTRUTIVA"</formula>
    </cfRule>
  </conditionalFormatting>
  <conditionalFormatting sqref="O1343">
    <cfRule type="expression" dxfId="1537" priority="3096">
      <formula>$H1343="SUBETAPA"</formula>
    </cfRule>
    <cfRule type="expression" dxfId="1536" priority="3097">
      <formula>$H1343="CÉLULA CONSTRUTIVA"</formula>
    </cfRule>
    <cfRule type="expression" dxfId="1535" priority="3098">
      <formula>$H1343="ETAPA"</formula>
    </cfRule>
  </conditionalFormatting>
  <conditionalFormatting sqref="O1344">
    <cfRule type="expression" dxfId="1534" priority="3093">
      <formula>$H1344="ETAPA"</formula>
    </cfRule>
    <cfRule type="expression" dxfId="1533" priority="3094">
      <formula>$H1344="SUBETAPA"</formula>
    </cfRule>
    <cfRule type="expression" dxfId="1532" priority="3095">
      <formula>$H1344="CÉLULA CONSTRUTIVA"</formula>
    </cfRule>
  </conditionalFormatting>
  <conditionalFormatting sqref="O1345">
    <cfRule type="expression" dxfId="1531" priority="3072">
      <formula>$H1345="ETAPA"</formula>
    </cfRule>
    <cfRule type="expression" dxfId="1530" priority="3073">
      <formula>$H1345="SUBETAPA"</formula>
    </cfRule>
    <cfRule type="expression" dxfId="1529" priority="3074">
      <formula>$H1345="ETAPA"</formula>
    </cfRule>
    <cfRule type="expression" dxfId="1528" priority="3075">
      <formula>$H1345="SUBETAPA"</formula>
    </cfRule>
    <cfRule type="expression" dxfId="1527" priority="3076">
      <formula>$H1345="ETAPA"</formula>
    </cfRule>
    <cfRule type="expression" dxfId="1526" priority="3077">
      <formula>$H1345="SUBETAPA"</formula>
    </cfRule>
    <cfRule type="expression" dxfId="1525" priority="3078">
      <formula>$H1345="CÉLULA CONSTRUTIVA"</formula>
    </cfRule>
  </conditionalFormatting>
  <conditionalFormatting sqref="O1346:O1350">
    <cfRule type="expression" dxfId="1524" priority="3090">
      <formula>$H1346="SUBETAPA"</formula>
    </cfRule>
    <cfRule type="expression" dxfId="1523" priority="3091">
      <formula>$H1346="CÉLULA CONSTRUTIVA"</formula>
    </cfRule>
    <cfRule type="expression" dxfId="1522" priority="3092">
      <formula>$H1346="ETAPA"</formula>
    </cfRule>
  </conditionalFormatting>
  <conditionalFormatting sqref="O1351:O1352 O1355">
    <cfRule type="expression" dxfId="1521" priority="86699">
      <formula>$H1351="ETAPA"</formula>
    </cfRule>
  </conditionalFormatting>
  <conditionalFormatting sqref="O1353:O1354">
    <cfRule type="expression" dxfId="1520" priority="3547">
      <formula>$H1353="ETAPA"</formula>
    </cfRule>
    <cfRule type="expression" dxfId="1519" priority="3548">
      <formula>$H1353="SUBETAPA"</formula>
    </cfRule>
    <cfRule type="expression" dxfId="1518" priority="3549">
      <formula>$H1353="ETAPA"</formula>
    </cfRule>
    <cfRule type="expression" dxfId="1517" priority="3550">
      <formula>$H1353="SUBETAPA"</formula>
    </cfRule>
    <cfRule type="expression" dxfId="1516" priority="3551">
      <formula>$H1353="ETAPA"</formula>
    </cfRule>
    <cfRule type="expression" dxfId="1515" priority="3552">
      <formula>$H1353="SUBETAPA"</formula>
    </cfRule>
    <cfRule type="expression" dxfId="1514" priority="3553">
      <formula>$H1353="CÉLULA CONSTRUTIVA"</formula>
    </cfRule>
  </conditionalFormatting>
  <conditionalFormatting sqref="O1355 O1351:O1352">
    <cfRule type="expression" dxfId="1513" priority="86697">
      <formula>$H1351="SUBETAPA"</formula>
    </cfRule>
    <cfRule type="expression" dxfId="1512" priority="86698">
      <formula>$H1351="CÉLULA CONSTRUTIVA"</formula>
    </cfRule>
  </conditionalFormatting>
  <conditionalFormatting sqref="O1357">
    <cfRule type="expression" dxfId="1511" priority="59896">
      <formula>$H1357="SUBETAPA"</formula>
    </cfRule>
    <cfRule type="expression" dxfId="1510" priority="59897">
      <formula>$H1357="CÉLULA CONSTRUTIVA"</formula>
    </cfRule>
    <cfRule type="expression" dxfId="1509" priority="59898">
      <formula>$H1357="ETAPA"</formula>
    </cfRule>
  </conditionalFormatting>
  <conditionalFormatting sqref="O1358">
    <cfRule type="expression" dxfId="1508" priority="3537">
      <formula>$H1358="ETAPA"</formula>
    </cfRule>
    <cfRule type="expression" dxfId="1507" priority="3538">
      <formula>$H1358="SUBETAPA"</formula>
    </cfRule>
    <cfRule type="expression" dxfId="1506" priority="3539">
      <formula>$H1358="CÉLULA CONSTRUTIVA"</formula>
    </cfRule>
  </conditionalFormatting>
  <conditionalFormatting sqref="O1359">
    <cfRule type="expression" dxfId="1505" priority="3141">
      <formula>$H1359="ETAPA"</formula>
    </cfRule>
    <cfRule type="expression" dxfId="1504" priority="3142">
      <formula>$H1359="SUBETAPA"</formula>
    </cfRule>
    <cfRule type="expression" dxfId="1503" priority="3143">
      <formula>$H1359="ETAPA"</formula>
    </cfRule>
    <cfRule type="expression" dxfId="1502" priority="3144">
      <formula>$H1359="SUBETAPA"</formula>
    </cfRule>
    <cfRule type="expression" dxfId="1501" priority="3145">
      <formula>$H1359="ETAPA"</formula>
    </cfRule>
    <cfRule type="expression" dxfId="1500" priority="3146">
      <formula>$H1359="SUBETAPA"</formula>
    </cfRule>
    <cfRule type="expression" dxfId="1499" priority="3147">
      <formula>$H1359="CÉLULA CONSTRUTIVA"</formula>
    </cfRule>
  </conditionalFormatting>
  <conditionalFormatting sqref="O1360:O1364">
    <cfRule type="expression" dxfId="1498" priority="86717">
      <formula>$H1360="SUBETAPA"</formula>
    </cfRule>
    <cfRule type="expression" dxfId="1497" priority="86718">
      <formula>$H1360="CÉLULA CONSTRUTIVA"</formula>
    </cfRule>
    <cfRule type="expression" dxfId="1496" priority="86719">
      <formula>$H1360="ETAPA"</formula>
    </cfRule>
  </conditionalFormatting>
  <conditionalFormatting sqref="O1365">
    <cfRule type="expression" dxfId="1495" priority="58335">
      <formula>$H1365="CÉLULA CONSTRUTIVA"</formula>
    </cfRule>
    <cfRule type="expression" dxfId="1494" priority="58336">
      <formula>$H1365="ETAPA"</formula>
    </cfRule>
    <cfRule type="expression" dxfId="1493" priority="58337">
      <formula>$H1365="SUBETAPA"</formula>
    </cfRule>
  </conditionalFormatting>
  <conditionalFormatting sqref="O1366:O1368">
    <cfRule type="expression" dxfId="1492" priority="53755">
      <formula>$H1366="SUBETAPA"</formula>
    </cfRule>
    <cfRule type="expression" dxfId="1491" priority="53756">
      <formula>$H1366="CÉLULA CONSTRUTIVA"</formula>
    </cfRule>
    <cfRule type="expression" dxfId="1490" priority="53757">
      <formula>$H1366="ETAPA"</formula>
    </cfRule>
  </conditionalFormatting>
  <conditionalFormatting sqref="O1370">
    <cfRule type="expression" dxfId="1489" priority="3530">
      <formula>$H1370="ETAPA"</formula>
    </cfRule>
    <cfRule type="expression" dxfId="1488" priority="3531">
      <formula>$H1370="SUBETAPA"</formula>
    </cfRule>
    <cfRule type="expression" dxfId="1487" priority="3532">
      <formula>$H1370="ETAPA"</formula>
    </cfRule>
    <cfRule type="expression" dxfId="1486" priority="3533">
      <formula>$H1370="SUBETAPA"</formula>
    </cfRule>
    <cfRule type="expression" dxfId="1485" priority="3534">
      <formula>$H1370="ETAPA"</formula>
    </cfRule>
    <cfRule type="expression" dxfId="1484" priority="3535">
      <formula>$H1370="SUBETAPA"</formula>
    </cfRule>
    <cfRule type="expression" dxfId="1483" priority="3536">
      <formula>$H1370="CÉLULA CONSTRUTIVA"</formula>
    </cfRule>
  </conditionalFormatting>
  <conditionalFormatting sqref="O1373">
    <cfRule type="expression" dxfId="1482" priority="3523">
      <formula>$H1373="ETAPA"</formula>
    </cfRule>
    <cfRule type="expression" dxfId="1481" priority="3524">
      <formula>$H1373="SUBETAPA"</formula>
    </cfRule>
    <cfRule type="expression" dxfId="1480" priority="3525">
      <formula>$H1373="ETAPA"</formula>
    </cfRule>
    <cfRule type="expression" dxfId="1479" priority="3526">
      <formula>$H1373="SUBETAPA"</formula>
    </cfRule>
    <cfRule type="expression" dxfId="1478" priority="3527">
      <formula>$H1373="ETAPA"</formula>
    </cfRule>
    <cfRule type="expression" dxfId="1477" priority="3528">
      <formula>$H1373="SUBETAPA"</formula>
    </cfRule>
    <cfRule type="expression" dxfId="1476" priority="3529">
      <formula>$H1373="CÉLULA CONSTRUTIVA"</formula>
    </cfRule>
  </conditionalFormatting>
  <conditionalFormatting sqref="O1376 H1376 J1376:L1376">
    <cfRule type="expression" dxfId="1475" priority="54014">
      <formula>$H1376="ETAPA"</formula>
    </cfRule>
  </conditionalFormatting>
  <conditionalFormatting sqref="O1379 H1379 J1379:L1379">
    <cfRule type="expression" dxfId="1474" priority="54138">
      <formula>$H1379="ETAPA"</formula>
    </cfRule>
  </conditionalFormatting>
  <conditionalFormatting sqref="O1382 H1382 J1382:L1382">
    <cfRule type="expression" dxfId="1473" priority="54262">
      <formula>$H1382="ETAPA"</formula>
    </cfRule>
  </conditionalFormatting>
  <conditionalFormatting sqref="O1385 H1385 J1385:L1385">
    <cfRule type="expression" dxfId="1472" priority="54386">
      <formula>$H1385="ETAPA"</formula>
    </cfRule>
  </conditionalFormatting>
  <conditionalFormatting sqref="O1386:O1388">
    <cfRule type="expression" dxfId="1471" priority="54499">
      <formula>$H1386="SUBETAPA"</formula>
    </cfRule>
    <cfRule type="expression" dxfId="1470" priority="54500">
      <formula>$H1386="CÉLULA CONSTRUTIVA"</formula>
    </cfRule>
    <cfRule type="expression" dxfId="1469" priority="54501">
      <formula>$H1386="ETAPA"</formula>
    </cfRule>
  </conditionalFormatting>
  <conditionalFormatting sqref="O1390 H1390 J1390:L1390">
    <cfRule type="expression" dxfId="1468" priority="54510">
      <formula>$H1390="ETAPA"</formula>
    </cfRule>
  </conditionalFormatting>
  <conditionalFormatting sqref="O1391:O1392">
    <cfRule type="expression" dxfId="1467" priority="54505">
      <formula>$H1391="SUBETAPA"</formula>
    </cfRule>
    <cfRule type="expression" dxfId="1466" priority="54506">
      <formula>$H1391="CÉLULA CONSTRUTIVA"</formula>
    </cfRule>
    <cfRule type="expression" dxfId="1465" priority="54507">
      <formula>$H1391="ETAPA"</formula>
    </cfRule>
  </conditionalFormatting>
  <conditionalFormatting sqref="O1393:O1395">
    <cfRule type="expression" dxfId="1464" priority="54623">
      <formula>$H1393="SUBETAPA"</formula>
    </cfRule>
    <cfRule type="expression" dxfId="1463" priority="54624">
      <formula>$H1393="CÉLULA CONSTRUTIVA"</formula>
    </cfRule>
    <cfRule type="expression" dxfId="1462" priority="54625">
      <formula>$H1393="ETAPA"</formula>
    </cfRule>
  </conditionalFormatting>
  <conditionalFormatting sqref="O1397 H1397 J1397:L1397">
    <cfRule type="expression" dxfId="1461" priority="54634">
      <formula>$H1397="ETAPA"</formula>
    </cfRule>
  </conditionalFormatting>
  <conditionalFormatting sqref="O1398:O1399">
    <cfRule type="expression" dxfId="1460" priority="54629">
      <formula>$H1398="SUBETAPA"</formula>
    </cfRule>
    <cfRule type="expression" dxfId="1459" priority="54630">
      <formula>$H1398="CÉLULA CONSTRUTIVA"</formula>
    </cfRule>
    <cfRule type="expression" dxfId="1458" priority="54631">
      <formula>$H1398="ETAPA"</formula>
    </cfRule>
  </conditionalFormatting>
  <conditionalFormatting sqref="O1400:O1402">
    <cfRule type="expression" dxfId="1457" priority="54747">
      <formula>$H1400="SUBETAPA"</formula>
    </cfRule>
    <cfRule type="expression" dxfId="1456" priority="54748">
      <formula>$H1400="CÉLULA CONSTRUTIVA"</formula>
    </cfRule>
    <cfRule type="expression" dxfId="1455" priority="54749">
      <formula>$H1400="ETAPA"</formula>
    </cfRule>
  </conditionalFormatting>
  <conditionalFormatting sqref="O1404">
    <cfRule type="expression" dxfId="1454" priority="3516">
      <formula>$H1404="ETAPA"</formula>
    </cfRule>
    <cfRule type="expression" dxfId="1453" priority="3517">
      <formula>$H1404="SUBETAPA"</formula>
    </cfRule>
    <cfRule type="expression" dxfId="1452" priority="3518">
      <formula>$H1404="ETAPA"</formula>
    </cfRule>
    <cfRule type="expression" dxfId="1451" priority="3519">
      <formula>$H1404="SUBETAPA"</formula>
    </cfRule>
    <cfRule type="expression" dxfId="1450" priority="3520">
      <formula>$H1404="ETAPA"</formula>
    </cfRule>
    <cfRule type="expression" dxfId="1449" priority="3521">
      <formula>$H1404="SUBETAPA"</formula>
    </cfRule>
    <cfRule type="expression" dxfId="1448" priority="3522">
      <formula>$H1404="CÉLULA CONSTRUTIVA"</formula>
    </cfRule>
  </conditionalFormatting>
  <conditionalFormatting sqref="O1405:O1406">
    <cfRule type="expression" dxfId="1447" priority="54871">
      <formula>$H1405="SUBETAPA"</formula>
    </cfRule>
    <cfRule type="expression" dxfId="1446" priority="54872">
      <formula>$H1405="CÉLULA CONSTRUTIVA"</formula>
    </cfRule>
    <cfRule type="expression" dxfId="1445" priority="54873">
      <formula>$H1405="ETAPA"</formula>
    </cfRule>
  </conditionalFormatting>
  <conditionalFormatting sqref="O1407">
    <cfRule type="expression" dxfId="1444" priority="3509">
      <formula>$H1407="ETAPA"</formula>
    </cfRule>
    <cfRule type="expression" dxfId="1443" priority="3510">
      <formula>$H1407="SUBETAPA"</formula>
    </cfRule>
    <cfRule type="expression" dxfId="1442" priority="3511">
      <formula>$H1407="ETAPA"</formula>
    </cfRule>
    <cfRule type="expression" dxfId="1441" priority="3512">
      <formula>$H1407="SUBETAPA"</formula>
    </cfRule>
    <cfRule type="expression" dxfId="1440" priority="3513">
      <formula>$H1407="ETAPA"</formula>
    </cfRule>
    <cfRule type="expression" dxfId="1439" priority="3514">
      <formula>$H1407="SUBETAPA"</formula>
    </cfRule>
    <cfRule type="expression" dxfId="1438" priority="3515">
      <formula>$H1407="CÉLULA CONSTRUTIVA"</formula>
    </cfRule>
  </conditionalFormatting>
  <conditionalFormatting sqref="O1409 H1409 J1409:L1409">
    <cfRule type="expression" dxfId="1437" priority="54882">
      <formula>$H1409="ETAPA"</formula>
    </cfRule>
  </conditionalFormatting>
  <conditionalFormatting sqref="O1410:O1412">
    <cfRule type="expression" dxfId="1436" priority="54995">
      <formula>$H1410="SUBETAPA"</formula>
    </cfRule>
    <cfRule type="expression" dxfId="1435" priority="54996">
      <formula>$H1410="CÉLULA CONSTRUTIVA"</formula>
    </cfRule>
    <cfRule type="expression" dxfId="1434" priority="54997">
      <formula>$H1410="ETAPA"</formula>
    </cfRule>
  </conditionalFormatting>
  <conditionalFormatting sqref="O1414">
    <cfRule type="expression" dxfId="1433" priority="3495">
      <formula>$H1414="ETAPA"</formula>
    </cfRule>
    <cfRule type="expression" dxfId="1432" priority="3496">
      <formula>$H1414="SUBETAPA"</formula>
    </cfRule>
    <cfRule type="expression" dxfId="1431" priority="3497">
      <formula>$H1414="ETAPA"</formula>
    </cfRule>
    <cfRule type="expression" dxfId="1430" priority="3498">
      <formula>$H1414="SUBETAPA"</formula>
    </cfRule>
    <cfRule type="expression" dxfId="1429" priority="3499">
      <formula>$H1414="ETAPA"</formula>
    </cfRule>
    <cfRule type="expression" dxfId="1428" priority="3500">
      <formula>$H1414="SUBETAPA"</formula>
    </cfRule>
    <cfRule type="expression" dxfId="1427" priority="3501">
      <formula>$H1414="CÉLULA CONSTRUTIVA"</formula>
    </cfRule>
  </conditionalFormatting>
  <conditionalFormatting sqref="O1415:O1417">
    <cfRule type="expression" dxfId="1426" priority="55119">
      <formula>$H1415="SUBETAPA"</formula>
    </cfRule>
    <cfRule type="expression" dxfId="1425" priority="55120">
      <formula>$H1415="CÉLULA CONSTRUTIVA"</formula>
    </cfRule>
    <cfRule type="expression" dxfId="1424" priority="55121">
      <formula>$H1415="ETAPA"</formula>
    </cfRule>
  </conditionalFormatting>
  <conditionalFormatting sqref="O1419">
    <cfRule type="expression" dxfId="1423" priority="3481">
      <formula>$H1419="ETAPA"</formula>
    </cfRule>
    <cfRule type="expression" dxfId="1422" priority="3482">
      <formula>$H1419="SUBETAPA"</formula>
    </cfRule>
    <cfRule type="expression" dxfId="1421" priority="3483">
      <formula>$H1419="ETAPA"</formula>
    </cfRule>
    <cfRule type="expression" dxfId="1420" priority="3484">
      <formula>$H1419="SUBETAPA"</formula>
    </cfRule>
    <cfRule type="expression" dxfId="1419" priority="3485">
      <formula>$H1419="ETAPA"</formula>
    </cfRule>
    <cfRule type="expression" dxfId="1418" priority="3486">
      <formula>$H1419="SUBETAPA"</formula>
    </cfRule>
    <cfRule type="expression" dxfId="1417" priority="3487">
      <formula>$H1419="CÉLULA CONSTRUTIVA"</formula>
    </cfRule>
  </conditionalFormatting>
  <conditionalFormatting sqref="O1422">
    <cfRule type="expression" dxfId="1416" priority="3467">
      <formula>$H1422="ETAPA"</formula>
    </cfRule>
    <cfRule type="expression" dxfId="1415" priority="3468">
      <formula>$H1422="SUBETAPA"</formula>
    </cfRule>
    <cfRule type="expression" dxfId="1414" priority="3469">
      <formula>$H1422="ETAPA"</formula>
    </cfRule>
    <cfRule type="expression" dxfId="1413" priority="3470">
      <formula>$H1422="SUBETAPA"</formula>
    </cfRule>
    <cfRule type="expression" dxfId="1412" priority="3471">
      <formula>$H1422="ETAPA"</formula>
    </cfRule>
    <cfRule type="expression" dxfId="1411" priority="3472">
      <formula>$H1422="SUBETAPA"</formula>
    </cfRule>
    <cfRule type="expression" dxfId="1410" priority="3473">
      <formula>$H1422="CÉLULA CONSTRUTIVA"</formula>
    </cfRule>
  </conditionalFormatting>
  <conditionalFormatting sqref="O1423">
    <cfRule type="expression" dxfId="1409" priority="58332">
      <formula>$H1423="CÉLULA CONSTRUTIVA"</formula>
    </cfRule>
    <cfRule type="expression" dxfId="1408" priority="58333">
      <formula>$H1423="ETAPA"</formula>
    </cfRule>
    <cfRule type="expression" dxfId="1407" priority="58334">
      <formula>$H1423="SUBETAPA"</formula>
    </cfRule>
  </conditionalFormatting>
  <conditionalFormatting sqref="O1428:O1429">
    <cfRule type="expression" dxfId="1406" priority="91930">
      <formula>$H1428="SUBETAPA"</formula>
    </cfRule>
    <cfRule type="expression" dxfId="1405" priority="91931">
      <formula>$H1428="CÉLULA CONSTRUTIVA"</formula>
    </cfRule>
  </conditionalFormatting>
  <conditionalFormatting sqref="O1431">
    <cfRule type="expression" dxfId="1404" priority="4777">
      <formula>$H1431="ETAPA"</formula>
    </cfRule>
    <cfRule type="expression" dxfId="1403" priority="4778">
      <formula>$H1431="SUBETAPA"</formula>
    </cfRule>
  </conditionalFormatting>
  <conditionalFormatting sqref="O1437:O1442">
    <cfRule type="expression" dxfId="1402" priority="92312">
      <formula>$H1437="ETAPA"</formula>
    </cfRule>
  </conditionalFormatting>
  <conditionalFormatting sqref="O1440:O1442">
    <cfRule type="expression" dxfId="1401" priority="92310">
      <formula>$H1440="SUBETAPA"</formula>
    </cfRule>
    <cfRule type="expression" dxfId="1400" priority="92311">
      <formula>$H1440="CÉLULA CONSTRUTIVA"</formula>
    </cfRule>
  </conditionalFormatting>
  <conditionalFormatting sqref="O1443:O1446">
    <cfRule type="expression" dxfId="1399" priority="92193">
      <formula>$H1443="CÉLULA CONSTRUTIVA"</formula>
    </cfRule>
  </conditionalFormatting>
  <conditionalFormatting sqref="O1456">
    <cfRule type="expression" dxfId="1398" priority="4426">
      <formula>$H1456="ETAPA"</formula>
    </cfRule>
    <cfRule type="expression" dxfId="1397" priority="4427">
      <formula>$H1456="SUBETAPA"</formula>
    </cfRule>
  </conditionalFormatting>
  <conditionalFormatting sqref="O1460 K1460">
    <cfRule type="expression" dxfId="1396" priority="4442">
      <formula>$H1460="SUBETAPA"</formula>
    </cfRule>
    <cfRule type="expression" dxfId="1395" priority="4443">
      <formula>$H1460="ETAPA"</formula>
    </cfRule>
  </conditionalFormatting>
  <conditionalFormatting sqref="O1463">
    <cfRule type="expression" dxfId="1394" priority="4390">
      <formula>$H1463="ETAPA"</formula>
    </cfRule>
    <cfRule type="expression" dxfId="1393" priority="4391">
      <formula>$H1463="SUBETAPA"</formula>
    </cfRule>
  </conditionalFormatting>
  <conditionalFormatting sqref="O1467 K1467">
    <cfRule type="expression" dxfId="1392" priority="4406">
      <formula>$H1467="SUBETAPA"</formula>
    </cfRule>
    <cfRule type="expression" dxfId="1391" priority="4407">
      <formula>$H1467="ETAPA"</formula>
    </cfRule>
  </conditionalFormatting>
  <conditionalFormatting sqref="O1473">
    <cfRule type="expression" dxfId="1390" priority="4354">
      <formula>$H1473="ETAPA"</formula>
    </cfRule>
    <cfRule type="expression" dxfId="1389" priority="4355">
      <formula>$H1473="SUBETAPA"</formula>
    </cfRule>
  </conditionalFormatting>
  <conditionalFormatting sqref="O1482 K1482">
    <cfRule type="expression" dxfId="1388" priority="4367">
      <formula>$H1482="SUBETAPA"</formula>
    </cfRule>
    <cfRule type="expression" dxfId="1387" priority="4368">
      <formula>$H1482="ETAPA"</formula>
    </cfRule>
  </conditionalFormatting>
  <conditionalFormatting sqref="O1482:O1485">
    <cfRule type="expression" dxfId="1386" priority="4358">
      <formula>$H1482="CÉLULA CONSTRUTIVA"</formula>
    </cfRule>
  </conditionalFormatting>
  <conditionalFormatting sqref="O1483 O1485 J1485:K1485 K1483">
    <cfRule type="expression" dxfId="1385" priority="4370">
      <formula>$H1483="SUBETAPA"</formula>
    </cfRule>
    <cfRule type="expression" dxfId="1384" priority="4371">
      <formula>$H1483="ETAPA"</formula>
    </cfRule>
  </conditionalFormatting>
  <conditionalFormatting sqref="O1484 K1484">
    <cfRule type="expression" dxfId="1383" priority="4364">
      <formula>$H1484="SUBETAPA"</formula>
    </cfRule>
    <cfRule type="expression" dxfId="1382" priority="4365">
      <formula>$H1484="ETAPA"</formula>
    </cfRule>
  </conditionalFormatting>
  <conditionalFormatting sqref="O1488">
    <cfRule type="expression" dxfId="1381" priority="4318">
      <formula>$H1488="ETAPA"</formula>
    </cfRule>
    <cfRule type="expression" dxfId="1380" priority="4319">
      <formula>$H1488="SUBETAPA"</formula>
    </cfRule>
  </conditionalFormatting>
  <conditionalFormatting sqref="O1492:O1493 J1493:K1493 K1492">
    <cfRule type="expression" dxfId="1379" priority="4334">
      <formula>$H1492="SUBETAPA"</formula>
    </cfRule>
    <cfRule type="expression" dxfId="1378" priority="4335">
      <formula>$H1492="ETAPA"</formula>
    </cfRule>
  </conditionalFormatting>
  <conditionalFormatting sqref="O1499">
    <cfRule type="expression" dxfId="1377" priority="4460">
      <formula>$H1499="SUBETAPA"</formula>
    </cfRule>
    <cfRule type="expression" dxfId="1376" priority="4461">
      <formula>$H1499="CÉLULA CONSTRUTIVA"</formula>
    </cfRule>
  </conditionalFormatting>
  <conditionalFormatting sqref="O1501:O1504">
    <cfRule type="expression" dxfId="1375" priority="4638">
      <formula>$H1501="ETAPA"</formula>
    </cfRule>
    <cfRule type="expression" dxfId="1374" priority="4639">
      <formula>$H1501="SUBETAPA"</formula>
    </cfRule>
  </conditionalFormatting>
  <conditionalFormatting sqref="O1505">
    <cfRule type="expression" dxfId="1373" priority="4282">
      <formula>$H1505="ETAPA"</formula>
    </cfRule>
    <cfRule type="expression" dxfId="1372" priority="4283">
      <formula>$H1505="SUBETAPA"</formula>
    </cfRule>
  </conditionalFormatting>
  <conditionalFormatting sqref="O1513 K1513">
    <cfRule type="expression" dxfId="1371" priority="4295">
      <formula>$H1513="SUBETAPA"</formula>
    </cfRule>
    <cfRule type="expression" dxfId="1370" priority="4296">
      <formula>$H1513="ETAPA"</formula>
    </cfRule>
  </conditionalFormatting>
  <conditionalFormatting sqref="O1513:O1518">
    <cfRule type="expression" dxfId="1369" priority="4286">
      <formula>$H1513="CÉLULA CONSTRUTIVA"</formula>
    </cfRule>
  </conditionalFormatting>
  <conditionalFormatting sqref="O1516:O1517 K1516:K1517">
    <cfRule type="expression" dxfId="1368" priority="4292">
      <formula>$H1516="SUBETAPA"</formula>
    </cfRule>
    <cfRule type="expression" dxfId="1367" priority="4293">
      <formula>$H1516="ETAPA"</formula>
    </cfRule>
  </conditionalFormatting>
  <conditionalFormatting sqref="O1518 J1518:K1518 O1514:O1515 K1514:K1515">
    <cfRule type="expression" dxfId="1366" priority="4298">
      <formula>$H1514="SUBETAPA"</formula>
    </cfRule>
    <cfRule type="expression" dxfId="1365" priority="4299">
      <formula>$H1514="ETAPA"</formula>
    </cfRule>
  </conditionalFormatting>
  <conditionalFormatting sqref="O1535:O1538">
    <cfRule type="expression" dxfId="1364" priority="88876">
      <formula>$H1535="CÉLULA CONSTRUTIVA"</formula>
    </cfRule>
  </conditionalFormatting>
  <conditionalFormatting sqref="O1543:O1545">
    <cfRule type="expression" dxfId="1363" priority="4600">
      <formula>$H1543="ETAPA"</formula>
    </cfRule>
    <cfRule type="expression" dxfId="1362" priority="4601">
      <formula>$H1543="SUBETAPA"</formula>
    </cfRule>
  </conditionalFormatting>
  <conditionalFormatting sqref="O1547:O1551">
    <cfRule type="expression" dxfId="1361" priority="4598">
      <formula>$H1547="ETAPA"</formula>
    </cfRule>
    <cfRule type="expression" dxfId="1360" priority="4599">
      <formula>$H1547="SUBETAPA"</formula>
    </cfRule>
  </conditionalFormatting>
  <conditionalFormatting sqref="O1557:O1560">
    <cfRule type="expression" dxfId="1359" priority="89535">
      <formula>$H1557="CÉLULA CONSTRUTIVA"</formula>
    </cfRule>
  </conditionalFormatting>
  <conditionalFormatting sqref="O1585:O1589">
    <cfRule type="expression" dxfId="1358" priority="4558">
      <formula>$H1585="ETAPA"</formula>
    </cfRule>
    <cfRule type="expression" dxfId="1357" priority="4559">
      <formula>$H1585="SUBETAPA"</formula>
    </cfRule>
  </conditionalFormatting>
  <conditionalFormatting sqref="O1595:O1598">
    <cfRule type="expression" dxfId="1356" priority="90853">
      <formula>$H1595="CÉLULA CONSTRUTIVA"</formula>
    </cfRule>
  </conditionalFormatting>
  <conditionalFormatting sqref="O1606:O1610">
    <cfRule type="expression" dxfId="1355" priority="4538">
      <formula>$H1606="ETAPA"</formula>
    </cfRule>
    <cfRule type="expression" dxfId="1354" priority="4539">
      <formula>$H1606="SUBETAPA"</formula>
    </cfRule>
  </conditionalFormatting>
  <conditionalFormatting sqref="O1616:O1619">
    <cfRule type="expression" dxfId="1353" priority="91513">
      <formula>$H1616="CÉLULA CONSTRUTIVA"</formula>
    </cfRule>
  </conditionalFormatting>
  <conditionalFormatting sqref="O1624:O1626">
    <cfRule type="expression" dxfId="1352" priority="4520">
      <formula>$H1624="ETAPA"</formula>
    </cfRule>
    <cfRule type="expression" dxfId="1351" priority="4521">
      <formula>$H1624="SUBETAPA"</formula>
    </cfRule>
  </conditionalFormatting>
  <conditionalFormatting sqref="O1630:O1634">
    <cfRule type="expression" dxfId="1350" priority="4518">
      <formula>$H1630="ETAPA"</formula>
    </cfRule>
    <cfRule type="expression" dxfId="1349" priority="4519">
      <formula>$H1630="SUBETAPA"</formula>
    </cfRule>
  </conditionalFormatting>
  <conditionalFormatting sqref="O1640:O1643">
    <cfRule type="expression" dxfId="1348" priority="96147">
      <formula>$H1640="CÉLULA CONSTRUTIVA"</formula>
    </cfRule>
  </conditionalFormatting>
  <conditionalFormatting sqref="O1648:O1650">
    <cfRule type="expression" dxfId="1347" priority="4500">
      <formula>$H1648="ETAPA"</formula>
    </cfRule>
    <cfRule type="expression" dxfId="1346" priority="4501">
      <formula>$H1648="SUBETAPA"</formula>
    </cfRule>
  </conditionalFormatting>
  <conditionalFormatting sqref="O1674:O1675 O1681 O1693">
    <cfRule type="expression" dxfId="1345" priority="80565">
      <formula>$H1674="CÉLULA CONSTRUTIVA"</formula>
    </cfRule>
    <cfRule type="expression" dxfId="1344" priority="80566">
      <formula>$H1674="ETAPA"</formula>
    </cfRule>
  </conditionalFormatting>
  <conditionalFormatting sqref="O1676 H1676 K1676">
    <cfRule type="expression" dxfId="1343" priority="80490">
      <formula>$H1676="SUBETAPA"</formula>
    </cfRule>
  </conditionalFormatting>
  <conditionalFormatting sqref="O1676:O1677">
    <cfRule type="expression" dxfId="1342" priority="80483">
      <formula>$H1676="ETAPA"</formula>
    </cfRule>
  </conditionalFormatting>
  <conditionalFormatting sqref="O1677 H1677 K1677">
    <cfRule type="expression" dxfId="1341" priority="80484">
      <formula>$H1677="SUBETAPA"</formula>
    </cfRule>
  </conditionalFormatting>
  <conditionalFormatting sqref="O1678">
    <cfRule type="expression" dxfId="1340" priority="3460">
      <formula>$H1678="ETAPA"</formula>
    </cfRule>
    <cfRule type="expression" dxfId="1339" priority="3461">
      <formula>$H1678="SUBETAPA"</formula>
    </cfRule>
    <cfRule type="expression" dxfId="1338" priority="3462">
      <formula>$H1678="ETAPA"</formula>
    </cfRule>
    <cfRule type="expression" dxfId="1337" priority="3463">
      <formula>$H1678="SUBETAPA"</formula>
    </cfRule>
    <cfRule type="expression" dxfId="1336" priority="3464">
      <formula>$H1678="ETAPA"</formula>
    </cfRule>
    <cfRule type="expression" dxfId="1335" priority="3465">
      <formula>$H1678="SUBETAPA"</formula>
    </cfRule>
    <cfRule type="expression" dxfId="1334" priority="3466">
      <formula>$H1678="CÉLULA CONSTRUTIVA"</formula>
    </cfRule>
  </conditionalFormatting>
  <conditionalFormatting sqref="O1683 O1685">
    <cfRule type="expression" dxfId="1333" priority="80353">
      <formula>$H1683="CÉLULA CONSTRUTIVA"</formula>
    </cfRule>
  </conditionalFormatting>
  <conditionalFormatting sqref="O1684 H1683:H1684 J1684 J1683:L1683">
    <cfRule type="expression" dxfId="1332" priority="80354">
      <formula>$H1683="CÉLULA CONSTRUTIVA"</formula>
    </cfRule>
  </conditionalFormatting>
  <conditionalFormatting sqref="O1689:O1690">
    <cfRule type="expression" dxfId="1331" priority="80397">
      <formula>$H1689="CÉLULA CONSTRUTIVA"</formula>
    </cfRule>
  </conditionalFormatting>
  <conditionalFormatting sqref="O1692">
    <cfRule type="expression" dxfId="1330" priority="80450">
      <formula>$H1692="ETAPA"</formula>
    </cfRule>
  </conditionalFormatting>
  <conditionalFormatting sqref="O1694:O1695 O1709">
    <cfRule type="expression" dxfId="1329" priority="80889">
      <formula>$H1694="CÉLULA CONSTRUTIVA"</formula>
    </cfRule>
    <cfRule type="expression" dxfId="1328" priority="80890">
      <formula>$H1694="ETAPA"</formula>
    </cfRule>
  </conditionalFormatting>
  <conditionalFormatting sqref="O1696 H1696 K1696">
    <cfRule type="expression" dxfId="1327" priority="80814">
      <formula>$H1696="SUBETAPA"</formula>
    </cfRule>
  </conditionalFormatting>
  <conditionalFormatting sqref="O1696:O1700">
    <cfRule type="expression" dxfId="1326" priority="80691">
      <formula>$H1696="ETAPA"</formula>
    </cfRule>
  </conditionalFormatting>
  <conditionalFormatting sqref="O1697 H1697 K1697">
    <cfRule type="expression" dxfId="1325" priority="80808">
      <formula>$H1697="SUBETAPA"</formula>
    </cfRule>
  </conditionalFormatting>
  <conditionalFormatting sqref="O1700 O1702">
    <cfRule type="expression" dxfId="1324" priority="80677">
      <formula>$H1700="CÉLULA CONSTRUTIVA"</formula>
    </cfRule>
  </conditionalFormatting>
  <conditionalFormatting sqref="O1701">
    <cfRule type="expression" dxfId="1323" priority="60979">
      <formula>$H1701="CÉLULA CONSTRUTIVA"</formula>
    </cfRule>
    <cfRule type="expression" dxfId="1322" priority="60980">
      <formula>$H1701="SUBETAPA"</formula>
    </cfRule>
    <cfRule type="expression" dxfId="1321" priority="60981">
      <formula>$H1701="ETAPA"</formula>
    </cfRule>
  </conditionalFormatting>
  <conditionalFormatting sqref="O1706:O1707">
    <cfRule type="expression" dxfId="1320" priority="80721">
      <formula>$H1706="CÉLULA CONSTRUTIVA"</formula>
    </cfRule>
  </conditionalFormatting>
  <conditionalFormatting sqref="O1710:O1711 O1724">
    <cfRule type="expression" dxfId="1319" priority="81213">
      <formula>$H1710="CÉLULA CONSTRUTIVA"</formula>
    </cfRule>
    <cfRule type="expression" dxfId="1318" priority="81214">
      <formula>$H1710="ETAPA"</formula>
    </cfRule>
  </conditionalFormatting>
  <conditionalFormatting sqref="O1712 H1712 K1712">
    <cfRule type="expression" dxfId="1317" priority="81138">
      <formula>$H1712="SUBETAPA"</formula>
    </cfRule>
  </conditionalFormatting>
  <conditionalFormatting sqref="O1712:O1716">
    <cfRule type="expression" dxfId="1316" priority="81015">
      <formula>$H1712="ETAPA"</formula>
    </cfRule>
  </conditionalFormatting>
  <conditionalFormatting sqref="O1713 H1713 K1713">
    <cfRule type="expression" dxfId="1315" priority="81132">
      <formula>$H1713="SUBETAPA"</formula>
    </cfRule>
  </conditionalFormatting>
  <conditionalFormatting sqref="O1716">
    <cfRule type="expression" dxfId="1314" priority="81001">
      <formula>$H1716="CÉLULA CONSTRUTIVA"</formula>
    </cfRule>
  </conditionalFormatting>
  <conditionalFormatting sqref="O1717">
    <cfRule type="expression" dxfId="1313" priority="60976">
      <formula>$H1717="CÉLULA CONSTRUTIVA"</formula>
    </cfRule>
    <cfRule type="expression" dxfId="1312" priority="60977">
      <formula>$H1717="SUBETAPA"</formula>
    </cfRule>
    <cfRule type="expression" dxfId="1311" priority="60978">
      <formula>$H1717="ETAPA"</formula>
    </cfRule>
  </conditionalFormatting>
  <conditionalFormatting sqref="O1721:O1722">
    <cfRule type="expression" dxfId="1310" priority="81045">
      <formula>$H1721="CÉLULA CONSTRUTIVA"</formula>
    </cfRule>
  </conditionalFormatting>
  <conditionalFormatting sqref="O1725:O1726">
    <cfRule type="expression" dxfId="1309" priority="81537">
      <formula>$H1725="CÉLULA CONSTRUTIVA"</formula>
    </cfRule>
    <cfRule type="expression" dxfId="1308" priority="81538">
      <formula>$H1725="ETAPA"</formula>
    </cfRule>
  </conditionalFormatting>
  <conditionalFormatting sqref="O1727 H1727 K1727">
    <cfRule type="expression" dxfId="1307" priority="81462">
      <formula>$H1727="SUBETAPA"</formula>
    </cfRule>
  </conditionalFormatting>
  <conditionalFormatting sqref="O1727:O1731">
    <cfRule type="expression" dxfId="1306" priority="81339">
      <formula>$H1727="ETAPA"</formula>
    </cfRule>
  </conditionalFormatting>
  <conditionalFormatting sqref="O1728 H1728 K1728">
    <cfRule type="expression" dxfId="1305" priority="81456">
      <formula>$H1728="SUBETAPA"</formula>
    </cfRule>
  </conditionalFormatting>
  <conditionalFormatting sqref="O1731">
    <cfRule type="expression" dxfId="1304" priority="81325">
      <formula>$H1731="CÉLULA CONSTRUTIVA"</formula>
    </cfRule>
  </conditionalFormatting>
  <conditionalFormatting sqref="O1732">
    <cfRule type="expression" dxfId="1303" priority="60973">
      <formula>$H1732="CÉLULA CONSTRUTIVA"</formula>
    </cfRule>
    <cfRule type="expression" dxfId="1302" priority="60974">
      <formula>$H1732="SUBETAPA"</formula>
    </cfRule>
    <cfRule type="expression" dxfId="1301" priority="60975">
      <formula>$H1732="ETAPA"</formula>
    </cfRule>
  </conditionalFormatting>
  <conditionalFormatting sqref="O1734:O1735">
    <cfRule type="expression" dxfId="1300" priority="81369">
      <formula>$H1734="CÉLULA CONSTRUTIVA"</formula>
    </cfRule>
  </conditionalFormatting>
  <conditionalFormatting sqref="O1737:O1738 O1742:O1743">
    <cfRule type="expression" dxfId="1299" priority="81862">
      <formula>$H1737="ETAPA"</formula>
    </cfRule>
  </conditionalFormatting>
  <conditionalFormatting sqref="O1737:O1738">
    <cfRule type="expression" dxfId="1298" priority="81861">
      <formula>$H1737="CÉLULA CONSTRUTIVA"</formula>
    </cfRule>
  </conditionalFormatting>
  <conditionalFormatting sqref="O1739 H1739 K1739">
    <cfRule type="expression" dxfId="1297" priority="81786">
      <formula>$H1739="SUBETAPA"</formula>
    </cfRule>
  </conditionalFormatting>
  <conditionalFormatting sqref="O1739:O1740">
    <cfRule type="expression" dxfId="1296" priority="81779">
      <formula>$H1739="ETAPA"</formula>
    </cfRule>
  </conditionalFormatting>
  <conditionalFormatting sqref="O1740 H1740 K1740">
    <cfRule type="expression" dxfId="1295" priority="81780">
      <formula>$H1740="SUBETAPA"</formula>
    </cfRule>
  </conditionalFormatting>
  <conditionalFormatting sqref="O1743">
    <cfRule type="expression" dxfId="1294" priority="81649">
      <formula>$H1743="CÉLULA CONSTRUTIVA"</formula>
    </cfRule>
  </conditionalFormatting>
  <conditionalFormatting sqref="O1744">
    <cfRule type="expression" dxfId="1293" priority="60970">
      <formula>$H1744="CÉLULA CONSTRUTIVA"</formula>
    </cfRule>
    <cfRule type="expression" dxfId="1292" priority="60971">
      <formula>$H1744="SUBETAPA"</formula>
    </cfRule>
    <cfRule type="expression" dxfId="1291" priority="60972">
      <formula>$H1744="ETAPA"</formula>
    </cfRule>
  </conditionalFormatting>
  <conditionalFormatting sqref="O1746:O1747">
    <cfRule type="expression" dxfId="1290" priority="81693">
      <formula>$H1746="CÉLULA CONSTRUTIVA"</formula>
    </cfRule>
  </conditionalFormatting>
  <conditionalFormatting sqref="O1749:O1750">
    <cfRule type="expression" dxfId="1289" priority="82185">
      <formula>$H1749="CÉLULA CONSTRUTIVA"</formula>
    </cfRule>
    <cfRule type="expression" dxfId="1288" priority="82186">
      <formula>$H1749="ETAPA"</formula>
    </cfRule>
  </conditionalFormatting>
  <conditionalFormatting sqref="O1751 H1751 K1751">
    <cfRule type="expression" dxfId="1287" priority="82110">
      <formula>$H1751="SUBETAPA"</formula>
    </cfRule>
  </conditionalFormatting>
  <conditionalFormatting sqref="O1751:O1755">
    <cfRule type="expression" dxfId="1286" priority="81987">
      <formula>$H1751="ETAPA"</formula>
    </cfRule>
  </conditionalFormatting>
  <conditionalFormatting sqref="O1752 H1752 K1752">
    <cfRule type="expression" dxfId="1285" priority="82104">
      <formula>$H1752="SUBETAPA"</formula>
    </cfRule>
  </conditionalFormatting>
  <conditionalFormatting sqref="O1755">
    <cfRule type="expression" dxfId="1284" priority="81973">
      <formula>$H1755="CÉLULA CONSTRUTIVA"</formula>
    </cfRule>
  </conditionalFormatting>
  <conditionalFormatting sqref="O1756">
    <cfRule type="expression" dxfId="1283" priority="60967">
      <formula>$H1756="CÉLULA CONSTRUTIVA"</formula>
    </cfRule>
    <cfRule type="expression" dxfId="1282" priority="60968">
      <formula>$H1756="SUBETAPA"</formula>
    </cfRule>
    <cfRule type="expression" dxfId="1281" priority="60969">
      <formula>$H1756="ETAPA"</formula>
    </cfRule>
  </conditionalFormatting>
  <conditionalFormatting sqref="O1758:O1759">
    <cfRule type="expression" dxfId="1280" priority="82017">
      <formula>$H1758="CÉLULA CONSTRUTIVA"</formula>
    </cfRule>
  </conditionalFormatting>
  <conditionalFormatting sqref="O1761:O1762 O1773 O1781:O1782 O1784">
    <cfRule type="expression" dxfId="1279" priority="82509">
      <formula>$H1761="CÉLULA CONSTRUTIVA"</formula>
    </cfRule>
  </conditionalFormatting>
  <conditionalFormatting sqref="O1761:O1762 O1781:O1782 O1784 O1771">
    <cfRule type="expression" dxfId="1278" priority="82510">
      <formula>$H1761="ETAPA"</formula>
    </cfRule>
  </conditionalFormatting>
  <conditionalFormatting sqref="O1763 H1763 K1763">
    <cfRule type="expression" dxfId="1277" priority="82434">
      <formula>$H1763="SUBETAPA"</formula>
    </cfRule>
  </conditionalFormatting>
  <conditionalFormatting sqref="O1763:O1767">
    <cfRule type="expression" dxfId="1276" priority="82311">
      <formula>$H1763="ETAPA"</formula>
    </cfRule>
  </conditionalFormatting>
  <conditionalFormatting sqref="O1764 H1764 K1764">
    <cfRule type="expression" dxfId="1275" priority="82428">
      <formula>$H1764="SUBETAPA"</formula>
    </cfRule>
  </conditionalFormatting>
  <conditionalFormatting sqref="O1767 H1767 K1767">
    <cfRule type="expression" dxfId="1274" priority="82338">
      <formula>$H1767="SUBETAPA"</formula>
    </cfRule>
  </conditionalFormatting>
  <conditionalFormatting sqref="O1771">
    <cfRule type="expression" dxfId="1273" priority="82297">
      <formula>$H1771="CÉLULA CONSTRUTIVA"</formula>
    </cfRule>
  </conditionalFormatting>
  <conditionalFormatting sqref="O1772">
    <cfRule type="expression" dxfId="1272" priority="60964">
      <formula>$H1772="CÉLULA CONSTRUTIVA"</formula>
    </cfRule>
    <cfRule type="expression" dxfId="1271" priority="60965">
      <formula>$H1772="SUBETAPA"</formula>
    </cfRule>
    <cfRule type="expression" dxfId="1270" priority="60966">
      <formula>$H1772="ETAPA"</formula>
    </cfRule>
  </conditionalFormatting>
  <conditionalFormatting sqref="O1779:O1780">
    <cfRule type="expression" dxfId="1269" priority="82341">
      <formula>$H1779="CÉLULA CONSTRUTIVA"</formula>
    </cfRule>
  </conditionalFormatting>
  <conditionalFormatting sqref="O1783">
    <cfRule type="expression" dxfId="1268" priority="82394">
      <formula>$H1783="ETAPA"</formula>
    </cfRule>
  </conditionalFormatting>
  <conditionalFormatting sqref="O1785:O1786 O1795 O1797 O1799 O1810">
    <cfRule type="expression" dxfId="1267" priority="82833">
      <formula>$H1785="CÉLULA CONSTRUTIVA"</formula>
    </cfRule>
  </conditionalFormatting>
  <conditionalFormatting sqref="O1785:O1786 O1797 O1799 O1810 O1793">
    <cfRule type="expression" dxfId="1266" priority="82834">
      <formula>$H1785="ETAPA"</formula>
    </cfRule>
  </conditionalFormatting>
  <conditionalFormatting sqref="O1787 H1787 K1787">
    <cfRule type="expression" dxfId="1265" priority="82758">
      <formula>$H1787="SUBETAPA"</formula>
    </cfRule>
  </conditionalFormatting>
  <conditionalFormatting sqref="O1787:O1791">
    <cfRule type="expression" dxfId="1264" priority="82635">
      <formula>$H1787="ETAPA"</formula>
    </cfRule>
  </conditionalFormatting>
  <conditionalFormatting sqref="O1788 H1788 K1788">
    <cfRule type="expression" dxfId="1263" priority="82752">
      <formula>$H1788="SUBETAPA"</formula>
    </cfRule>
  </conditionalFormatting>
  <conditionalFormatting sqref="O1791 H1791 K1791">
    <cfRule type="expression" dxfId="1262" priority="82662">
      <formula>$H1791="SUBETAPA"</formula>
    </cfRule>
  </conditionalFormatting>
  <conditionalFormatting sqref="O1793">
    <cfRule type="expression" dxfId="1261" priority="82621">
      <formula>$H1793="CÉLULA CONSTRUTIVA"</formula>
    </cfRule>
  </conditionalFormatting>
  <conditionalFormatting sqref="O1794">
    <cfRule type="expression" dxfId="1260" priority="60961">
      <formula>$H1794="CÉLULA CONSTRUTIVA"</formula>
    </cfRule>
    <cfRule type="expression" dxfId="1259" priority="60962">
      <formula>$H1794="SUBETAPA"</formula>
    </cfRule>
    <cfRule type="expression" dxfId="1258" priority="60963">
      <formula>$H1794="ETAPA"</formula>
    </cfRule>
  </conditionalFormatting>
  <conditionalFormatting sqref="O1796 H1810 H1795:H1796 H1802 J1802:L1802 J1796 L1810 J1795:L1795 O1802:O1805">
    <cfRule type="expression" dxfId="1257" priority="82835">
      <formula>$H1795="CÉLULA CONSTRUTIVA"</formula>
    </cfRule>
  </conditionalFormatting>
  <conditionalFormatting sqref="O1798">
    <cfRule type="expression" dxfId="1256" priority="82783">
      <formula>$H1798="ETAPA"</formula>
    </cfRule>
  </conditionalFormatting>
  <conditionalFormatting sqref="O1800:O1801">
    <cfRule type="expression" dxfId="1255" priority="78847">
      <formula>$H1800="CÉLULA CONSTRUTIVA"</formula>
    </cfRule>
    <cfRule type="expression" dxfId="1254" priority="78848">
      <formula>$H1800="ETAPA"</formula>
    </cfRule>
    <cfRule type="expression" dxfId="1253" priority="78858">
      <formula>$H1800="CÉLULA CONSTRUTIVA"</formula>
    </cfRule>
    <cfRule type="expression" dxfId="1252" priority="78859">
      <formula>$H1800="ETAPA"</formula>
    </cfRule>
  </conditionalFormatting>
  <conditionalFormatting sqref="O1806:O1807">
    <cfRule type="expression" dxfId="1251" priority="82665">
      <formula>$H1806="CÉLULA CONSTRUTIVA"</formula>
    </cfRule>
  </conditionalFormatting>
  <conditionalFormatting sqref="O1809">
    <cfRule type="expression" dxfId="1250" priority="82718">
      <formula>$H1809="ETAPA"</formula>
    </cfRule>
  </conditionalFormatting>
  <conditionalFormatting sqref="O1811:O1812 O1823">
    <cfRule type="expression" dxfId="1249" priority="83157">
      <formula>$H1811="CÉLULA CONSTRUTIVA"</formula>
    </cfRule>
    <cfRule type="expression" dxfId="1248" priority="83158">
      <formula>$H1811="ETAPA"</formula>
    </cfRule>
  </conditionalFormatting>
  <conditionalFormatting sqref="O1813 H1813 K1813">
    <cfRule type="expression" dxfId="1247" priority="83082">
      <formula>$H1813="SUBETAPA"</formula>
    </cfRule>
  </conditionalFormatting>
  <conditionalFormatting sqref="O1813:O1816">
    <cfRule type="expression" dxfId="1246" priority="82959">
      <formula>$H1813="ETAPA"</formula>
    </cfRule>
  </conditionalFormatting>
  <conditionalFormatting sqref="O1814 H1814 K1814">
    <cfRule type="expression" dxfId="1245" priority="83076">
      <formula>$H1814="SUBETAPA"</formula>
    </cfRule>
  </conditionalFormatting>
  <conditionalFormatting sqref="O1816 H1816 K1816">
    <cfRule type="expression" dxfId="1244" priority="82986">
      <formula>$H1816="SUBETAPA"</formula>
    </cfRule>
  </conditionalFormatting>
  <conditionalFormatting sqref="O1824:O1825 O1836">
    <cfRule type="expression" dxfId="1243" priority="83481">
      <formula>$H1824="CÉLULA CONSTRUTIVA"</formula>
    </cfRule>
    <cfRule type="expression" dxfId="1242" priority="83482">
      <formula>$H1824="ETAPA"</formula>
    </cfRule>
  </conditionalFormatting>
  <conditionalFormatting sqref="O1826 H1826 K1826">
    <cfRule type="expression" dxfId="1241" priority="83406">
      <formula>$H1826="SUBETAPA"</formula>
    </cfRule>
  </conditionalFormatting>
  <conditionalFormatting sqref="O1827 H1827 K1827">
    <cfRule type="expression" dxfId="1240" priority="83400">
      <formula>$H1827="SUBETAPA"</formula>
    </cfRule>
  </conditionalFormatting>
  <conditionalFormatting sqref="O1829 H1829 K1829">
    <cfRule type="expression" dxfId="1239" priority="83310">
      <formula>$H1829="SUBETAPA"</formula>
    </cfRule>
  </conditionalFormatting>
  <conditionalFormatting sqref="O1839 H1839 K1839">
    <cfRule type="expression" dxfId="1238" priority="111884">
      <formula>$H1839="SUBETAPA"</formula>
    </cfRule>
  </conditionalFormatting>
  <conditionalFormatting sqref="O1840 H1840 K1840">
    <cfRule type="expression" dxfId="1237" priority="111837">
      <formula>$H1840="SUBETAPA"</formula>
    </cfRule>
  </conditionalFormatting>
  <conditionalFormatting sqref="O1842 H1842 K1842">
    <cfRule type="expression" dxfId="1236" priority="104426">
      <formula>$H1842="SUBETAPA"</formula>
    </cfRule>
  </conditionalFormatting>
  <conditionalFormatting sqref="O1844">
    <cfRule type="expression" dxfId="1235" priority="83593">
      <formula>$H1844="CÉLULA CONSTRUTIVA"</formula>
    </cfRule>
  </conditionalFormatting>
  <conditionalFormatting sqref="O1845">
    <cfRule type="expression" dxfId="1234" priority="83568">
      <formula>$H1845="CÉLULA CONSTRUTIVA"</formula>
    </cfRule>
  </conditionalFormatting>
  <conditionalFormatting sqref="O1851">
    <cfRule type="expression" dxfId="1233" priority="111758">
      <formula>$H1851="ETAPA"</formula>
    </cfRule>
  </conditionalFormatting>
  <conditionalFormatting sqref="O1853:O1854 O1868 O1860">
    <cfRule type="expression" dxfId="1232" priority="79295">
      <formula>$H1853="ETAPA"</formula>
    </cfRule>
  </conditionalFormatting>
  <conditionalFormatting sqref="O1853:O1854 O1868">
    <cfRule type="expression" dxfId="1231" priority="79294">
      <formula>$H1853="CÉLULA CONSTRUTIVA"</formula>
    </cfRule>
  </conditionalFormatting>
  <conditionalFormatting sqref="O1855 H1855 K1855">
    <cfRule type="expression" dxfId="1230" priority="79219">
      <formula>$H1855="SUBETAPA"</formula>
    </cfRule>
  </conditionalFormatting>
  <conditionalFormatting sqref="O1855:O1858">
    <cfRule type="expression" dxfId="1229" priority="79096">
      <formula>$H1855="ETAPA"</formula>
    </cfRule>
  </conditionalFormatting>
  <conditionalFormatting sqref="O1856 H1856 K1856">
    <cfRule type="expression" dxfId="1228" priority="79213">
      <formula>$H1856="SUBETAPA"</formula>
    </cfRule>
  </conditionalFormatting>
  <conditionalFormatting sqref="O1858 H1858 K1858">
    <cfRule type="expression" dxfId="1227" priority="79123">
      <formula>$H1858="SUBETAPA"</formula>
    </cfRule>
  </conditionalFormatting>
  <conditionalFormatting sqref="O1860">
    <cfRule type="expression" dxfId="1226" priority="79082">
      <formula>$H1860="CÉLULA CONSTRUTIVA"</formula>
    </cfRule>
  </conditionalFormatting>
  <conditionalFormatting sqref="O1861">
    <cfRule type="expression" dxfId="1225" priority="79057">
      <formula>$H1861="CÉLULA CONSTRUTIVA"</formula>
    </cfRule>
  </conditionalFormatting>
  <conditionalFormatting sqref="O1867">
    <cfRule type="expression" dxfId="1224" priority="79179">
      <formula>$H1867="ETAPA"</formula>
    </cfRule>
  </conditionalFormatting>
  <conditionalFormatting sqref="O1869:O1870 O1881">
    <cfRule type="expression" dxfId="1223" priority="79618">
      <formula>$H1869="CÉLULA CONSTRUTIVA"</formula>
    </cfRule>
    <cfRule type="expression" dxfId="1222" priority="79619">
      <formula>$H1869="ETAPA"</formula>
    </cfRule>
  </conditionalFormatting>
  <conditionalFormatting sqref="O1871 H1871 K1871">
    <cfRule type="expression" dxfId="1221" priority="79543">
      <formula>$H1871="SUBETAPA"</formula>
    </cfRule>
  </conditionalFormatting>
  <conditionalFormatting sqref="O1871:O1874">
    <cfRule type="expression" dxfId="1220" priority="79420">
      <formula>$H1871="ETAPA"</formula>
    </cfRule>
  </conditionalFormatting>
  <conditionalFormatting sqref="O1872 H1872 K1872">
    <cfRule type="expression" dxfId="1219" priority="79537">
      <formula>$H1872="SUBETAPA"</formula>
    </cfRule>
  </conditionalFormatting>
  <conditionalFormatting sqref="O1874">
    <cfRule type="expression" dxfId="1218" priority="79406">
      <formula>$H1874="CÉLULA CONSTRUTIVA"</formula>
    </cfRule>
  </conditionalFormatting>
  <conditionalFormatting sqref="O1875">
    <cfRule type="expression" dxfId="1217" priority="79381">
      <formula>$H1875="CÉLULA CONSTRUTIVA"</formula>
    </cfRule>
  </conditionalFormatting>
  <conditionalFormatting sqref="O1880">
    <cfRule type="expression" dxfId="1216" priority="79503">
      <formula>$H1880="ETAPA"</formula>
    </cfRule>
  </conditionalFormatting>
  <conditionalFormatting sqref="O1882:O1883 O1896">
    <cfRule type="expression" dxfId="1215" priority="79942">
      <formula>$H1882="CÉLULA CONSTRUTIVA"</formula>
    </cfRule>
    <cfRule type="expression" dxfId="1214" priority="79943">
      <formula>$H1882="ETAPA"</formula>
    </cfRule>
  </conditionalFormatting>
  <conditionalFormatting sqref="O1884 H1884 K1884">
    <cfRule type="expression" dxfId="1213" priority="79867">
      <formula>$H1884="SUBETAPA"</formula>
    </cfRule>
  </conditionalFormatting>
  <conditionalFormatting sqref="O1884:O1886">
    <cfRule type="expression" dxfId="1212" priority="79744">
      <formula>$H1884="ETAPA"</formula>
    </cfRule>
  </conditionalFormatting>
  <conditionalFormatting sqref="O1885 H1885 K1885">
    <cfRule type="expression" dxfId="1211" priority="79861">
      <formula>$H1885="SUBETAPA"</formula>
    </cfRule>
  </conditionalFormatting>
  <conditionalFormatting sqref="O1897">
    <cfRule type="expression" dxfId="1210" priority="59931">
      <formula>$H1897="ETAPA"</formula>
    </cfRule>
    <cfRule type="expression" dxfId="1209" priority="59932">
      <formula>$H1897="SUBETAPA"</formula>
    </cfRule>
    <cfRule type="expression" dxfId="1208" priority="59933">
      <formula>$H1897="CÉLULA CONSTRUTIVA"</formula>
    </cfRule>
  </conditionalFormatting>
  <conditionalFormatting sqref="O1908">
    <cfRule type="expression" dxfId="1207" priority="75972">
      <formula>$H1908="CÉLULA CONSTRUTIVA"</formula>
    </cfRule>
    <cfRule type="expression" dxfId="1206" priority="75973">
      <formula>$H1908="ETAPA"</formula>
    </cfRule>
    <cfRule type="expression" dxfId="1205" priority="75994">
      <formula>$H1908="SUBETAPA"</formula>
    </cfRule>
  </conditionalFormatting>
  <conditionalFormatting sqref="O1909">
    <cfRule type="expression" dxfId="1204" priority="75982">
      <formula>$H1909="SUBETAPA"</formula>
    </cfRule>
    <cfRule type="expression" dxfId="1203" priority="75983">
      <formula>$H1909="CÉLULA CONSTRUTIVA"</formula>
    </cfRule>
    <cfRule type="expression" dxfId="1202" priority="75984">
      <formula>$H1909="ETAPA"</formula>
    </cfRule>
  </conditionalFormatting>
  <conditionalFormatting sqref="O1911 M1911">
    <cfRule type="expression" dxfId="1201" priority="76013">
      <formula>$H1911="ETAPA"</formula>
    </cfRule>
  </conditionalFormatting>
  <conditionalFormatting sqref="O1911">
    <cfRule type="expression" dxfId="1200" priority="76012">
      <formula>$H1911="CÉLULA CONSTRUTIVA"</formula>
    </cfRule>
  </conditionalFormatting>
  <conditionalFormatting sqref="O1915:O1919">
    <cfRule type="expression" dxfId="1199" priority="76192">
      <formula>$H1915="CÉLULA CONSTRUTIVA"</formula>
    </cfRule>
    <cfRule type="expression" dxfId="1198" priority="76193">
      <formula>$H1915="ETAPA"</formula>
    </cfRule>
  </conditionalFormatting>
  <conditionalFormatting sqref="O1924 L1924:M1924">
    <cfRule type="expression" dxfId="1197" priority="76186">
      <formula>$H1924="ETAPA"</formula>
    </cfRule>
  </conditionalFormatting>
  <conditionalFormatting sqref="O1924">
    <cfRule type="expression" dxfId="1196" priority="76185">
      <formula>$H1924="CÉLULA CONSTRUTIVA"</formula>
    </cfRule>
    <cfRule type="expression" dxfId="1195" priority="76187">
      <formula>$H1924="SUBETAPA"</formula>
    </cfRule>
  </conditionalFormatting>
  <conditionalFormatting sqref="O1932 L1932:M1932">
    <cfRule type="expression" dxfId="1194" priority="76372">
      <formula>$H1932="ETAPA"</formula>
    </cfRule>
  </conditionalFormatting>
  <conditionalFormatting sqref="O1932">
    <cfRule type="expression" dxfId="1193" priority="76371">
      <formula>$H1932="CÉLULA CONSTRUTIVA"</formula>
    </cfRule>
    <cfRule type="expression" dxfId="1192" priority="76373">
      <formula>$H1932="SUBETAPA"</formula>
    </cfRule>
  </conditionalFormatting>
  <conditionalFormatting sqref="O1937 L1937:M1937">
    <cfRule type="expression" dxfId="1191" priority="76558">
      <formula>$H1937="ETAPA"</formula>
    </cfRule>
  </conditionalFormatting>
  <conditionalFormatting sqref="O1937">
    <cfRule type="expression" dxfId="1190" priority="76557">
      <formula>$H1937="CÉLULA CONSTRUTIVA"</formula>
    </cfRule>
    <cfRule type="expression" dxfId="1189" priority="76559">
      <formula>$H1937="SUBETAPA"</formula>
    </cfRule>
  </conditionalFormatting>
  <conditionalFormatting sqref="O1945 L1945:M1945">
    <cfRule type="expression" dxfId="1188" priority="76744">
      <formula>$H1945="ETAPA"</formula>
    </cfRule>
  </conditionalFormatting>
  <conditionalFormatting sqref="O1945">
    <cfRule type="expression" dxfId="1187" priority="76743">
      <formula>$H1945="CÉLULA CONSTRUTIVA"</formula>
    </cfRule>
    <cfRule type="expression" dxfId="1186" priority="76745">
      <formula>$H1945="SUBETAPA"</formula>
    </cfRule>
  </conditionalFormatting>
  <conditionalFormatting sqref="O1954 L1954:M1954">
    <cfRule type="expression" dxfId="1185" priority="76930">
      <formula>$H1954="ETAPA"</formula>
    </cfRule>
  </conditionalFormatting>
  <conditionalFormatting sqref="O1954">
    <cfRule type="expression" dxfId="1184" priority="76929">
      <formula>$H1954="CÉLULA CONSTRUTIVA"</formula>
    </cfRule>
    <cfRule type="expression" dxfId="1183" priority="76931">
      <formula>$H1954="SUBETAPA"</formula>
    </cfRule>
  </conditionalFormatting>
  <conditionalFormatting sqref="O1970 L1970:M1970">
    <cfRule type="expression" dxfId="1182" priority="77116">
      <formula>$H1970="ETAPA"</formula>
    </cfRule>
  </conditionalFormatting>
  <conditionalFormatting sqref="O1970">
    <cfRule type="expression" dxfId="1181" priority="77115">
      <formula>$H1970="CÉLULA CONSTRUTIVA"</formula>
    </cfRule>
    <cfRule type="expression" dxfId="1180" priority="77117">
      <formula>$H1970="SUBETAPA"</formula>
    </cfRule>
  </conditionalFormatting>
  <conditionalFormatting sqref="O1985:O1989">
    <cfRule type="expression" dxfId="1179" priority="77494">
      <formula>$H1985="CÉLULA CONSTRUTIVA"</formula>
    </cfRule>
    <cfRule type="expression" dxfId="1178" priority="77495">
      <formula>$H1985="ETAPA"</formula>
    </cfRule>
  </conditionalFormatting>
  <conditionalFormatting sqref="O1992:O1996">
    <cfRule type="expression" dxfId="1177" priority="77680">
      <formula>$H1992="CÉLULA CONSTRUTIVA"</formula>
    </cfRule>
    <cfRule type="expression" dxfId="1176" priority="77681">
      <formula>$H1992="ETAPA"</formula>
    </cfRule>
  </conditionalFormatting>
  <conditionalFormatting sqref="O1999:O2003">
    <cfRule type="expression" dxfId="1175" priority="77866">
      <formula>$H1999="CÉLULA CONSTRUTIVA"</formula>
    </cfRule>
    <cfRule type="expression" dxfId="1174" priority="77867">
      <formula>$H1999="ETAPA"</formula>
    </cfRule>
  </conditionalFormatting>
  <conditionalFormatting sqref="O2006:O2010">
    <cfRule type="expression" dxfId="1173" priority="78052">
      <formula>$H2006="CÉLULA CONSTRUTIVA"</formula>
    </cfRule>
    <cfRule type="expression" dxfId="1172" priority="78053">
      <formula>$H2006="ETAPA"</formula>
    </cfRule>
  </conditionalFormatting>
  <conditionalFormatting sqref="O2015:O2019">
    <cfRule type="expression" dxfId="1171" priority="78238">
      <formula>$H2015="CÉLULA CONSTRUTIVA"</formula>
    </cfRule>
    <cfRule type="expression" dxfId="1170" priority="78239">
      <formula>$H2015="ETAPA"</formula>
    </cfRule>
  </conditionalFormatting>
  <conditionalFormatting sqref="O2022 L2022:M2022">
    <cfRule type="expression" dxfId="1169" priority="78232">
      <formula>$H2022="ETAPA"</formula>
    </cfRule>
  </conditionalFormatting>
  <conditionalFormatting sqref="O2022">
    <cfRule type="expression" dxfId="1168" priority="78231">
      <formula>$H2022="CÉLULA CONSTRUTIVA"</formula>
    </cfRule>
    <cfRule type="expression" dxfId="1167" priority="78233">
      <formula>$H2022="SUBETAPA"</formula>
    </cfRule>
  </conditionalFormatting>
  <conditionalFormatting sqref="O2030 L2030:M2030">
    <cfRule type="expression" dxfId="1166" priority="78418">
      <formula>$H2030="ETAPA"</formula>
    </cfRule>
  </conditionalFormatting>
  <conditionalFormatting sqref="O2030">
    <cfRule type="expression" dxfId="1165" priority="78417">
      <formula>$H2030="CÉLULA CONSTRUTIVA"</formula>
    </cfRule>
    <cfRule type="expression" dxfId="1164" priority="78419">
      <formula>$H2030="SUBETAPA"</formula>
    </cfRule>
  </conditionalFormatting>
  <conditionalFormatting sqref="O2032:O2033 O2035:O2040 O2052 O2054:O2055 O2061:O2062">
    <cfRule type="expression" dxfId="1163" priority="67440">
      <formula>$H2032="ETAPA"</formula>
    </cfRule>
  </conditionalFormatting>
  <conditionalFormatting sqref="O2034">
    <cfRule type="expression" dxfId="1162" priority="3453">
      <formula>$H2034="ETAPA"</formula>
    </cfRule>
    <cfRule type="expression" dxfId="1161" priority="3454">
      <formula>$H2034="SUBETAPA"</formula>
    </cfRule>
    <cfRule type="expression" dxfId="1160" priority="3455">
      <formula>$H2034="ETAPA"</formula>
    </cfRule>
    <cfRule type="expression" dxfId="1159" priority="3456">
      <formula>$H2034="SUBETAPA"</formula>
    </cfRule>
    <cfRule type="expression" dxfId="1158" priority="3457">
      <formula>$H2034="ETAPA"</formula>
    </cfRule>
    <cfRule type="expression" dxfId="1157" priority="3458">
      <formula>$H2034="SUBETAPA"</formula>
    </cfRule>
    <cfRule type="expression" dxfId="1156" priority="3459">
      <formula>$H2034="CÉLULA CONSTRUTIVA"</formula>
    </cfRule>
  </conditionalFormatting>
  <conditionalFormatting sqref="O2041">
    <cfRule type="expression" dxfId="1155" priority="3446">
      <formula>$H2041="ETAPA"</formula>
    </cfRule>
    <cfRule type="expression" dxfId="1154" priority="3447">
      <formula>$H2041="SUBETAPA"</formula>
    </cfRule>
    <cfRule type="expression" dxfId="1153" priority="3448">
      <formula>$H2041="ETAPA"</formula>
    </cfRule>
    <cfRule type="expression" dxfId="1152" priority="3449">
      <formula>$H2041="SUBETAPA"</formula>
    </cfRule>
    <cfRule type="expression" dxfId="1151" priority="3450">
      <formula>$H2041="ETAPA"</formula>
    </cfRule>
    <cfRule type="expression" dxfId="1150" priority="3451">
      <formula>$H2041="SUBETAPA"</formula>
    </cfRule>
    <cfRule type="expression" dxfId="1149" priority="3452">
      <formula>$H2041="CÉLULA CONSTRUTIVA"</formula>
    </cfRule>
  </conditionalFormatting>
  <conditionalFormatting sqref="O2043 H2043 K2043">
    <cfRule type="expression" dxfId="1148" priority="67271">
      <formula>$H2043="SUBETAPA"</formula>
    </cfRule>
  </conditionalFormatting>
  <conditionalFormatting sqref="O2043:O2046">
    <cfRule type="expression" dxfId="1147" priority="66889">
      <formula>$H2043="ETAPA"</formula>
    </cfRule>
  </conditionalFormatting>
  <conditionalFormatting sqref="O2047 H2047 K2047">
    <cfRule type="expression" dxfId="1146" priority="67159">
      <formula>$H2047="SUBETAPA"</formula>
    </cfRule>
  </conditionalFormatting>
  <conditionalFormatting sqref="O2047:O2049">
    <cfRule type="expression" dxfId="1145" priority="66894">
      <formula>$H2047="ETAPA"</formula>
    </cfRule>
  </conditionalFormatting>
  <conditionalFormatting sqref="O2048:O2049">
    <cfRule type="expression" dxfId="1144" priority="66892">
      <formula>$H2048="SUBETAPA"</formula>
    </cfRule>
    <cfRule type="expression" dxfId="1143" priority="66893">
      <formula>$H2048="CÉLULA CONSTRUTIVA"</formula>
    </cfRule>
  </conditionalFormatting>
  <conditionalFormatting sqref="O2051 J2061:L2062 J2051:L2051 H2051">
    <cfRule type="expression" dxfId="1142" priority="67442">
      <formula>$H2051="CÉLULA CONSTRUTIVA"</formula>
    </cfRule>
  </conditionalFormatting>
  <conditionalFormatting sqref="O2051 L2056 J2061:L2062 J2051:L2051 H2051">
    <cfRule type="expression" dxfId="1141" priority="67441">
      <formula>$H2051="SUBETAPA"</formula>
    </cfRule>
  </conditionalFormatting>
  <conditionalFormatting sqref="O2052 O2054:O2055 O2061:O2062 O2032:O2033 O2035:O2036">
    <cfRule type="expression" dxfId="1140" priority="67360">
      <formula>$H2032="CÉLULA CONSTRUTIVA"</formula>
    </cfRule>
    <cfRule type="expression" dxfId="1139" priority="67439">
      <formula>$H2032="SUBETAPA"</formula>
    </cfRule>
  </conditionalFormatting>
  <conditionalFormatting sqref="O2053 H2052:H2053 J2053:K2053 J2052:L2052 L2053:L2054">
    <cfRule type="expression" dxfId="1138" priority="67361">
      <formula>$H2052="CÉLULA CONSTRUTIVA"</formula>
    </cfRule>
  </conditionalFormatting>
  <conditionalFormatting sqref="O2059:O2060 H2059:H2064">
    <cfRule type="expression" dxfId="1137" priority="67185">
      <formula>$H2059="ETAPA"</formula>
    </cfRule>
  </conditionalFormatting>
  <conditionalFormatting sqref="O2059:O2060">
    <cfRule type="expression" dxfId="1136" priority="67162">
      <formula>$H2059="CÉLULA CONSTRUTIVA"</formula>
    </cfRule>
  </conditionalFormatting>
  <conditionalFormatting sqref="O2063:O2064 O2066 O2072 O2074 O2076:O2077 O2082:O2083">
    <cfRule type="expression" dxfId="1135" priority="68080">
      <formula>$H2063="ETAPA"</formula>
    </cfRule>
  </conditionalFormatting>
  <conditionalFormatting sqref="O2067 H2066:H2067 J2067:K2067 J2066:L2066 K2070:L2070">
    <cfRule type="expression" dxfId="1134" priority="67744">
      <formula>$H2066="CÉLULA CONSTRUTIVA"</formula>
    </cfRule>
  </conditionalFormatting>
  <conditionalFormatting sqref="O2073 J2082:L2083 J2073:L2073 H2073">
    <cfRule type="expression" dxfId="1133" priority="68082">
      <formula>$H2073="CÉLULA CONSTRUTIVA"</formula>
    </cfRule>
  </conditionalFormatting>
  <conditionalFormatting sqref="O2073 L2078 J2082:L2083 J2073:L2073 H2073">
    <cfRule type="expression" dxfId="1132" priority="68081">
      <formula>$H2073="SUBETAPA"</formula>
    </cfRule>
  </conditionalFormatting>
  <conditionalFormatting sqref="O2073">
    <cfRule type="expression" dxfId="1131" priority="68004">
      <formula>$H2073="ETAPA"</formula>
    </cfRule>
  </conditionalFormatting>
  <conditionalFormatting sqref="O2074 O2076:O2077 O2082:O2083 O2072 O2063:O2064 O2066">
    <cfRule type="expression" dxfId="1130" priority="68000">
      <formula>$H2063="CÉLULA CONSTRUTIVA"</formula>
    </cfRule>
    <cfRule type="expression" dxfId="1129" priority="68079">
      <formula>$H2063="SUBETAPA"</formula>
    </cfRule>
  </conditionalFormatting>
  <conditionalFormatting sqref="O2075 H2074:H2075 J2075:K2075 J2074:L2074 H2079:H2080 J2079:L2080 L2075:L2076">
    <cfRule type="expression" dxfId="1128" priority="68001">
      <formula>$H2074="CÉLULA CONSTRUTIVA"</formula>
    </cfRule>
  </conditionalFormatting>
  <conditionalFormatting sqref="O2084:O2085 O2087 O2092 O2094:O2096">
    <cfRule type="expression" dxfId="1127" priority="68720">
      <formula>$H2084="ETAPA"</formula>
    </cfRule>
  </conditionalFormatting>
  <conditionalFormatting sqref="O2088 H2087:H2088 J2088:K2088 J2087:L2087 K2090">
    <cfRule type="expression" dxfId="1126" priority="68384">
      <formula>$H2087="CÉLULA CONSTRUTIVA"</formula>
    </cfRule>
  </conditionalFormatting>
  <conditionalFormatting sqref="O2093 J2093:L2093 H2093">
    <cfRule type="expression" dxfId="1125" priority="68722">
      <formula>$H2093="CÉLULA CONSTRUTIVA"</formula>
    </cfRule>
  </conditionalFormatting>
  <conditionalFormatting sqref="O2093 L2097 J2093:L2093 H2093">
    <cfRule type="expression" dxfId="1124" priority="68721">
      <formula>$H2093="SUBETAPA"</formula>
    </cfRule>
  </conditionalFormatting>
  <conditionalFormatting sqref="O2094:O2096 O2092 O2084:O2085 O2087">
    <cfRule type="expression" dxfId="1123" priority="68640">
      <formula>$H2084="CÉLULA CONSTRUTIVA"</formula>
    </cfRule>
    <cfRule type="expression" dxfId="1122" priority="68719">
      <formula>$H2084="SUBETAPA"</formula>
    </cfRule>
  </conditionalFormatting>
  <conditionalFormatting sqref="O2101:O2102 O2104 O2110:O2112">
    <cfRule type="expression" dxfId="1121" priority="69360">
      <formula>$H2101="ETAPA"</formula>
    </cfRule>
  </conditionalFormatting>
  <conditionalFormatting sqref="O2105 H2104:H2105 J2105:K2105 J2104:L2104 K2107">
    <cfRule type="expression" dxfId="1120" priority="69024">
      <formula>$H2104="CÉLULA CONSTRUTIVA"</formula>
    </cfRule>
  </conditionalFormatting>
  <conditionalFormatting sqref="O2109 J2109:L2109 H2109">
    <cfRule type="expression" dxfId="1119" priority="69362">
      <formula>$H2109="CÉLULA CONSTRUTIVA"</formula>
    </cfRule>
  </conditionalFormatting>
  <conditionalFormatting sqref="O2109 L2113 J2109:L2109 H2109">
    <cfRule type="expression" dxfId="1118" priority="69361">
      <formula>$H2109="SUBETAPA"</formula>
    </cfRule>
  </conditionalFormatting>
  <conditionalFormatting sqref="O2110:O2112 O2101:O2102 O2104">
    <cfRule type="expression" dxfId="1117" priority="69280">
      <formula>$H2101="CÉLULA CONSTRUTIVA"</formula>
    </cfRule>
    <cfRule type="expression" dxfId="1116" priority="69359">
      <formula>$H2101="SUBETAPA"</formula>
    </cfRule>
  </conditionalFormatting>
  <conditionalFormatting sqref="O2117:O2118 O2120 O2125 O2127:O2129">
    <cfRule type="expression" dxfId="1115" priority="70000">
      <formula>$H2117="ETAPA"</formula>
    </cfRule>
  </conditionalFormatting>
  <conditionalFormatting sqref="O2121 H2120:H2121 J2121:K2121 J2120:L2120 K2123">
    <cfRule type="expression" dxfId="1114" priority="69664">
      <formula>$H2120="CÉLULA CONSTRUTIVA"</formula>
    </cfRule>
  </conditionalFormatting>
  <conditionalFormatting sqref="O2126 J2126:L2126 H2126">
    <cfRule type="expression" dxfId="1113" priority="70002">
      <formula>$H2126="CÉLULA CONSTRUTIVA"</formula>
    </cfRule>
  </conditionalFormatting>
  <conditionalFormatting sqref="O2126 L2130 J2126:L2126 H2126">
    <cfRule type="expression" dxfId="1112" priority="70001">
      <formula>$H2126="SUBETAPA"</formula>
    </cfRule>
  </conditionalFormatting>
  <conditionalFormatting sqref="O2127:O2129 O2125 O2117:O2118 O2120">
    <cfRule type="expression" dxfId="1111" priority="69920">
      <formula>$H2117="CÉLULA CONSTRUTIVA"</formula>
    </cfRule>
    <cfRule type="expression" dxfId="1110" priority="69999">
      <formula>$H2117="SUBETAPA"</formula>
    </cfRule>
  </conditionalFormatting>
  <conditionalFormatting sqref="O2134:O2135 O2137 O2139:O2143 O2145:O2147">
    <cfRule type="expression" dxfId="1109" priority="70640">
      <formula>$H2134="ETAPA"</formula>
    </cfRule>
  </conditionalFormatting>
  <conditionalFormatting sqref="O2138 H2137:H2138 J2138:K2138 J2137:L2137 H2140:H2141 O2140:O2142 J2140:L2140 K2141">
    <cfRule type="expression" dxfId="1108" priority="70304">
      <formula>$H2137="CÉLULA CONSTRUTIVA"</formula>
    </cfRule>
  </conditionalFormatting>
  <conditionalFormatting sqref="O2144 J2144:L2144 H2144">
    <cfRule type="expression" dxfId="1107" priority="70642">
      <formula>$H2144="CÉLULA CONSTRUTIVA"</formula>
    </cfRule>
  </conditionalFormatting>
  <conditionalFormatting sqref="O2144 L2148 J2144:L2144 H2144">
    <cfRule type="expression" dxfId="1106" priority="70641">
      <formula>$H2144="SUBETAPA"</formula>
    </cfRule>
  </conditionalFormatting>
  <conditionalFormatting sqref="O2145:O2147 O2143 O2134:O2135 O2137">
    <cfRule type="expression" dxfId="1105" priority="70560">
      <formula>$H2134="CÉLULA CONSTRUTIVA"</formula>
    </cfRule>
    <cfRule type="expression" dxfId="1104" priority="70639">
      <formula>$H2134="SUBETAPA"</formula>
    </cfRule>
  </conditionalFormatting>
  <conditionalFormatting sqref="O2152:O2153 O2155 O2160 O2169 O2171 O2173 O2178:O2179">
    <cfRule type="expression" dxfId="1103" priority="71280">
      <formula>$H2152="ETAPA"</formula>
    </cfRule>
  </conditionalFormatting>
  <conditionalFormatting sqref="O2156 H2155:H2156 J2156:K2156 J2155:L2155 K2158">
    <cfRule type="expression" dxfId="1102" priority="70944">
      <formula>$H2155="CÉLULA CONSTRUTIVA"</formula>
    </cfRule>
  </conditionalFormatting>
  <conditionalFormatting sqref="O2161 H2161 J2161:L2161">
    <cfRule type="expression" dxfId="1101" priority="70795">
      <formula>$H2161="SUBETAPA"</formula>
    </cfRule>
  </conditionalFormatting>
  <conditionalFormatting sqref="O2165">
    <cfRule type="expression" dxfId="1100" priority="70787">
      <formula>$H2165="CÉLULA CONSTRUTIVA"</formula>
    </cfRule>
    <cfRule type="expression" dxfId="1099" priority="70817">
      <formula>$H2165="SUBETAPA"</formula>
    </cfRule>
  </conditionalFormatting>
  <conditionalFormatting sqref="O2165:O2166">
    <cfRule type="expression" dxfId="1098" priority="70818">
      <formula>$H2165="ETAPA"</formula>
    </cfRule>
  </conditionalFormatting>
  <conditionalFormatting sqref="O2166 H2166 K2166">
    <cfRule type="expression" dxfId="1097" priority="70999">
      <formula>$H2166="SUBETAPA"</formula>
    </cfRule>
  </conditionalFormatting>
  <conditionalFormatting sqref="O2168 H2172 H2178:H2180 O2180 J2178:L2179 J2172:L2172 J2168:L2168 H2168 K2180:L2180">
    <cfRule type="expression" dxfId="1096" priority="71282">
      <formula>$H2168="CÉLULA CONSTRUTIVA"</formula>
    </cfRule>
  </conditionalFormatting>
  <conditionalFormatting sqref="O2168 L2172 L2174 O2180 H2178:H2180 J2178:L2179 J2168:L2168 H2168 K2180:L2180">
    <cfRule type="expression" dxfId="1095" priority="71281">
      <formula>$H2168="SUBETAPA"</formula>
    </cfRule>
  </conditionalFormatting>
  <conditionalFormatting sqref="O2169 O2171 O2173 O2178:O2179 O2160 O2152:O2153 O2155">
    <cfRule type="expression" dxfId="1094" priority="71200">
      <formula>$H2152="CÉLULA CONSTRUTIVA"</formula>
    </cfRule>
    <cfRule type="expression" dxfId="1093" priority="71279">
      <formula>$H2152="SUBETAPA"</formula>
    </cfRule>
  </conditionalFormatting>
  <conditionalFormatting sqref="O2170 H2169:H2170 J2170:K2170 J2169:L2169 L2170:L2171">
    <cfRule type="expression" dxfId="1092" priority="71201">
      <formula>$H2169="CÉLULA CONSTRUTIVA"</formula>
    </cfRule>
  </conditionalFormatting>
  <conditionalFormatting sqref="O2181:O2182 O2187 O2191 O2201 O2203:O2204 O2208:O2209">
    <cfRule type="expression" dxfId="1091" priority="71920">
      <formula>$H2181="ETAPA"</formula>
    </cfRule>
  </conditionalFormatting>
  <conditionalFormatting sqref="O2188:O2190">
    <cfRule type="expression" dxfId="1090" priority="71375">
      <formula>$H2188="ETAPA"</formula>
    </cfRule>
  </conditionalFormatting>
  <conditionalFormatting sqref="O2190 H2190 K2190">
    <cfRule type="expression" dxfId="1089" priority="71639">
      <formula>$H2190="SUBETAPA"</formula>
    </cfRule>
  </conditionalFormatting>
  <conditionalFormatting sqref="O2191 O2201 O2203:O2204 O2208:O2209 O2187 O2181:O2182">
    <cfRule type="expression" dxfId="1088" priority="71840">
      <formula>$H2181="CÉLULA CONSTRUTIVA"</formula>
    </cfRule>
    <cfRule type="expression" dxfId="1087" priority="71919">
      <formula>$H2181="SUBETAPA"</formula>
    </cfRule>
  </conditionalFormatting>
  <conditionalFormatting sqref="O2196">
    <cfRule type="expression" dxfId="1086" priority="71335">
      <formula>$H2196="CÉLULA CONSTRUTIVA"</formula>
    </cfRule>
    <cfRule type="expression" dxfId="1085" priority="71363">
      <formula>$H2196="SUBETAPA"</formula>
    </cfRule>
    <cfRule type="expression" dxfId="1084" priority="71364">
      <formula>$H2196="ETAPA"</formula>
    </cfRule>
  </conditionalFormatting>
  <conditionalFormatting sqref="O2200 J2208:L2209 J2200:L2200 H2200">
    <cfRule type="expression" dxfId="1083" priority="71922">
      <formula>$H2200="CÉLULA CONSTRUTIVA"</formula>
    </cfRule>
  </conditionalFormatting>
  <conditionalFormatting sqref="O2200 L2205 J2208:L2209 J2200:L2200 H2200">
    <cfRule type="expression" dxfId="1082" priority="71921">
      <formula>$H2200="SUBETAPA"</formula>
    </cfRule>
  </conditionalFormatting>
  <conditionalFormatting sqref="O2202 H2201:H2202 J2202:K2202 J2201:L2201 L2202:L2203">
    <cfRule type="expression" dxfId="1081" priority="71841">
      <formula>$H2201="CÉLULA CONSTRUTIVA"</formula>
    </cfRule>
  </conditionalFormatting>
  <conditionalFormatting sqref="O2210:O2211 O2218 O2222 O2224:O2225 O2228:O2229">
    <cfRule type="expression" dxfId="1080" priority="72560">
      <formula>$H2210="ETAPA"</formula>
    </cfRule>
  </conditionalFormatting>
  <conditionalFormatting sqref="O2213">
    <cfRule type="expression" dxfId="1079" priority="72105">
      <formula>$H2213="SUBETAPA"</formula>
    </cfRule>
    <cfRule type="expression" dxfId="1078" priority="72106">
      <formula>$H2213="CÉLULA CONSTRUTIVA"</formula>
    </cfRule>
    <cfRule type="expression" dxfId="1077" priority="72107">
      <formula>$H2213="ETAPA"</formula>
    </cfRule>
  </conditionalFormatting>
  <conditionalFormatting sqref="O2214 H2210:H2211 O2221">
    <cfRule type="expression" dxfId="1076" priority="72484">
      <formula>$H2210="ETAPA"</formula>
    </cfRule>
  </conditionalFormatting>
  <conditionalFormatting sqref="O2214">
    <cfRule type="expression" dxfId="1075" priority="72251">
      <formula>$H2214="SUBETAPA"</formula>
    </cfRule>
    <cfRule type="expression" dxfId="1074" priority="72252">
      <formula>$H2214="CÉLULA CONSTRUTIVA"</formula>
    </cfRule>
  </conditionalFormatting>
  <conditionalFormatting sqref="O2219 H2219 K2219">
    <cfRule type="expression" dxfId="1073" priority="72279">
      <formula>$H2219="SUBETAPA"</formula>
    </cfRule>
  </conditionalFormatting>
  <conditionalFormatting sqref="O2219">
    <cfRule type="expression" dxfId="1072" priority="72277">
      <formula>$H2219="ETAPA"</formula>
    </cfRule>
  </conditionalFormatting>
  <conditionalFormatting sqref="O2221 J2228:L2229 J2221:L2221 H2221 L2223:L2224">
    <cfRule type="expression" dxfId="1071" priority="72562">
      <formula>$H2221="CÉLULA CONSTRUTIVA"</formula>
    </cfRule>
  </conditionalFormatting>
  <conditionalFormatting sqref="O2221 L2226 J2228:L2229 J2221:L2221 H2221">
    <cfRule type="expression" dxfId="1070" priority="72561">
      <formula>$H2221="SUBETAPA"</formula>
    </cfRule>
  </conditionalFormatting>
  <conditionalFormatting sqref="O2222 O2224:O2225 O2228:O2229 O2218 O2210:O2211">
    <cfRule type="expression" dxfId="1069" priority="72480">
      <formula>$H2210="CÉLULA CONSTRUTIVA"</formula>
    </cfRule>
    <cfRule type="expression" dxfId="1068" priority="72559">
      <formula>$H2210="SUBETAPA"</formula>
    </cfRule>
  </conditionalFormatting>
  <conditionalFormatting sqref="O2223 H2222:H2223 J2223:K2223 J2222:L2222">
    <cfRule type="expression" dxfId="1067" priority="72481">
      <formula>$H2222="CÉLULA CONSTRUTIVA"</formula>
    </cfRule>
  </conditionalFormatting>
  <conditionalFormatting sqref="O2230:O2231 O2238 O2242 O2244:O2245 O2248:O2249">
    <cfRule type="expression" dxfId="1066" priority="73200">
      <formula>$H2230="ETAPA"</formula>
    </cfRule>
  </conditionalFormatting>
  <conditionalFormatting sqref="O2233">
    <cfRule type="expression" dxfId="1065" priority="72745">
      <formula>$H2233="SUBETAPA"</formula>
    </cfRule>
    <cfRule type="expression" dxfId="1064" priority="72746">
      <formula>$H2233="CÉLULA CONSTRUTIVA"</formula>
    </cfRule>
    <cfRule type="expression" dxfId="1063" priority="72747">
      <formula>$H2233="ETAPA"</formula>
    </cfRule>
  </conditionalFormatting>
  <conditionalFormatting sqref="O2234 O2241">
    <cfRule type="expression" dxfId="1062" priority="73124">
      <formula>$H2234="ETAPA"</formula>
    </cfRule>
  </conditionalFormatting>
  <conditionalFormatting sqref="O2234">
    <cfRule type="expression" dxfId="1061" priority="72891">
      <formula>$H2234="SUBETAPA"</formula>
    </cfRule>
    <cfRule type="expression" dxfId="1060" priority="72892">
      <formula>$H2234="CÉLULA CONSTRUTIVA"</formula>
    </cfRule>
  </conditionalFormatting>
  <conditionalFormatting sqref="O2239 H2239 K2239">
    <cfRule type="expression" dxfId="1059" priority="72919">
      <formula>$H2239="SUBETAPA"</formula>
    </cfRule>
  </conditionalFormatting>
  <conditionalFormatting sqref="O2239">
    <cfRule type="expression" dxfId="1058" priority="72917">
      <formula>$H2239="ETAPA"</formula>
    </cfRule>
  </conditionalFormatting>
  <conditionalFormatting sqref="O2241 L2243 J2248:L2249 J2241:L2241 H2241">
    <cfRule type="expression" dxfId="1057" priority="73202">
      <formula>$H2241="CÉLULA CONSTRUTIVA"</formula>
    </cfRule>
  </conditionalFormatting>
  <conditionalFormatting sqref="O2241 L2243 L2246 J2248:L2249 J2241:L2241 H2241">
    <cfRule type="expression" dxfId="1056" priority="73201">
      <formula>$H2241="SUBETAPA"</formula>
    </cfRule>
  </conditionalFormatting>
  <conditionalFormatting sqref="O2242 O2244:O2245 O2248:O2249 O2238 O2230:O2231">
    <cfRule type="expression" dxfId="1055" priority="73120">
      <formula>$H2230="CÉLULA CONSTRUTIVA"</formula>
    </cfRule>
    <cfRule type="expression" dxfId="1054" priority="73199">
      <formula>$H2230="SUBETAPA"</formula>
    </cfRule>
  </conditionalFormatting>
  <conditionalFormatting sqref="O2243 H2242:H2243 J2243:K2243 J2242:L2242">
    <cfRule type="expression" dxfId="1053" priority="73121">
      <formula>$H2242="CÉLULA CONSTRUTIVA"</formula>
    </cfRule>
  </conditionalFormatting>
  <conditionalFormatting sqref="O2250:O2251 O2258 O2264 O2266:O2267 O2271:O2272">
    <cfRule type="expression" dxfId="1052" priority="73840">
      <formula>$H2250="ETAPA"</formula>
    </cfRule>
  </conditionalFormatting>
  <conditionalFormatting sqref="O2253">
    <cfRule type="expression" dxfId="1051" priority="73385">
      <formula>$H2253="SUBETAPA"</formula>
    </cfRule>
    <cfRule type="expression" dxfId="1050" priority="73386">
      <formula>$H2253="CÉLULA CONSTRUTIVA"</formula>
    </cfRule>
    <cfRule type="expression" dxfId="1049" priority="73387">
      <formula>$H2253="ETAPA"</formula>
    </cfRule>
  </conditionalFormatting>
  <conditionalFormatting sqref="O2254 O2263">
    <cfRule type="expression" dxfId="1048" priority="73764">
      <formula>$H2254="ETAPA"</formula>
    </cfRule>
  </conditionalFormatting>
  <conditionalFormatting sqref="O2254">
    <cfRule type="expression" dxfId="1047" priority="73531">
      <formula>$H2254="SUBETAPA"</formula>
    </cfRule>
    <cfRule type="expression" dxfId="1046" priority="73532">
      <formula>$H2254="CÉLULA CONSTRUTIVA"</formula>
    </cfRule>
  </conditionalFormatting>
  <conditionalFormatting sqref="O2259 H2259 K2259">
    <cfRule type="expression" dxfId="1045" priority="73671">
      <formula>$H2259="SUBETAPA"</formula>
    </cfRule>
  </conditionalFormatting>
  <conditionalFormatting sqref="O2259:O2261">
    <cfRule type="expression" dxfId="1044" priority="73288">
      <formula>$H2259="ETAPA"</formula>
    </cfRule>
  </conditionalFormatting>
  <conditionalFormatting sqref="O2261 H2261 K2261">
    <cfRule type="expression" dxfId="1043" priority="73559">
      <formula>$H2261="SUBETAPA"</formula>
    </cfRule>
  </conditionalFormatting>
  <conditionalFormatting sqref="O2263 L2265 J2271:L2272">
    <cfRule type="expression" dxfId="1042" priority="73842">
      <formula>$H2263="CÉLULA CONSTRUTIVA"</formula>
    </cfRule>
  </conditionalFormatting>
  <conditionalFormatting sqref="O2263 L2265 L2268 J2271:L2272">
    <cfRule type="expression" dxfId="1041" priority="73841">
      <formula>$H2263="SUBETAPA"</formula>
    </cfRule>
  </conditionalFormatting>
  <conditionalFormatting sqref="O2264 O2266:O2267 O2271:O2272 O2258 O2250:O2251">
    <cfRule type="expression" dxfId="1040" priority="73760">
      <formula>$H2250="CÉLULA CONSTRUTIVA"</formula>
    </cfRule>
    <cfRule type="expression" dxfId="1039" priority="73839">
      <formula>$H2250="SUBETAPA"</formula>
    </cfRule>
  </conditionalFormatting>
  <conditionalFormatting sqref="O2265 H2264:H2265 J2265:K2265 J2264:L2264">
    <cfRule type="expression" dxfId="1038" priority="73761">
      <formula>$H2264="CÉLULA CONSTRUTIVA"</formula>
    </cfRule>
  </conditionalFormatting>
  <conditionalFormatting sqref="O2273:O2274 O2281 O2288 O2290:O2291 O2295:O2296">
    <cfRule type="expression" dxfId="1037" priority="74480">
      <formula>$H2273="ETAPA"</formula>
    </cfRule>
  </conditionalFormatting>
  <conditionalFormatting sqref="O2276">
    <cfRule type="expression" dxfId="1036" priority="74025">
      <formula>$H2276="SUBETAPA"</formula>
    </cfRule>
    <cfRule type="expression" dxfId="1035" priority="74026">
      <formula>$H2276="CÉLULA CONSTRUTIVA"</formula>
    </cfRule>
    <cfRule type="expression" dxfId="1034" priority="74027">
      <formula>$H2276="ETAPA"</formula>
    </cfRule>
  </conditionalFormatting>
  <conditionalFormatting sqref="O2277 O2287">
    <cfRule type="expression" dxfId="1033" priority="74404">
      <formula>$H2277="ETAPA"</formula>
    </cfRule>
  </conditionalFormatting>
  <conditionalFormatting sqref="O2277">
    <cfRule type="expression" dxfId="1032" priority="74171">
      <formula>$H2277="SUBETAPA"</formula>
    </cfRule>
    <cfRule type="expression" dxfId="1031" priority="74172">
      <formula>$H2277="CÉLULA CONSTRUTIVA"</formula>
    </cfRule>
  </conditionalFormatting>
  <conditionalFormatting sqref="O2282 H2282 K2282">
    <cfRule type="expression" dxfId="1030" priority="74311">
      <formula>$H2282="SUBETAPA"</formula>
    </cfRule>
  </conditionalFormatting>
  <conditionalFormatting sqref="O2282:O2285">
    <cfRule type="expression" dxfId="1029" priority="73928">
      <formula>$H2282="ETAPA"</formula>
    </cfRule>
  </conditionalFormatting>
  <conditionalFormatting sqref="O2285 H2285 K2285">
    <cfRule type="expression" dxfId="1028" priority="74199">
      <formula>$H2285="SUBETAPA"</formula>
    </cfRule>
  </conditionalFormatting>
  <conditionalFormatting sqref="O2287 L2289 J2295:L2296">
    <cfRule type="expression" dxfId="1027" priority="74482">
      <formula>$H2287="CÉLULA CONSTRUTIVA"</formula>
    </cfRule>
  </conditionalFormatting>
  <conditionalFormatting sqref="O2287 L2289 L2292 J2295:L2296">
    <cfRule type="expression" dxfId="1026" priority="74481">
      <formula>$H2287="SUBETAPA"</formula>
    </cfRule>
  </conditionalFormatting>
  <conditionalFormatting sqref="O2288 O2290:O2291 O2295:O2296 O2281 O2273:O2274">
    <cfRule type="expression" dxfId="1025" priority="74400">
      <formula>$H2273="CÉLULA CONSTRUTIVA"</formula>
    </cfRule>
    <cfRule type="expression" dxfId="1024" priority="74479">
      <formula>$H2273="SUBETAPA"</formula>
    </cfRule>
  </conditionalFormatting>
  <conditionalFormatting sqref="O2289 H2288:H2289 J2289:K2289 J2288:L2288">
    <cfRule type="expression" dxfId="1023" priority="74401">
      <formula>$H2288="CÉLULA CONSTRUTIVA"</formula>
    </cfRule>
  </conditionalFormatting>
  <conditionalFormatting sqref="O2297:O2298 O2306 O2311 O2313 O2319:O2320">
    <cfRule type="expression" dxfId="1022" priority="75120">
      <formula>$H2297="ETAPA"</formula>
    </cfRule>
  </conditionalFormatting>
  <conditionalFormatting sqref="O2299:O2300 H2299:H2300 K2299:K2300">
    <cfRule type="expression" dxfId="1021" priority="74740">
      <formula>$H2299="SUBETAPA"</formula>
    </cfRule>
  </conditionalFormatting>
  <conditionalFormatting sqref="O2299:O2301">
    <cfRule type="expression" dxfId="1020" priority="74667">
      <formula>$H2299="ETAPA"</formula>
    </cfRule>
  </conditionalFormatting>
  <conditionalFormatting sqref="O2301">
    <cfRule type="expression" dxfId="1019" priority="74665">
      <formula>$H2301="SUBETAPA"</formula>
    </cfRule>
    <cfRule type="expression" dxfId="1018" priority="74666">
      <formula>$H2301="CÉLULA CONSTRUTIVA"</formula>
    </cfRule>
  </conditionalFormatting>
  <conditionalFormatting sqref="O2302">
    <cfRule type="expression" dxfId="1017" priority="74811">
      <formula>$H2302="SUBETAPA"</formula>
    </cfRule>
    <cfRule type="expression" dxfId="1016" priority="74812">
      <formula>$H2302="CÉLULA CONSTRUTIVA"</formula>
    </cfRule>
    <cfRule type="expression" dxfId="1015" priority="75044">
      <formula>$H2302="ETAPA"</formula>
    </cfRule>
  </conditionalFormatting>
  <conditionalFormatting sqref="O2307 H2307 K2307">
    <cfRule type="expression" dxfId="1014" priority="74951">
      <formula>$H2307="SUBETAPA"</formula>
    </cfRule>
  </conditionalFormatting>
  <conditionalFormatting sqref="O2307:O2310">
    <cfRule type="expression" dxfId="1013" priority="74569">
      <formula>$H2307="ETAPA"</formula>
    </cfRule>
  </conditionalFormatting>
  <conditionalFormatting sqref="O2310 L2312 K2314:L2315 J2319:L2320 J2310:L2310 H2310">
    <cfRule type="expression" dxfId="1012" priority="75122">
      <formula>$H2310="CÉLULA CONSTRUTIVA"</formula>
    </cfRule>
  </conditionalFormatting>
  <conditionalFormatting sqref="O2310 L2312 L2314 J2319:L2320 J2310:L2310 H2310">
    <cfRule type="expression" dxfId="1011" priority="75121">
      <formula>$H2310="SUBETAPA"</formula>
    </cfRule>
  </conditionalFormatting>
  <conditionalFormatting sqref="O2311 O2313 O2319:O2320 O2306 O2297:O2298">
    <cfRule type="expression" dxfId="1010" priority="75040">
      <formula>$H2297="CÉLULA CONSTRUTIVA"</formula>
    </cfRule>
    <cfRule type="expression" dxfId="1009" priority="75119">
      <formula>$H2297="SUBETAPA"</formula>
    </cfRule>
  </conditionalFormatting>
  <conditionalFormatting sqref="O2312 H2311:H2312 J2312:K2312 J2311:L2311">
    <cfRule type="expression" dxfId="1008" priority="75041">
      <formula>$H2311="CÉLULA CONSTRUTIVA"</formula>
    </cfRule>
  </conditionalFormatting>
  <conditionalFormatting sqref="O2317:O2318 H2317:H2322">
    <cfRule type="expression" dxfId="1007" priority="74865">
      <formula>$H2317="ETAPA"</formula>
    </cfRule>
  </conditionalFormatting>
  <conditionalFormatting sqref="O2317:O2318">
    <cfRule type="expression" dxfId="1006" priority="74842">
      <formula>$H2317="CÉLULA CONSTRUTIVA"</formula>
    </cfRule>
  </conditionalFormatting>
  <conditionalFormatting sqref="O2321:O2322 O2328 O2330 O2333:O2334">
    <cfRule type="expression" dxfId="1005" priority="75760">
      <formula>$H2321="ETAPA"</formula>
    </cfRule>
  </conditionalFormatting>
  <conditionalFormatting sqref="O2327 L2329 J2333:L2334 J2327:L2327 H2327">
    <cfRule type="expression" dxfId="1004" priority="75762">
      <formula>$H2327="CÉLULA CONSTRUTIVA"</formula>
    </cfRule>
  </conditionalFormatting>
  <conditionalFormatting sqref="O2327 L2329 L2331 J2333:L2334 J2327:L2327 H2327">
    <cfRule type="expression" dxfId="1003" priority="75761">
      <formula>$H2327="SUBETAPA"</formula>
    </cfRule>
  </conditionalFormatting>
  <conditionalFormatting sqref="O2327">
    <cfRule type="expression" dxfId="1002" priority="75684">
      <formula>$H2327="ETAPA"</formula>
    </cfRule>
  </conditionalFormatting>
  <conditionalFormatting sqref="O2328 O2330 O2333:O2334 O2321:O2322">
    <cfRule type="expression" dxfId="1001" priority="75680">
      <formula>$H2321="CÉLULA CONSTRUTIVA"</formula>
    </cfRule>
    <cfRule type="expression" dxfId="1000" priority="75759">
      <formula>$H2321="SUBETAPA"</formula>
    </cfRule>
  </conditionalFormatting>
  <conditionalFormatting sqref="O2329 H2328:H2329 J2329:K2329 J2328:L2328">
    <cfRule type="expression" dxfId="999" priority="75681">
      <formula>$H2328="CÉLULA CONSTRUTIVA"</formula>
    </cfRule>
  </conditionalFormatting>
  <conditionalFormatting sqref="O2338 O2335:O2336">
    <cfRule type="expression" dxfId="998" priority="86530">
      <formula>$H2335="CÉLULA CONSTRUTIVA"</formula>
    </cfRule>
  </conditionalFormatting>
  <conditionalFormatting sqref="O2340">
    <cfRule type="expression" dxfId="997" priority="59930">
      <formula>$H2340="CÉLULA CONSTRUTIVA"</formula>
    </cfRule>
  </conditionalFormatting>
  <conditionalFormatting sqref="O2342 O2348 O2354">
    <cfRule type="expression" dxfId="996" priority="61965">
      <formula>$H2342="SUBETAPA"</formula>
    </cfRule>
    <cfRule type="expression" dxfId="995" priority="61966">
      <formula>$H2342="ETAPA"</formula>
    </cfRule>
  </conditionalFormatting>
  <conditionalFormatting sqref="O2343:O2344 M2343:M2344">
    <cfRule type="expression" dxfId="994" priority="61921">
      <formula>$H2343="ETAPA"</formula>
    </cfRule>
  </conditionalFormatting>
  <conditionalFormatting sqref="O2343:O2344">
    <cfRule type="expression" dxfId="993" priority="61920">
      <formula>$H2343="SUBETAPA"</formula>
    </cfRule>
    <cfRule type="expression" dxfId="992" priority="61930">
      <formula>$H2343="SUBETAPA"</formula>
    </cfRule>
  </conditionalFormatting>
  <conditionalFormatting sqref="O2343:O2345">
    <cfRule type="expression" dxfId="991" priority="61931">
      <formula>$H2343="CÉLULA CONSTRUTIVA"</formula>
    </cfRule>
  </conditionalFormatting>
  <conditionalFormatting sqref="O2345:O2346">
    <cfRule type="expression" dxfId="990" priority="62017">
      <formula>$H2345="SUBETAPA"</formula>
    </cfRule>
    <cfRule type="expression" dxfId="989" priority="62018">
      <formula>$H2345="CÉLULA CONSTRUTIVA"</formula>
    </cfRule>
  </conditionalFormatting>
  <conditionalFormatting sqref="O2346">
    <cfRule type="expression" dxfId="988" priority="62019">
      <formula>$H2346="SUBETAPA"</formula>
    </cfRule>
  </conditionalFormatting>
  <conditionalFormatting sqref="O2347 K2347">
    <cfRule type="expression" dxfId="987" priority="7135">
      <formula>$H2347="SUBETAPA"</formula>
    </cfRule>
    <cfRule type="expression" dxfId="986" priority="7136">
      <formula>$H2347="CÉLULA CONSTRUTIVA"</formula>
    </cfRule>
  </conditionalFormatting>
  <conditionalFormatting sqref="O2347">
    <cfRule type="expression" dxfId="985" priority="7127">
      <formula>$H2347="ETAPA"</formula>
    </cfRule>
  </conditionalFormatting>
  <conditionalFormatting sqref="O2349:O2350">
    <cfRule type="expression" dxfId="984" priority="61803">
      <formula>$H2349="CÉLULA CONSTRUTIVA"</formula>
    </cfRule>
  </conditionalFormatting>
  <conditionalFormatting sqref="O2357:O2358">
    <cfRule type="expression" dxfId="983" priority="61898">
      <formula>$H2357="ETAPA"</formula>
    </cfRule>
  </conditionalFormatting>
  <conditionalFormatting sqref="O2358">
    <cfRule type="expression" dxfId="982" priority="61981">
      <formula>$H2358="SUBETAPA"</formula>
    </cfRule>
  </conditionalFormatting>
  <conditionalFormatting sqref="O2363 O2369:O2370 O2378:O2379">
    <cfRule type="expression" dxfId="981" priority="62205">
      <formula>$H2363="ETAPA"</formula>
    </cfRule>
  </conditionalFormatting>
  <conditionalFormatting sqref="O2363 O2370 O2378">
    <cfRule type="expression" dxfId="980" priority="62204">
      <formula>$H2363="SUBETAPA"</formula>
    </cfRule>
  </conditionalFormatting>
  <conditionalFormatting sqref="O2364:O2365 M2364:M2365">
    <cfRule type="expression" dxfId="979" priority="62160">
      <formula>$H2364="ETAPA"</formula>
    </cfRule>
  </conditionalFormatting>
  <conditionalFormatting sqref="O2364:O2365">
    <cfRule type="expression" dxfId="978" priority="62159">
      <formula>$H2364="SUBETAPA"</formula>
    </cfRule>
    <cfRule type="expression" dxfId="977" priority="62169">
      <formula>$H2364="SUBETAPA"</formula>
    </cfRule>
  </conditionalFormatting>
  <conditionalFormatting sqref="O2364:O2366">
    <cfRule type="expression" dxfId="976" priority="62170">
      <formula>$H2364="CÉLULA CONSTRUTIVA"</formula>
    </cfRule>
  </conditionalFormatting>
  <conditionalFormatting sqref="O2366:O2367">
    <cfRule type="expression" dxfId="975" priority="62256">
      <formula>$H2366="SUBETAPA"</formula>
    </cfRule>
    <cfRule type="expression" dxfId="974" priority="62257">
      <formula>$H2366="CÉLULA CONSTRUTIVA"</formula>
    </cfRule>
  </conditionalFormatting>
  <conditionalFormatting sqref="O2367">
    <cfRule type="expression" dxfId="973" priority="62258">
      <formula>$H2367="SUBETAPA"</formula>
    </cfRule>
  </conditionalFormatting>
  <conditionalFormatting sqref="O2368 K2368">
    <cfRule type="expression" dxfId="972" priority="7106">
      <formula>$H2368="SUBETAPA"</formula>
    </cfRule>
    <cfRule type="expression" dxfId="971" priority="7107">
      <formula>$H2368="CÉLULA CONSTRUTIVA"</formula>
    </cfRule>
  </conditionalFormatting>
  <conditionalFormatting sqref="O2368">
    <cfRule type="expression" dxfId="970" priority="7104">
      <formula>$H2368="ETAPA"</formula>
    </cfRule>
  </conditionalFormatting>
  <conditionalFormatting sqref="O2371:O2372">
    <cfRule type="expression" dxfId="969" priority="62042">
      <formula>$H2371="CÉLULA CONSTRUTIVA"</formula>
    </cfRule>
  </conditionalFormatting>
  <conditionalFormatting sqref="O2373:O2374">
    <cfRule type="expression" dxfId="968" priority="62020">
      <formula>$H2373="CÉLULA CONSTRUTIVA"</formula>
    </cfRule>
  </conditionalFormatting>
  <conditionalFormatting sqref="O2379 O2384 H2369 H2379 J2369:K2369 J2379:K2379 J2383:J2385">
    <cfRule type="expression" dxfId="967" priority="62220">
      <formula>$H2369="SUBETAPA"</formula>
    </cfRule>
  </conditionalFormatting>
  <conditionalFormatting sqref="O2380 H2380 J2380:K2380">
    <cfRule type="expression" dxfId="966" priority="7091">
      <formula>$H2380="SUBETAPA"</formula>
    </cfRule>
  </conditionalFormatting>
  <conditionalFormatting sqref="O2380 J2380:L2380">
    <cfRule type="expression" dxfId="965" priority="7088">
      <formula>$H2380="ETAPA"</formula>
    </cfRule>
  </conditionalFormatting>
  <conditionalFormatting sqref="O2382:O2384">
    <cfRule type="expression" dxfId="964" priority="62123">
      <formula>$H2382="ETAPA"</formula>
    </cfRule>
  </conditionalFormatting>
  <conditionalFormatting sqref="O2390 O2396:O2397 O2403:O2404">
    <cfRule type="expression" dxfId="963" priority="62444">
      <formula>$H2390="ETAPA"</formula>
    </cfRule>
  </conditionalFormatting>
  <conditionalFormatting sqref="O2390 O2397 O2403">
    <cfRule type="expression" dxfId="962" priority="62443">
      <formula>$H2390="SUBETAPA"</formula>
    </cfRule>
  </conditionalFormatting>
  <conditionalFormatting sqref="O2391:O2392 M2391:M2392">
    <cfRule type="expression" dxfId="961" priority="62399">
      <formula>$H2391="ETAPA"</formula>
    </cfRule>
  </conditionalFormatting>
  <conditionalFormatting sqref="O2391:O2392">
    <cfRule type="expression" dxfId="960" priority="62398">
      <formula>$H2391="SUBETAPA"</formula>
    </cfRule>
    <cfRule type="expression" dxfId="959" priority="62408">
      <formula>$H2391="SUBETAPA"</formula>
    </cfRule>
  </conditionalFormatting>
  <conditionalFormatting sqref="O2391:O2393">
    <cfRule type="expression" dxfId="958" priority="62409">
      <formula>$H2391="CÉLULA CONSTRUTIVA"</formula>
    </cfRule>
  </conditionalFormatting>
  <conditionalFormatting sqref="O2393:O2394">
    <cfRule type="expression" dxfId="957" priority="62495">
      <formula>$H2393="SUBETAPA"</formula>
    </cfRule>
    <cfRule type="expression" dxfId="956" priority="62496">
      <formula>$H2393="CÉLULA CONSTRUTIVA"</formula>
    </cfRule>
  </conditionalFormatting>
  <conditionalFormatting sqref="O2394">
    <cfRule type="expression" dxfId="955" priority="62497">
      <formula>$H2394="SUBETAPA"</formula>
    </cfRule>
  </conditionalFormatting>
  <conditionalFormatting sqref="O2395 K2395">
    <cfRule type="expression" dxfId="954" priority="7050">
      <formula>$H2395="SUBETAPA"</formula>
    </cfRule>
    <cfRule type="expression" dxfId="953" priority="7051">
      <formula>$H2395="CÉLULA CONSTRUTIVA"</formula>
    </cfRule>
  </conditionalFormatting>
  <conditionalFormatting sqref="O2395">
    <cfRule type="expression" dxfId="952" priority="7048">
      <formula>$H2395="ETAPA"</formula>
    </cfRule>
  </conditionalFormatting>
  <conditionalFormatting sqref="O2398:O2399">
    <cfRule type="expression" dxfId="951" priority="62281">
      <formula>$H2398="CÉLULA CONSTRUTIVA"</formula>
    </cfRule>
  </conditionalFormatting>
  <conditionalFormatting sqref="O2404 O2409 H2396 H2404 J2396:K2396 J2404:K2404">
    <cfRule type="expression" dxfId="950" priority="62459">
      <formula>$H2396="SUBETAPA"</formula>
    </cfRule>
  </conditionalFormatting>
  <conditionalFormatting sqref="O2405 H2405 J2405:K2405">
    <cfRule type="expression" dxfId="949" priority="7035">
      <formula>$H2405="SUBETAPA"</formula>
    </cfRule>
  </conditionalFormatting>
  <conditionalFormatting sqref="O2405 J2405:L2405">
    <cfRule type="expression" dxfId="948" priority="7032">
      <formula>$H2405="ETAPA"</formula>
    </cfRule>
  </conditionalFormatting>
  <conditionalFormatting sqref="O2407:O2409">
    <cfRule type="expression" dxfId="947" priority="62362">
      <formula>$H2407="ETAPA"</formula>
    </cfRule>
  </conditionalFormatting>
  <conditionalFormatting sqref="O2414 O2419:O2420 O2426:O2427">
    <cfRule type="expression" dxfId="946" priority="62683">
      <formula>$H2414="ETAPA"</formula>
    </cfRule>
  </conditionalFormatting>
  <conditionalFormatting sqref="O2414 O2420 O2426">
    <cfRule type="expression" dxfId="945" priority="62682">
      <formula>$H2414="SUBETAPA"</formula>
    </cfRule>
  </conditionalFormatting>
  <conditionalFormatting sqref="O2415:O2416 M2415:M2416">
    <cfRule type="expression" dxfId="944" priority="62638">
      <formula>$H2415="ETAPA"</formula>
    </cfRule>
  </conditionalFormatting>
  <conditionalFormatting sqref="O2415:O2416">
    <cfRule type="expression" dxfId="943" priority="62637">
      <formula>$H2415="SUBETAPA"</formula>
    </cfRule>
    <cfRule type="expression" dxfId="942" priority="62647">
      <formula>$H2415="SUBETAPA"</formula>
    </cfRule>
  </conditionalFormatting>
  <conditionalFormatting sqref="O2415:O2417">
    <cfRule type="expression" dxfId="941" priority="62648">
      <formula>$H2415="CÉLULA CONSTRUTIVA"</formula>
    </cfRule>
  </conditionalFormatting>
  <conditionalFormatting sqref="O2418 K2418">
    <cfRule type="expression" dxfId="940" priority="6994">
      <formula>$H2418="SUBETAPA"</formula>
    </cfRule>
    <cfRule type="expression" dxfId="939" priority="6995">
      <formula>$H2418="CÉLULA CONSTRUTIVA"</formula>
    </cfRule>
  </conditionalFormatting>
  <conditionalFormatting sqref="O2418">
    <cfRule type="expression" dxfId="938" priority="6992">
      <formula>$H2418="ETAPA"</formula>
    </cfRule>
  </conditionalFormatting>
  <conditionalFormatting sqref="O2421:O2422">
    <cfRule type="expression" dxfId="937" priority="62520">
      <formula>$H2421="CÉLULA CONSTRUTIVA"</formula>
    </cfRule>
  </conditionalFormatting>
  <conditionalFormatting sqref="O2427 O2432 H2419 H2427 J2419:K2419 J2427:K2427">
    <cfRule type="expression" dxfId="936" priority="62698">
      <formula>$H2419="SUBETAPA"</formula>
    </cfRule>
  </conditionalFormatting>
  <conditionalFormatting sqref="O2428 H2428 J2428:K2428">
    <cfRule type="expression" dxfId="935" priority="6979">
      <formula>$H2428="SUBETAPA"</formula>
    </cfRule>
  </conditionalFormatting>
  <conditionalFormatting sqref="O2428 J2428:L2428">
    <cfRule type="expression" dxfId="934" priority="6976">
      <formula>$H2428="ETAPA"</formula>
    </cfRule>
  </conditionalFormatting>
  <conditionalFormatting sqref="O2430:O2432">
    <cfRule type="expression" dxfId="933" priority="62601">
      <formula>$H2430="ETAPA"</formula>
    </cfRule>
  </conditionalFormatting>
  <conditionalFormatting sqref="O2437 O2442:O2443 O2449:O2450">
    <cfRule type="expression" dxfId="932" priority="62922">
      <formula>$H2437="ETAPA"</formula>
    </cfRule>
  </conditionalFormatting>
  <conditionalFormatting sqref="O2437 O2443 O2449">
    <cfRule type="expression" dxfId="931" priority="62921">
      <formula>$H2437="SUBETAPA"</formula>
    </cfRule>
  </conditionalFormatting>
  <conditionalFormatting sqref="O2438:O2439 M2438:M2439">
    <cfRule type="expression" dxfId="930" priority="62877">
      <formula>$H2438="ETAPA"</formula>
    </cfRule>
  </conditionalFormatting>
  <conditionalFormatting sqref="O2438:O2439">
    <cfRule type="expression" dxfId="929" priority="62876">
      <formula>$H2438="SUBETAPA"</formula>
    </cfRule>
    <cfRule type="expression" dxfId="928" priority="62886">
      <formula>$H2438="SUBETAPA"</formula>
    </cfRule>
  </conditionalFormatting>
  <conditionalFormatting sqref="O2438:O2440">
    <cfRule type="expression" dxfId="927" priority="62887">
      <formula>$H2438="CÉLULA CONSTRUTIVA"</formula>
    </cfRule>
  </conditionalFormatting>
  <conditionalFormatting sqref="O2441 K2441">
    <cfRule type="expression" dxfId="926" priority="6938">
      <formula>$H2441="SUBETAPA"</formula>
    </cfRule>
    <cfRule type="expression" dxfId="925" priority="6939">
      <formula>$H2441="CÉLULA CONSTRUTIVA"</formula>
    </cfRule>
  </conditionalFormatting>
  <conditionalFormatting sqref="O2441">
    <cfRule type="expression" dxfId="924" priority="6936">
      <formula>$H2441="ETAPA"</formula>
    </cfRule>
  </conditionalFormatting>
  <conditionalFormatting sqref="O2444:O2445">
    <cfRule type="expression" dxfId="923" priority="62759">
      <formula>$H2444="CÉLULA CONSTRUTIVA"</formula>
    </cfRule>
  </conditionalFormatting>
  <conditionalFormatting sqref="O2450 O2455 H2442 H2450 J2442:K2442 J2450:K2450">
    <cfRule type="expression" dxfId="922" priority="62937">
      <formula>$H2442="SUBETAPA"</formula>
    </cfRule>
  </conditionalFormatting>
  <conditionalFormatting sqref="O2451 H2451 J2451:K2451">
    <cfRule type="expression" dxfId="921" priority="6923">
      <formula>$H2451="SUBETAPA"</formula>
    </cfRule>
  </conditionalFormatting>
  <conditionalFormatting sqref="O2451 J2451:L2451">
    <cfRule type="expression" dxfId="920" priority="6920">
      <formula>$H2451="ETAPA"</formula>
    </cfRule>
  </conditionalFormatting>
  <conditionalFormatting sqref="O2453:O2455">
    <cfRule type="expression" dxfId="919" priority="62840">
      <formula>$H2453="ETAPA"</formula>
    </cfRule>
  </conditionalFormatting>
  <conditionalFormatting sqref="O2460 O2466:O2467 O2473:O2474">
    <cfRule type="expression" dxfId="918" priority="63161">
      <formula>$H2460="ETAPA"</formula>
    </cfRule>
  </conditionalFormatting>
  <conditionalFormatting sqref="O2460 O2467 O2473">
    <cfRule type="expression" dxfId="917" priority="63160">
      <formula>$H2460="SUBETAPA"</formula>
    </cfRule>
  </conditionalFormatting>
  <conditionalFormatting sqref="O2461:O2462 M2461:M2462">
    <cfRule type="expression" dxfId="916" priority="63116">
      <formula>$H2461="ETAPA"</formula>
    </cfRule>
  </conditionalFormatting>
  <conditionalFormatting sqref="O2461:O2462">
    <cfRule type="expression" dxfId="915" priority="63115">
      <formula>$H2461="SUBETAPA"</formula>
    </cfRule>
    <cfRule type="expression" dxfId="914" priority="63125">
      <formula>$H2461="SUBETAPA"</formula>
    </cfRule>
  </conditionalFormatting>
  <conditionalFormatting sqref="O2461:O2463">
    <cfRule type="expression" dxfId="913" priority="63126">
      <formula>$H2461="CÉLULA CONSTRUTIVA"</formula>
    </cfRule>
  </conditionalFormatting>
  <conditionalFormatting sqref="O2463:O2464">
    <cfRule type="expression" dxfId="912" priority="63212">
      <formula>$H2463="SUBETAPA"</formula>
    </cfRule>
    <cfRule type="expression" dxfId="911" priority="63213">
      <formula>$H2463="CÉLULA CONSTRUTIVA"</formula>
    </cfRule>
  </conditionalFormatting>
  <conditionalFormatting sqref="O2464">
    <cfRule type="expression" dxfId="910" priority="63214">
      <formula>$H2464="SUBETAPA"</formula>
    </cfRule>
  </conditionalFormatting>
  <conditionalFormatting sqref="O2465 K2465">
    <cfRule type="expression" dxfId="909" priority="6882">
      <formula>$H2465="SUBETAPA"</formula>
    </cfRule>
    <cfRule type="expression" dxfId="908" priority="6883">
      <formula>$H2465="CÉLULA CONSTRUTIVA"</formula>
    </cfRule>
  </conditionalFormatting>
  <conditionalFormatting sqref="O2465">
    <cfRule type="expression" dxfId="907" priority="6880">
      <formula>$H2465="ETAPA"</formula>
    </cfRule>
  </conditionalFormatting>
  <conditionalFormatting sqref="O2468:O2469">
    <cfRule type="expression" dxfId="906" priority="62998">
      <formula>$H2468="CÉLULA CONSTRUTIVA"</formula>
    </cfRule>
  </conditionalFormatting>
  <conditionalFormatting sqref="O2474 O2479 H2466 H2474 J2466:K2466 J2474:K2474">
    <cfRule type="expression" dxfId="905" priority="63176">
      <formula>$H2466="SUBETAPA"</formula>
    </cfRule>
  </conditionalFormatting>
  <conditionalFormatting sqref="O2475 H2475 J2475:K2475">
    <cfRule type="expression" dxfId="904" priority="6867">
      <formula>$H2475="SUBETAPA"</formula>
    </cfRule>
  </conditionalFormatting>
  <conditionalFormatting sqref="O2475 J2475:L2475">
    <cfRule type="expression" dxfId="903" priority="6864">
      <formula>$H2475="ETAPA"</formula>
    </cfRule>
  </conditionalFormatting>
  <conditionalFormatting sqref="O2477:O2479">
    <cfRule type="expression" dxfId="902" priority="63079">
      <formula>$H2477="ETAPA"</formula>
    </cfRule>
  </conditionalFormatting>
  <conditionalFormatting sqref="O2484 O2492:O2493 O2501:O2502">
    <cfRule type="expression" dxfId="901" priority="63400">
      <formula>$H2484="ETAPA"</formula>
    </cfRule>
  </conditionalFormatting>
  <conditionalFormatting sqref="O2484 O2493 O2501">
    <cfRule type="expression" dxfId="900" priority="63399">
      <formula>$H2484="SUBETAPA"</formula>
    </cfRule>
  </conditionalFormatting>
  <conditionalFormatting sqref="O2485:O2486 M2485:M2486">
    <cfRule type="expression" dxfId="899" priority="63355">
      <formula>$H2485="ETAPA"</formula>
    </cfRule>
  </conditionalFormatting>
  <conditionalFormatting sqref="O2485:O2486">
    <cfRule type="expression" dxfId="898" priority="63354">
      <formula>$H2485="SUBETAPA"</formula>
    </cfRule>
    <cfRule type="expression" dxfId="897" priority="63364">
      <formula>$H2485="SUBETAPA"</formula>
    </cfRule>
  </conditionalFormatting>
  <conditionalFormatting sqref="O2485:O2487">
    <cfRule type="expression" dxfId="896" priority="63365">
      <formula>$H2485="CÉLULA CONSTRUTIVA"</formula>
    </cfRule>
  </conditionalFormatting>
  <conditionalFormatting sqref="O2489 K2489">
    <cfRule type="expression" dxfId="895" priority="6826">
      <formula>$H2489="SUBETAPA"</formula>
    </cfRule>
    <cfRule type="expression" dxfId="894" priority="6827">
      <formula>$H2489="CÉLULA CONSTRUTIVA"</formula>
    </cfRule>
  </conditionalFormatting>
  <conditionalFormatting sqref="O2489">
    <cfRule type="expression" dxfId="893" priority="6824">
      <formula>$H2489="ETAPA"</formula>
    </cfRule>
  </conditionalFormatting>
  <conditionalFormatting sqref="O2490 H2490 J2490:K2490">
    <cfRule type="expression" dxfId="892" priority="63374">
      <formula>$H2490="SUBETAPA"</formula>
    </cfRule>
  </conditionalFormatting>
  <conditionalFormatting sqref="O2494:O2495">
    <cfRule type="expression" dxfId="891" priority="63237">
      <formula>$H2494="CÉLULA CONSTRUTIVA"</formula>
    </cfRule>
  </conditionalFormatting>
  <conditionalFormatting sqref="O2502 O2508 H2491:H2492 H2502 J2491:K2492 J2502:K2502 J2504:K2505 H2504:H2505 O2504:O2505">
    <cfRule type="expression" dxfId="890" priority="63415">
      <formula>$H2491="SUBETAPA"</formula>
    </cfRule>
  </conditionalFormatting>
  <conditionalFormatting sqref="O2503 H2503 J2503:K2503">
    <cfRule type="expression" dxfId="889" priority="6811">
      <formula>$H2503="SUBETAPA"</formula>
    </cfRule>
  </conditionalFormatting>
  <conditionalFormatting sqref="O2503 J2503:L2503">
    <cfRule type="expression" dxfId="888" priority="6808">
      <formula>$H2503="ETAPA"</formula>
    </cfRule>
  </conditionalFormatting>
  <conditionalFormatting sqref="O2504:O2508">
    <cfRule type="expression" dxfId="887" priority="63318">
      <formula>$H2504="ETAPA"</formula>
    </cfRule>
  </conditionalFormatting>
  <conditionalFormatting sqref="O2511 O2518 O2525">
    <cfRule type="expression" dxfId="886" priority="63638">
      <formula>$H2511="SUBETAPA"</formula>
    </cfRule>
    <cfRule type="expression" dxfId="885" priority="63639">
      <formula>$H2511="ETAPA"</formula>
    </cfRule>
  </conditionalFormatting>
  <conditionalFormatting sqref="O2512:O2513 M2512:M2513">
    <cfRule type="expression" dxfId="884" priority="63594">
      <formula>$H2512="ETAPA"</formula>
    </cfRule>
  </conditionalFormatting>
  <conditionalFormatting sqref="O2512:O2513">
    <cfRule type="expression" dxfId="883" priority="63593">
      <formula>$H2512="SUBETAPA"</formula>
    </cfRule>
    <cfRule type="expression" dxfId="882" priority="63603">
      <formula>$H2512="SUBETAPA"</formula>
    </cfRule>
  </conditionalFormatting>
  <conditionalFormatting sqref="O2512:O2514">
    <cfRule type="expression" dxfId="881" priority="63604">
      <formula>$H2512="CÉLULA CONSTRUTIVA"</formula>
    </cfRule>
  </conditionalFormatting>
  <conditionalFormatting sqref="O2516 K2516">
    <cfRule type="expression" dxfId="880" priority="6770">
      <formula>$H2516="SUBETAPA"</formula>
    </cfRule>
    <cfRule type="expression" dxfId="879" priority="6771">
      <formula>$H2516="CÉLULA CONSTRUTIVA"</formula>
    </cfRule>
  </conditionalFormatting>
  <conditionalFormatting sqref="O2516">
    <cfRule type="expression" dxfId="878" priority="6768">
      <formula>$H2516="ETAPA"</formula>
    </cfRule>
  </conditionalFormatting>
  <conditionalFormatting sqref="O2519:O2520">
    <cfRule type="expression" dxfId="877" priority="63476">
      <formula>$H2519="CÉLULA CONSTRUTIVA"</formula>
    </cfRule>
  </conditionalFormatting>
  <conditionalFormatting sqref="O2526 H2526 J2526:K2526">
    <cfRule type="expression" dxfId="876" priority="6727">
      <formula>$H2526="SUBETAPA"</formula>
    </cfRule>
  </conditionalFormatting>
  <conditionalFormatting sqref="O2526 J2526:L2526">
    <cfRule type="expression" dxfId="875" priority="6734">
      <formula>$H2526="ETAPA"</formula>
    </cfRule>
  </conditionalFormatting>
  <conditionalFormatting sqref="O2527:O2530">
    <cfRule type="expression" dxfId="874" priority="63571">
      <formula>$H2527="ETAPA"</formula>
    </cfRule>
  </conditionalFormatting>
  <conditionalFormatting sqref="O2530 H2517 J2517:K2517 J2527:K2528 H2527:H2528 O2527:O2528">
    <cfRule type="expression" dxfId="873" priority="63654">
      <formula>$H2517="SUBETAPA"</formula>
    </cfRule>
  </conditionalFormatting>
  <conditionalFormatting sqref="O2533 O2538 O2543">
    <cfRule type="expression" dxfId="872" priority="63877">
      <formula>$H2533="SUBETAPA"</formula>
    </cfRule>
    <cfRule type="expression" dxfId="871" priority="63878">
      <formula>$H2533="ETAPA"</formula>
    </cfRule>
  </conditionalFormatting>
  <conditionalFormatting sqref="O2534:O2535 M2534:M2535">
    <cfRule type="expression" dxfId="870" priority="63833">
      <formula>$H2534="ETAPA"</formula>
    </cfRule>
  </conditionalFormatting>
  <conditionalFormatting sqref="O2534:O2535">
    <cfRule type="expression" dxfId="869" priority="63832">
      <formula>$H2534="SUBETAPA"</formula>
    </cfRule>
    <cfRule type="expression" dxfId="868" priority="63842">
      <formula>$H2534="SUBETAPA"</formula>
    </cfRule>
  </conditionalFormatting>
  <conditionalFormatting sqref="O2534:O2536">
    <cfRule type="expression" dxfId="867" priority="63843">
      <formula>$H2534="CÉLULA CONSTRUTIVA"</formula>
    </cfRule>
  </conditionalFormatting>
  <conditionalFormatting sqref="O2537 K2537">
    <cfRule type="expression" dxfId="866" priority="6691">
      <formula>$H2537="SUBETAPA"</formula>
    </cfRule>
    <cfRule type="expression" dxfId="865" priority="6692">
      <formula>$H2537="CÉLULA CONSTRUTIVA"</formula>
    </cfRule>
  </conditionalFormatting>
  <conditionalFormatting sqref="O2537">
    <cfRule type="expression" dxfId="864" priority="6689">
      <formula>$H2537="ETAPA"</formula>
    </cfRule>
  </conditionalFormatting>
  <conditionalFormatting sqref="O2539:O2540">
    <cfRule type="expression" dxfId="863" priority="63715">
      <formula>$H2539="CÉLULA CONSTRUTIVA"</formula>
    </cfRule>
  </conditionalFormatting>
  <conditionalFormatting sqref="O2544 H2544 J2544:K2544">
    <cfRule type="expression" dxfId="862" priority="6669">
      <formula>$H2544="SUBETAPA"</formula>
    </cfRule>
  </conditionalFormatting>
  <conditionalFormatting sqref="O2544 J2544:L2544">
    <cfRule type="expression" dxfId="861" priority="6670">
      <formula>$H2544="ETAPA"</formula>
    </cfRule>
  </conditionalFormatting>
  <conditionalFormatting sqref="O2549 O2554 O2559">
    <cfRule type="expression" dxfId="860" priority="64116">
      <formula>$H2549="SUBETAPA"</formula>
    </cfRule>
    <cfRule type="expression" dxfId="859" priority="64117">
      <formula>$H2549="ETAPA"</formula>
    </cfRule>
  </conditionalFormatting>
  <conditionalFormatting sqref="O2550:O2551 M2550:M2551">
    <cfRule type="expression" dxfId="858" priority="64072">
      <formula>$H2550="ETAPA"</formula>
    </cfRule>
  </conditionalFormatting>
  <conditionalFormatting sqref="O2550:O2551">
    <cfRule type="expression" dxfId="857" priority="64071">
      <formula>$H2550="SUBETAPA"</formula>
    </cfRule>
    <cfRule type="expression" dxfId="856" priority="64081">
      <formula>$H2550="SUBETAPA"</formula>
    </cfRule>
  </conditionalFormatting>
  <conditionalFormatting sqref="O2550:O2552">
    <cfRule type="expression" dxfId="855" priority="64082">
      <formula>$H2550="CÉLULA CONSTRUTIVA"</formula>
    </cfRule>
  </conditionalFormatting>
  <conditionalFormatting sqref="O2553 K2553">
    <cfRule type="expression" dxfId="854" priority="6633">
      <formula>$H2553="SUBETAPA"</formula>
    </cfRule>
    <cfRule type="expression" dxfId="853" priority="6634">
      <formula>$H2553="CÉLULA CONSTRUTIVA"</formula>
    </cfRule>
  </conditionalFormatting>
  <conditionalFormatting sqref="O2553">
    <cfRule type="expression" dxfId="852" priority="6631">
      <formula>$H2553="ETAPA"</formula>
    </cfRule>
  </conditionalFormatting>
  <conditionalFormatting sqref="O2555:O2556">
    <cfRule type="expression" dxfId="851" priority="63954">
      <formula>$H2555="CÉLULA CONSTRUTIVA"</formula>
    </cfRule>
  </conditionalFormatting>
  <conditionalFormatting sqref="O2560 H2560 J2560:K2560">
    <cfRule type="expression" dxfId="850" priority="6611">
      <formula>$H2560="SUBETAPA"</formula>
    </cfRule>
  </conditionalFormatting>
  <conditionalFormatting sqref="O2560 J2560:L2560">
    <cfRule type="expression" dxfId="849" priority="6612">
      <formula>$H2560="ETAPA"</formula>
    </cfRule>
  </conditionalFormatting>
  <conditionalFormatting sqref="O2565 O2570 O2575">
    <cfRule type="expression" dxfId="848" priority="64355">
      <formula>$H2565="SUBETAPA"</formula>
    </cfRule>
    <cfRule type="expression" dxfId="847" priority="64356">
      <formula>$H2565="ETAPA"</formula>
    </cfRule>
  </conditionalFormatting>
  <conditionalFormatting sqref="O2566:O2567 M2566:M2567">
    <cfRule type="expression" dxfId="846" priority="64311">
      <formula>$H2566="ETAPA"</formula>
    </cfRule>
  </conditionalFormatting>
  <conditionalFormatting sqref="O2566:O2567">
    <cfRule type="expression" dxfId="845" priority="64310">
      <formula>$H2566="SUBETAPA"</formula>
    </cfRule>
    <cfRule type="expression" dxfId="844" priority="64320">
      <formula>$H2566="SUBETAPA"</formula>
    </cfRule>
  </conditionalFormatting>
  <conditionalFormatting sqref="O2566:O2568">
    <cfRule type="expression" dxfId="843" priority="64321">
      <formula>$H2566="CÉLULA CONSTRUTIVA"</formula>
    </cfRule>
  </conditionalFormatting>
  <conditionalFormatting sqref="O2569 K2569">
    <cfRule type="expression" dxfId="842" priority="6575">
      <formula>$H2569="SUBETAPA"</formula>
    </cfRule>
    <cfRule type="expression" dxfId="841" priority="6576">
      <formula>$H2569="CÉLULA CONSTRUTIVA"</formula>
    </cfRule>
  </conditionalFormatting>
  <conditionalFormatting sqref="O2569">
    <cfRule type="expression" dxfId="840" priority="6573">
      <formula>$H2569="ETAPA"</formula>
    </cfRule>
  </conditionalFormatting>
  <conditionalFormatting sqref="O2571:O2572">
    <cfRule type="expression" dxfId="839" priority="64193">
      <formula>$H2571="CÉLULA CONSTRUTIVA"</formula>
    </cfRule>
  </conditionalFormatting>
  <conditionalFormatting sqref="O2576 H2576 J2576:K2576">
    <cfRule type="expression" dxfId="838" priority="6553">
      <formula>$H2576="SUBETAPA"</formula>
    </cfRule>
  </conditionalFormatting>
  <conditionalFormatting sqref="O2576 J2576:L2576">
    <cfRule type="expression" dxfId="837" priority="6554">
      <formula>$H2576="ETAPA"</formula>
    </cfRule>
  </conditionalFormatting>
  <conditionalFormatting sqref="O2581 O2586 O2591">
    <cfRule type="expression" dxfId="836" priority="64594">
      <formula>$H2581="SUBETAPA"</formula>
    </cfRule>
    <cfRule type="expression" dxfId="835" priority="64595">
      <formula>$H2581="ETAPA"</formula>
    </cfRule>
  </conditionalFormatting>
  <conditionalFormatting sqref="O2582:O2583 M2582:M2583">
    <cfRule type="expression" dxfId="834" priority="64550">
      <formula>$H2582="ETAPA"</formula>
    </cfRule>
  </conditionalFormatting>
  <conditionalFormatting sqref="O2582:O2583">
    <cfRule type="expression" dxfId="833" priority="64549">
      <formula>$H2582="SUBETAPA"</formula>
    </cfRule>
    <cfRule type="expression" dxfId="832" priority="64559">
      <formula>$H2582="SUBETAPA"</formula>
    </cfRule>
  </conditionalFormatting>
  <conditionalFormatting sqref="O2582:O2584">
    <cfRule type="expression" dxfId="831" priority="64560">
      <formula>$H2582="CÉLULA CONSTRUTIVA"</formula>
    </cfRule>
  </conditionalFormatting>
  <conditionalFormatting sqref="O2585 K2585">
    <cfRule type="expression" dxfId="830" priority="6517">
      <formula>$H2585="SUBETAPA"</formula>
    </cfRule>
    <cfRule type="expression" dxfId="829" priority="6518">
      <formula>$H2585="CÉLULA CONSTRUTIVA"</formula>
    </cfRule>
  </conditionalFormatting>
  <conditionalFormatting sqref="O2585">
    <cfRule type="expression" dxfId="828" priority="6515">
      <formula>$H2585="ETAPA"</formula>
    </cfRule>
  </conditionalFormatting>
  <conditionalFormatting sqref="O2587:O2588">
    <cfRule type="expression" dxfId="827" priority="64432">
      <formula>$H2587="CÉLULA CONSTRUTIVA"</formula>
    </cfRule>
  </conditionalFormatting>
  <conditionalFormatting sqref="O2592 H2592 J2592:K2592">
    <cfRule type="expression" dxfId="826" priority="6495">
      <formula>$H2592="SUBETAPA"</formula>
    </cfRule>
  </conditionalFormatting>
  <conditionalFormatting sqref="O2592 J2592:L2592">
    <cfRule type="expression" dxfId="825" priority="6496">
      <formula>$H2592="ETAPA"</formula>
    </cfRule>
  </conditionalFormatting>
  <conditionalFormatting sqref="O2597 O2602 O2607">
    <cfRule type="expression" dxfId="824" priority="64833">
      <formula>$H2597="SUBETAPA"</formula>
    </cfRule>
    <cfRule type="expression" dxfId="823" priority="64834">
      <formula>$H2597="ETAPA"</formula>
    </cfRule>
  </conditionalFormatting>
  <conditionalFormatting sqref="O2598:O2599 M2598:M2599">
    <cfRule type="expression" dxfId="822" priority="64789">
      <formula>$H2598="ETAPA"</formula>
    </cfRule>
  </conditionalFormatting>
  <conditionalFormatting sqref="O2598:O2599">
    <cfRule type="expression" dxfId="821" priority="64788">
      <formula>$H2598="SUBETAPA"</formula>
    </cfRule>
    <cfRule type="expression" dxfId="820" priority="64798">
      <formula>$H2598="SUBETAPA"</formula>
    </cfRule>
  </conditionalFormatting>
  <conditionalFormatting sqref="O2598:O2600">
    <cfRule type="expression" dxfId="819" priority="64799">
      <formula>$H2598="CÉLULA CONSTRUTIVA"</formula>
    </cfRule>
  </conditionalFormatting>
  <conditionalFormatting sqref="O2601 K2601">
    <cfRule type="expression" dxfId="818" priority="6459">
      <formula>$H2601="SUBETAPA"</formula>
    </cfRule>
    <cfRule type="expression" dxfId="817" priority="6460">
      <formula>$H2601="CÉLULA CONSTRUTIVA"</formula>
    </cfRule>
  </conditionalFormatting>
  <conditionalFormatting sqref="O2601">
    <cfRule type="expression" dxfId="816" priority="6457">
      <formula>$H2601="ETAPA"</formula>
    </cfRule>
  </conditionalFormatting>
  <conditionalFormatting sqref="O2603:O2604">
    <cfRule type="expression" dxfId="815" priority="64671">
      <formula>$H2603="CÉLULA CONSTRUTIVA"</formula>
    </cfRule>
  </conditionalFormatting>
  <conditionalFormatting sqref="O2608 H2608 J2608:K2608">
    <cfRule type="expression" dxfId="814" priority="6437">
      <formula>$H2608="SUBETAPA"</formula>
    </cfRule>
  </conditionalFormatting>
  <conditionalFormatting sqref="O2608 J2608:L2608">
    <cfRule type="expression" dxfId="813" priority="6438">
      <formula>$H2608="ETAPA"</formula>
    </cfRule>
  </conditionalFormatting>
  <conditionalFormatting sqref="O2613 O2618 O2622">
    <cfRule type="expression" dxfId="812" priority="65072">
      <formula>$H2613="SUBETAPA"</formula>
    </cfRule>
    <cfRule type="expression" dxfId="811" priority="65073">
      <formula>$H2613="ETAPA"</formula>
    </cfRule>
  </conditionalFormatting>
  <conditionalFormatting sqref="O2614:O2615 M2614:M2615">
    <cfRule type="expression" dxfId="810" priority="65028">
      <formula>$H2614="ETAPA"</formula>
    </cfRule>
  </conditionalFormatting>
  <conditionalFormatting sqref="O2614:O2615">
    <cfRule type="expression" dxfId="809" priority="65027">
      <formula>$H2614="SUBETAPA"</formula>
    </cfRule>
    <cfRule type="expression" dxfId="808" priority="65037">
      <formula>$H2614="SUBETAPA"</formula>
    </cfRule>
  </conditionalFormatting>
  <conditionalFormatting sqref="O2614:O2616">
    <cfRule type="expression" dxfId="807" priority="65038">
      <formula>$H2614="CÉLULA CONSTRUTIVA"</formula>
    </cfRule>
  </conditionalFormatting>
  <conditionalFormatting sqref="O2617 K2617">
    <cfRule type="expression" dxfId="806" priority="6401">
      <formula>$H2617="SUBETAPA"</formula>
    </cfRule>
    <cfRule type="expression" dxfId="805" priority="6402">
      <formula>$H2617="CÉLULA CONSTRUTIVA"</formula>
    </cfRule>
  </conditionalFormatting>
  <conditionalFormatting sqref="O2617">
    <cfRule type="expression" dxfId="804" priority="6399">
      <formula>$H2617="ETAPA"</formula>
    </cfRule>
  </conditionalFormatting>
  <conditionalFormatting sqref="O2619:O2620">
    <cfRule type="expression" dxfId="803" priority="64910">
      <formula>$H2619="CÉLULA CONSTRUTIVA"</formula>
    </cfRule>
  </conditionalFormatting>
  <conditionalFormatting sqref="O2623 H2623 J2623:K2623">
    <cfRule type="expression" dxfId="802" priority="6379">
      <formula>$H2623="SUBETAPA"</formula>
    </cfRule>
  </conditionalFormatting>
  <conditionalFormatting sqref="O2623 J2623:L2623">
    <cfRule type="expression" dxfId="801" priority="6380">
      <formula>$H2623="ETAPA"</formula>
    </cfRule>
  </conditionalFormatting>
  <conditionalFormatting sqref="O2626">
    <cfRule type="expression" dxfId="800" priority="59927">
      <formula>$H2626="ETAPA"</formula>
    </cfRule>
    <cfRule type="expression" dxfId="799" priority="59928">
      <formula>$H2626="SUBETAPA"</formula>
    </cfRule>
    <cfRule type="expression" dxfId="798" priority="59929">
      <formula>$H2626="CÉLULA CONSTRUTIVA"</formula>
    </cfRule>
  </conditionalFormatting>
  <conditionalFormatting sqref="O2627:O2628">
    <cfRule type="expression" dxfId="797" priority="1891">
      <formula>$H2627="ETAPA"</formula>
    </cfRule>
    <cfRule type="expression" dxfId="796" priority="1920">
      <formula>$H2627="SUBETAPA"</formula>
    </cfRule>
  </conditionalFormatting>
  <conditionalFormatting sqref="O2629">
    <cfRule type="expression" dxfId="795" priority="1917">
      <formula>$H2629="SUBETAPA"</formula>
    </cfRule>
    <cfRule type="expression" dxfId="794" priority="1918">
      <formula>$H2629="CÉLULA CONSTRUTIVA"</formula>
    </cfRule>
    <cfRule type="expression" dxfId="793" priority="1919">
      <formula>$H2629="ETAPA"</formula>
    </cfRule>
  </conditionalFormatting>
  <conditionalFormatting sqref="O2630">
    <cfRule type="expression" dxfId="792" priority="1886">
      <formula>$H2630="SUBETAPA"</formula>
    </cfRule>
  </conditionalFormatting>
  <conditionalFormatting sqref="O2631">
    <cfRule type="expression" dxfId="791" priority="1914">
      <formula>$H2631="SUBETAPA"</formula>
    </cfRule>
    <cfRule type="expression" dxfId="790" priority="1915">
      <formula>$H2631="CÉLULA CONSTRUTIVA"</formula>
    </cfRule>
    <cfRule type="expression" dxfId="789" priority="1916">
      <formula>$H2631="ETAPA"</formula>
    </cfRule>
  </conditionalFormatting>
  <conditionalFormatting sqref="O2632">
    <cfRule type="expression" dxfId="788" priority="1911">
      <formula>$H2632="SUBETAPA"</formula>
    </cfRule>
    <cfRule type="expression" dxfId="787" priority="1912">
      <formula>$H2632="CÉLULA CONSTRUTIVA"</formula>
    </cfRule>
    <cfRule type="expression" dxfId="786" priority="1913">
      <formula>$H2632="ETAPA"</formula>
    </cfRule>
  </conditionalFormatting>
  <conditionalFormatting sqref="O2633">
    <cfRule type="expression" dxfId="785" priority="1908">
      <formula>$H2633="SUBETAPA"</formula>
    </cfRule>
    <cfRule type="expression" dxfId="784" priority="1909">
      <formula>$H2633="CÉLULA CONSTRUTIVA"</formula>
    </cfRule>
    <cfRule type="expression" dxfId="783" priority="1910">
      <formula>$H2633="ETAPA"</formula>
    </cfRule>
  </conditionalFormatting>
  <conditionalFormatting sqref="O2634">
    <cfRule type="expression" dxfId="782" priority="1905">
      <formula>$H2634="SUBETAPA"</formula>
    </cfRule>
    <cfRule type="expression" dxfId="781" priority="1906">
      <formula>$H2634="CÉLULA CONSTRUTIVA"</formula>
    </cfRule>
    <cfRule type="expression" dxfId="780" priority="1907">
      <formula>$H2634="ETAPA"</formula>
    </cfRule>
  </conditionalFormatting>
  <conditionalFormatting sqref="O2635">
    <cfRule type="expression" dxfId="779" priority="1902">
      <formula>$H2635="SUBETAPA"</formula>
    </cfRule>
    <cfRule type="expression" dxfId="778" priority="1903">
      <formula>$H2635="CÉLULA CONSTRUTIVA"</formula>
    </cfRule>
    <cfRule type="expression" dxfId="777" priority="1904">
      <formula>$H2635="ETAPA"</formula>
    </cfRule>
  </conditionalFormatting>
  <conditionalFormatting sqref="O2636 O2630">
    <cfRule type="expression" dxfId="776" priority="1951">
      <formula>$H2630="ETAPA"</formula>
    </cfRule>
  </conditionalFormatting>
  <conditionalFormatting sqref="O2636">
    <cfRule type="expression" dxfId="775" priority="1949">
      <formula>$H2636="SUBETAPA"</formula>
    </cfRule>
    <cfRule type="expression" dxfId="774" priority="1950">
      <formula>$H2636="CÉLULA CONSTRUTIVA"</formula>
    </cfRule>
  </conditionalFormatting>
  <conditionalFormatting sqref="O2637">
    <cfRule type="expression" dxfId="773" priority="1899">
      <formula>$H2637="SUBETAPA"</formula>
    </cfRule>
    <cfRule type="expression" dxfId="772" priority="1900">
      <formula>$H2637="CÉLULA CONSTRUTIVA"</formula>
    </cfRule>
    <cfRule type="expression" dxfId="771" priority="1901">
      <formula>$H2637="ETAPA"</formula>
    </cfRule>
  </conditionalFormatting>
  <conditionalFormatting sqref="O2638:O2639">
    <cfRule type="expression" dxfId="770" priority="1959">
      <formula>$H2638="ETAPA"</formula>
    </cfRule>
    <cfRule type="expression" dxfId="769" priority="1988">
      <formula>$H2638="SUBETAPA"</formula>
    </cfRule>
  </conditionalFormatting>
  <conditionalFormatting sqref="O2640">
    <cfRule type="expression" dxfId="768" priority="1985">
      <formula>$H2640="SUBETAPA"</formula>
    </cfRule>
    <cfRule type="expression" dxfId="767" priority="1986">
      <formula>$H2640="CÉLULA CONSTRUTIVA"</formula>
    </cfRule>
    <cfRule type="expression" dxfId="766" priority="1987">
      <formula>$H2640="ETAPA"</formula>
    </cfRule>
  </conditionalFormatting>
  <conditionalFormatting sqref="O2641">
    <cfRule type="expression" dxfId="765" priority="1954">
      <formula>$H2641="SUBETAPA"</formula>
    </cfRule>
  </conditionalFormatting>
  <conditionalFormatting sqref="O2642">
    <cfRule type="expression" dxfId="764" priority="1982">
      <formula>$H2642="SUBETAPA"</formula>
    </cfRule>
    <cfRule type="expression" dxfId="763" priority="1983">
      <formula>$H2642="CÉLULA CONSTRUTIVA"</formula>
    </cfRule>
    <cfRule type="expression" dxfId="762" priority="1984">
      <formula>$H2642="ETAPA"</formula>
    </cfRule>
  </conditionalFormatting>
  <conditionalFormatting sqref="O2643">
    <cfRule type="expression" dxfId="761" priority="1979">
      <formula>$H2643="SUBETAPA"</formula>
    </cfRule>
    <cfRule type="expression" dxfId="760" priority="1980">
      <formula>$H2643="CÉLULA CONSTRUTIVA"</formula>
    </cfRule>
    <cfRule type="expression" dxfId="759" priority="1981">
      <formula>$H2643="ETAPA"</formula>
    </cfRule>
  </conditionalFormatting>
  <conditionalFormatting sqref="O2644 O2646 O2641">
    <cfRule type="expression" dxfId="758" priority="2019">
      <formula>$H2641="ETAPA"</formula>
    </cfRule>
  </conditionalFormatting>
  <conditionalFormatting sqref="O2644 O2646">
    <cfRule type="expression" dxfId="757" priority="2017">
      <formula>$H2644="SUBETAPA"</formula>
    </cfRule>
    <cfRule type="expression" dxfId="756" priority="2018">
      <formula>$H2644="CÉLULA CONSTRUTIVA"</formula>
    </cfRule>
  </conditionalFormatting>
  <conditionalFormatting sqref="O2645 O2647">
    <cfRule type="expression" dxfId="755" priority="1967">
      <formula>$H2645="SUBETAPA"</formula>
    </cfRule>
    <cfRule type="expression" dxfId="754" priority="1968">
      <formula>$H2645="CÉLULA CONSTRUTIVA"</formula>
    </cfRule>
    <cfRule type="expression" dxfId="753" priority="1969">
      <formula>$H2645="ETAPA"</formula>
    </cfRule>
  </conditionalFormatting>
  <conditionalFormatting sqref="O2648:O2649">
    <cfRule type="expression" dxfId="752" priority="2027">
      <formula>$H2648="ETAPA"</formula>
    </cfRule>
    <cfRule type="expression" dxfId="751" priority="2056">
      <formula>$H2648="SUBETAPA"</formula>
    </cfRule>
  </conditionalFormatting>
  <conditionalFormatting sqref="O2650">
    <cfRule type="expression" dxfId="750" priority="2053">
      <formula>$H2650="SUBETAPA"</formula>
    </cfRule>
    <cfRule type="expression" dxfId="749" priority="2054">
      <formula>$H2650="CÉLULA CONSTRUTIVA"</formula>
    </cfRule>
    <cfRule type="expression" dxfId="748" priority="2055">
      <formula>$H2650="ETAPA"</formula>
    </cfRule>
  </conditionalFormatting>
  <conditionalFormatting sqref="O2651">
    <cfRule type="expression" dxfId="747" priority="2022">
      <formula>$H2651="SUBETAPA"</formula>
    </cfRule>
  </conditionalFormatting>
  <conditionalFormatting sqref="O2652">
    <cfRule type="expression" dxfId="746" priority="2047">
      <formula>$H2652="SUBETAPA"</formula>
    </cfRule>
    <cfRule type="expression" dxfId="745" priority="2048">
      <formula>$H2652="CÉLULA CONSTRUTIVA"</formula>
    </cfRule>
    <cfRule type="expression" dxfId="744" priority="2049">
      <formula>$H2652="ETAPA"</formula>
    </cfRule>
  </conditionalFormatting>
  <conditionalFormatting sqref="O2653 O2655 O2651">
    <cfRule type="expression" dxfId="743" priority="2087">
      <formula>$H2651="ETAPA"</formula>
    </cfRule>
  </conditionalFormatting>
  <conditionalFormatting sqref="O2654">
    <cfRule type="expression" dxfId="742" priority="2035">
      <formula>$H2654="SUBETAPA"</formula>
    </cfRule>
    <cfRule type="expression" dxfId="741" priority="2036">
      <formula>$H2654="CÉLULA CONSTRUTIVA"</formula>
    </cfRule>
    <cfRule type="expression" dxfId="740" priority="2037">
      <formula>$H2654="ETAPA"</formula>
    </cfRule>
  </conditionalFormatting>
  <conditionalFormatting sqref="O2655 O2653">
    <cfRule type="expression" dxfId="739" priority="2085">
      <formula>$H2653="SUBETAPA"</formula>
    </cfRule>
    <cfRule type="expression" dxfId="738" priority="2086">
      <formula>$H2653="CÉLULA CONSTRUTIVA"</formula>
    </cfRule>
  </conditionalFormatting>
  <conditionalFormatting sqref="O2656">
    <cfRule type="expression" dxfId="737" priority="237">
      <formula>$H2656="SUBETAPA"</formula>
    </cfRule>
    <cfRule type="expression" dxfId="736" priority="238">
      <formula>$H2656="CÉLULA CONSTRUTIVA"</formula>
    </cfRule>
    <cfRule type="expression" dxfId="735" priority="239">
      <formula>$H2656="ETAPA"</formula>
    </cfRule>
  </conditionalFormatting>
  <conditionalFormatting sqref="O2657:O2658">
    <cfRule type="expression" dxfId="734" priority="2095">
      <formula>$H2657="ETAPA"</formula>
    </cfRule>
    <cfRule type="expression" dxfId="733" priority="2124">
      <formula>$H2657="SUBETAPA"</formula>
    </cfRule>
  </conditionalFormatting>
  <conditionalFormatting sqref="O2659">
    <cfRule type="expression" dxfId="732" priority="2121">
      <formula>$H2659="SUBETAPA"</formula>
    </cfRule>
    <cfRule type="expression" dxfId="731" priority="2122">
      <formula>$H2659="CÉLULA CONSTRUTIVA"</formula>
    </cfRule>
    <cfRule type="expression" dxfId="730" priority="2123">
      <formula>$H2659="ETAPA"</formula>
    </cfRule>
  </conditionalFormatting>
  <conditionalFormatting sqref="O2660">
    <cfRule type="expression" dxfId="729" priority="2090">
      <formula>$H2660="SUBETAPA"</formula>
    </cfRule>
  </conditionalFormatting>
  <conditionalFormatting sqref="O2661">
    <cfRule type="expression" dxfId="728" priority="2115">
      <formula>$H2661="SUBETAPA"</formula>
    </cfRule>
    <cfRule type="expression" dxfId="727" priority="2116">
      <formula>$H2661="CÉLULA CONSTRUTIVA"</formula>
    </cfRule>
    <cfRule type="expression" dxfId="726" priority="2117">
      <formula>$H2661="ETAPA"</formula>
    </cfRule>
  </conditionalFormatting>
  <conditionalFormatting sqref="O2662 O2660">
    <cfRule type="expression" dxfId="725" priority="2155">
      <formula>$H2660="ETAPA"</formula>
    </cfRule>
  </conditionalFormatting>
  <conditionalFormatting sqref="O2662">
    <cfRule type="expression" dxfId="724" priority="2153">
      <formula>$H2662="SUBETAPA"</formula>
    </cfRule>
    <cfRule type="expression" dxfId="723" priority="2154">
      <formula>$H2662="CÉLULA CONSTRUTIVA"</formula>
    </cfRule>
  </conditionalFormatting>
  <conditionalFormatting sqref="O2663">
    <cfRule type="expression" dxfId="722" priority="240">
      <formula>$H2663="SUBETAPA"</formula>
    </cfRule>
    <cfRule type="expression" dxfId="721" priority="241">
      <formula>$H2663="CÉLULA CONSTRUTIVA"</formula>
    </cfRule>
    <cfRule type="expression" dxfId="720" priority="242">
      <formula>$H2663="ETAPA"</formula>
    </cfRule>
  </conditionalFormatting>
  <conditionalFormatting sqref="O2664:O2665">
    <cfRule type="expression" dxfId="719" priority="2163">
      <formula>$H2664="ETAPA"</formula>
    </cfRule>
    <cfRule type="expression" dxfId="718" priority="2192">
      <formula>$H2664="SUBETAPA"</formula>
    </cfRule>
  </conditionalFormatting>
  <conditionalFormatting sqref="O2666">
    <cfRule type="expression" dxfId="717" priority="2189">
      <formula>$H2666="SUBETAPA"</formula>
    </cfRule>
    <cfRule type="expression" dxfId="716" priority="2190">
      <formula>$H2666="CÉLULA CONSTRUTIVA"</formula>
    </cfRule>
    <cfRule type="expression" dxfId="715" priority="2191">
      <formula>$H2666="ETAPA"</formula>
    </cfRule>
  </conditionalFormatting>
  <conditionalFormatting sqref="O2667">
    <cfRule type="expression" dxfId="714" priority="2158">
      <formula>$H2667="SUBETAPA"</formula>
    </cfRule>
  </conditionalFormatting>
  <conditionalFormatting sqref="O2668">
    <cfRule type="expression" dxfId="713" priority="2183">
      <formula>$H2668="SUBETAPA"</formula>
    </cfRule>
    <cfRule type="expression" dxfId="712" priority="2184">
      <formula>$H2668="CÉLULA CONSTRUTIVA"</formula>
    </cfRule>
    <cfRule type="expression" dxfId="711" priority="2185">
      <formula>$H2668="ETAPA"</formula>
    </cfRule>
  </conditionalFormatting>
  <conditionalFormatting sqref="O2669 O2667">
    <cfRule type="expression" dxfId="710" priority="2223">
      <formula>$H2667="ETAPA"</formula>
    </cfRule>
  </conditionalFormatting>
  <conditionalFormatting sqref="O2669">
    <cfRule type="expression" dxfId="709" priority="2221">
      <formula>$H2669="SUBETAPA"</formula>
    </cfRule>
    <cfRule type="expression" dxfId="708" priority="2222">
      <formula>$H2669="CÉLULA CONSTRUTIVA"</formula>
    </cfRule>
  </conditionalFormatting>
  <conditionalFormatting sqref="O2670">
    <cfRule type="expression" dxfId="707" priority="243">
      <formula>$H2670="SUBETAPA"</formula>
    </cfRule>
    <cfRule type="expression" dxfId="706" priority="244">
      <formula>$H2670="CÉLULA CONSTRUTIVA"</formula>
    </cfRule>
    <cfRule type="expression" dxfId="705" priority="245">
      <formula>$H2670="ETAPA"</formula>
    </cfRule>
  </conditionalFormatting>
  <conditionalFormatting sqref="O2671:O2672">
    <cfRule type="expression" dxfId="704" priority="2231">
      <formula>$H2671="ETAPA"</formula>
    </cfRule>
    <cfRule type="expression" dxfId="703" priority="2260">
      <formula>$H2671="SUBETAPA"</formula>
    </cfRule>
  </conditionalFormatting>
  <conditionalFormatting sqref="O2673">
    <cfRule type="expression" dxfId="702" priority="2257">
      <formula>$H2673="SUBETAPA"</formula>
    </cfRule>
    <cfRule type="expression" dxfId="701" priority="2258">
      <formula>$H2673="CÉLULA CONSTRUTIVA"</formula>
    </cfRule>
    <cfRule type="expression" dxfId="700" priority="2259">
      <formula>$H2673="ETAPA"</formula>
    </cfRule>
  </conditionalFormatting>
  <conditionalFormatting sqref="O2674">
    <cfRule type="expression" dxfId="699" priority="2226">
      <formula>$H2674="SUBETAPA"</formula>
    </cfRule>
  </conditionalFormatting>
  <conditionalFormatting sqref="O2675">
    <cfRule type="expression" dxfId="698" priority="2254">
      <formula>$H2675="SUBETAPA"</formula>
    </cfRule>
    <cfRule type="expression" dxfId="697" priority="2255">
      <formula>$H2675="CÉLULA CONSTRUTIVA"</formula>
    </cfRule>
    <cfRule type="expression" dxfId="696" priority="2256">
      <formula>$H2675="ETAPA"</formula>
    </cfRule>
  </conditionalFormatting>
  <conditionalFormatting sqref="O2676">
    <cfRule type="expression" dxfId="695" priority="2251">
      <formula>$H2676="SUBETAPA"</formula>
    </cfRule>
    <cfRule type="expression" dxfId="694" priority="2252">
      <formula>$H2676="CÉLULA CONSTRUTIVA"</formula>
    </cfRule>
    <cfRule type="expression" dxfId="693" priority="2253">
      <formula>$H2676="ETAPA"</formula>
    </cfRule>
  </conditionalFormatting>
  <conditionalFormatting sqref="O2677 O2674">
    <cfRule type="expression" dxfId="692" priority="2291">
      <formula>$H2674="ETAPA"</formula>
    </cfRule>
  </conditionalFormatting>
  <conditionalFormatting sqref="O2677">
    <cfRule type="expression" dxfId="691" priority="2289">
      <formula>$H2677="SUBETAPA"</formula>
    </cfRule>
    <cfRule type="expression" dxfId="690" priority="2290">
      <formula>$H2677="CÉLULA CONSTRUTIVA"</formula>
    </cfRule>
  </conditionalFormatting>
  <conditionalFormatting sqref="O2678">
    <cfRule type="expression" dxfId="689" priority="246">
      <formula>$H2678="SUBETAPA"</formula>
    </cfRule>
    <cfRule type="expression" dxfId="688" priority="247">
      <formula>$H2678="CÉLULA CONSTRUTIVA"</formula>
    </cfRule>
    <cfRule type="expression" dxfId="687" priority="248">
      <formula>$H2678="ETAPA"</formula>
    </cfRule>
  </conditionalFormatting>
  <conditionalFormatting sqref="O2679:O2680">
    <cfRule type="expression" dxfId="686" priority="2299">
      <formula>$H2679="ETAPA"</formula>
    </cfRule>
    <cfRule type="expression" dxfId="685" priority="2328">
      <formula>$H2679="SUBETAPA"</formula>
    </cfRule>
  </conditionalFormatting>
  <conditionalFormatting sqref="O2681">
    <cfRule type="expression" dxfId="684" priority="2325">
      <formula>$H2681="SUBETAPA"</formula>
    </cfRule>
    <cfRule type="expression" dxfId="683" priority="2326">
      <formula>$H2681="CÉLULA CONSTRUTIVA"</formula>
    </cfRule>
    <cfRule type="expression" dxfId="682" priority="2327">
      <formula>$H2681="ETAPA"</formula>
    </cfRule>
  </conditionalFormatting>
  <conditionalFormatting sqref="O2682">
    <cfRule type="expression" dxfId="681" priority="2294">
      <formula>$H2682="SUBETAPA"</formula>
    </cfRule>
  </conditionalFormatting>
  <conditionalFormatting sqref="O2683">
    <cfRule type="expression" dxfId="680" priority="2322">
      <formula>$H2683="SUBETAPA"</formula>
    </cfRule>
    <cfRule type="expression" dxfId="679" priority="2323">
      <formula>$H2683="CÉLULA CONSTRUTIVA"</formula>
    </cfRule>
    <cfRule type="expression" dxfId="678" priority="2324">
      <formula>$H2683="ETAPA"</formula>
    </cfRule>
  </conditionalFormatting>
  <conditionalFormatting sqref="O2684">
    <cfRule type="expression" dxfId="677" priority="2319">
      <formula>$H2684="SUBETAPA"</formula>
    </cfRule>
    <cfRule type="expression" dxfId="676" priority="2320">
      <formula>$H2684="CÉLULA CONSTRUTIVA"</formula>
    </cfRule>
    <cfRule type="expression" dxfId="675" priority="2321">
      <formula>$H2684="ETAPA"</formula>
    </cfRule>
  </conditionalFormatting>
  <conditionalFormatting sqref="O2685 O2687 O2682">
    <cfRule type="expression" dxfId="674" priority="2359">
      <formula>$H2682="ETAPA"</formula>
    </cfRule>
  </conditionalFormatting>
  <conditionalFormatting sqref="O2685 O2687">
    <cfRule type="expression" dxfId="673" priority="2357">
      <formula>$H2685="SUBETAPA"</formula>
    </cfRule>
    <cfRule type="expression" dxfId="672" priority="2358">
      <formula>$H2685="CÉLULA CONSTRUTIVA"</formula>
    </cfRule>
  </conditionalFormatting>
  <conditionalFormatting sqref="O2686">
    <cfRule type="expression" dxfId="671" priority="2307">
      <formula>$H2686="SUBETAPA"</formula>
    </cfRule>
    <cfRule type="expression" dxfId="670" priority="2308">
      <formula>$H2686="CÉLULA CONSTRUTIVA"</formula>
    </cfRule>
    <cfRule type="expression" dxfId="669" priority="2309">
      <formula>$H2686="ETAPA"</formula>
    </cfRule>
  </conditionalFormatting>
  <conditionalFormatting sqref="O2688">
    <cfRule type="expression" dxfId="668" priority="249">
      <formula>$H2688="SUBETAPA"</formula>
    </cfRule>
    <cfRule type="expression" dxfId="667" priority="250">
      <formula>$H2688="CÉLULA CONSTRUTIVA"</formula>
    </cfRule>
    <cfRule type="expression" dxfId="666" priority="251">
      <formula>$H2688="ETAPA"</formula>
    </cfRule>
  </conditionalFormatting>
  <conditionalFormatting sqref="O2689:O2690">
    <cfRule type="expression" dxfId="665" priority="2367">
      <formula>$H2689="ETAPA"</formula>
    </cfRule>
    <cfRule type="expression" dxfId="664" priority="2396">
      <formula>$H2689="SUBETAPA"</formula>
    </cfRule>
  </conditionalFormatting>
  <conditionalFormatting sqref="O2691">
    <cfRule type="expression" dxfId="663" priority="2393">
      <formula>$H2691="SUBETAPA"</formula>
    </cfRule>
    <cfRule type="expression" dxfId="662" priority="2394">
      <formula>$H2691="CÉLULA CONSTRUTIVA"</formula>
    </cfRule>
    <cfRule type="expression" dxfId="661" priority="2395">
      <formula>$H2691="ETAPA"</formula>
    </cfRule>
  </conditionalFormatting>
  <conditionalFormatting sqref="O2692">
    <cfRule type="expression" dxfId="660" priority="2362">
      <formula>$H2692="SUBETAPA"</formula>
    </cfRule>
  </conditionalFormatting>
  <conditionalFormatting sqref="O2693">
    <cfRule type="expression" dxfId="659" priority="2390">
      <formula>$H2693="SUBETAPA"</formula>
    </cfRule>
    <cfRule type="expression" dxfId="658" priority="2391">
      <formula>$H2693="CÉLULA CONSTRUTIVA"</formula>
    </cfRule>
    <cfRule type="expression" dxfId="657" priority="2392">
      <formula>$H2693="ETAPA"</formula>
    </cfRule>
  </conditionalFormatting>
  <conditionalFormatting sqref="O2694">
    <cfRule type="expression" dxfId="656" priority="2387">
      <formula>$H2694="SUBETAPA"</formula>
    </cfRule>
    <cfRule type="expression" dxfId="655" priority="2388">
      <formula>$H2694="CÉLULA CONSTRUTIVA"</formula>
    </cfRule>
    <cfRule type="expression" dxfId="654" priority="2389">
      <formula>$H2694="ETAPA"</formula>
    </cfRule>
  </conditionalFormatting>
  <conditionalFormatting sqref="O2695 O2692">
    <cfRule type="expression" dxfId="653" priority="2427">
      <formula>$H2692="ETAPA"</formula>
    </cfRule>
  </conditionalFormatting>
  <conditionalFormatting sqref="O2695">
    <cfRule type="expression" dxfId="652" priority="2425">
      <formula>$H2695="SUBETAPA"</formula>
    </cfRule>
    <cfRule type="expression" dxfId="651" priority="2426">
      <formula>$H2695="CÉLULA CONSTRUTIVA"</formula>
    </cfRule>
  </conditionalFormatting>
  <conditionalFormatting sqref="O2696">
    <cfRule type="expression" dxfId="650" priority="2375">
      <formula>$H2696="SUBETAPA"</formula>
    </cfRule>
    <cfRule type="expression" dxfId="649" priority="2376">
      <formula>$H2696="CÉLULA CONSTRUTIVA"</formula>
    </cfRule>
    <cfRule type="expression" dxfId="648" priority="2377">
      <formula>$H2696="ETAPA"</formula>
    </cfRule>
  </conditionalFormatting>
  <conditionalFormatting sqref="O2697:O2698">
    <cfRule type="expression" dxfId="647" priority="2435">
      <formula>$H2697="ETAPA"</formula>
    </cfRule>
    <cfRule type="expression" dxfId="646" priority="2464">
      <formula>$H2697="SUBETAPA"</formula>
    </cfRule>
  </conditionalFormatting>
  <conditionalFormatting sqref="O2699">
    <cfRule type="expression" dxfId="645" priority="2461">
      <formula>$H2699="SUBETAPA"</formula>
    </cfRule>
    <cfRule type="expression" dxfId="644" priority="2462">
      <formula>$H2699="CÉLULA CONSTRUTIVA"</formula>
    </cfRule>
    <cfRule type="expression" dxfId="643" priority="2463">
      <formula>$H2699="ETAPA"</formula>
    </cfRule>
  </conditionalFormatting>
  <conditionalFormatting sqref="O2700">
    <cfRule type="expression" dxfId="642" priority="2430">
      <formula>$H2700="SUBETAPA"</formula>
    </cfRule>
  </conditionalFormatting>
  <conditionalFormatting sqref="O2701">
    <cfRule type="expression" dxfId="641" priority="2458">
      <formula>$H2701="SUBETAPA"</formula>
    </cfRule>
    <cfRule type="expression" dxfId="640" priority="2459">
      <formula>$H2701="CÉLULA CONSTRUTIVA"</formula>
    </cfRule>
    <cfRule type="expression" dxfId="639" priority="2460">
      <formula>$H2701="ETAPA"</formula>
    </cfRule>
  </conditionalFormatting>
  <conditionalFormatting sqref="O2702">
    <cfRule type="expression" dxfId="638" priority="2455">
      <formula>$H2702="SUBETAPA"</formula>
    </cfRule>
    <cfRule type="expression" dxfId="637" priority="2456">
      <formula>$H2702="CÉLULA CONSTRUTIVA"</formula>
    </cfRule>
    <cfRule type="expression" dxfId="636" priority="2457">
      <formula>$H2702="ETAPA"</formula>
    </cfRule>
  </conditionalFormatting>
  <conditionalFormatting sqref="O2703">
    <cfRule type="expression" dxfId="635" priority="2452">
      <formula>$H2703="SUBETAPA"</formula>
    </cfRule>
    <cfRule type="expression" dxfId="634" priority="2453">
      <formula>$H2703="CÉLULA CONSTRUTIVA"</formula>
    </cfRule>
    <cfRule type="expression" dxfId="633" priority="2454">
      <formula>$H2703="ETAPA"</formula>
    </cfRule>
  </conditionalFormatting>
  <conditionalFormatting sqref="O2704 O2706 O2700">
    <cfRule type="expression" dxfId="632" priority="2495">
      <formula>$H2700="ETAPA"</formula>
    </cfRule>
  </conditionalFormatting>
  <conditionalFormatting sqref="O2704 O2706">
    <cfRule type="expression" dxfId="631" priority="2493">
      <formula>$H2704="SUBETAPA"</formula>
    </cfRule>
    <cfRule type="expression" dxfId="630" priority="2494">
      <formula>$H2704="CÉLULA CONSTRUTIVA"</formula>
    </cfRule>
  </conditionalFormatting>
  <conditionalFormatting sqref="O2705 O2707">
    <cfRule type="expression" dxfId="629" priority="2443">
      <formula>$H2705="SUBETAPA"</formula>
    </cfRule>
    <cfRule type="expression" dxfId="628" priority="2444">
      <formula>$H2705="CÉLULA CONSTRUTIVA"</formula>
    </cfRule>
    <cfRule type="expression" dxfId="627" priority="2445">
      <formula>$H2705="ETAPA"</formula>
    </cfRule>
  </conditionalFormatting>
  <conditionalFormatting sqref="O2708:O2709">
    <cfRule type="expression" dxfId="626" priority="2503">
      <formula>$H2708="ETAPA"</formula>
    </cfRule>
    <cfRule type="expression" dxfId="625" priority="2532">
      <formula>$H2708="SUBETAPA"</formula>
    </cfRule>
  </conditionalFormatting>
  <conditionalFormatting sqref="O2710">
    <cfRule type="expression" dxfId="624" priority="2529">
      <formula>$H2710="SUBETAPA"</formula>
    </cfRule>
    <cfRule type="expression" dxfId="623" priority="2530">
      <formula>$H2710="CÉLULA CONSTRUTIVA"</formula>
    </cfRule>
    <cfRule type="expression" dxfId="622" priority="2531">
      <formula>$H2710="ETAPA"</formula>
    </cfRule>
  </conditionalFormatting>
  <conditionalFormatting sqref="O2711">
    <cfRule type="expression" dxfId="621" priority="2498">
      <formula>$H2711="SUBETAPA"</formula>
    </cfRule>
  </conditionalFormatting>
  <conditionalFormatting sqref="O2712">
    <cfRule type="expression" dxfId="620" priority="2526">
      <formula>$H2712="SUBETAPA"</formula>
    </cfRule>
    <cfRule type="expression" dxfId="619" priority="2527">
      <formula>$H2712="CÉLULA CONSTRUTIVA"</formula>
    </cfRule>
    <cfRule type="expression" dxfId="618" priority="2528">
      <formula>$H2712="ETAPA"</formula>
    </cfRule>
  </conditionalFormatting>
  <conditionalFormatting sqref="O2713">
    <cfRule type="expression" dxfId="617" priority="2523">
      <formula>$H2713="SUBETAPA"</formula>
    </cfRule>
    <cfRule type="expression" dxfId="616" priority="2524">
      <formula>$H2713="CÉLULA CONSTRUTIVA"</formula>
    </cfRule>
    <cfRule type="expression" dxfId="615" priority="2525">
      <formula>$H2713="ETAPA"</formula>
    </cfRule>
  </conditionalFormatting>
  <conditionalFormatting sqref="O2714">
    <cfRule type="expression" dxfId="614" priority="2520">
      <formula>$H2714="SUBETAPA"</formula>
    </cfRule>
    <cfRule type="expression" dxfId="613" priority="2521">
      <formula>$H2714="CÉLULA CONSTRUTIVA"</formula>
    </cfRule>
    <cfRule type="expression" dxfId="612" priority="2522">
      <formula>$H2714="ETAPA"</formula>
    </cfRule>
  </conditionalFormatting>
  <conditionalFormatting sqref="O2715 O2717 O2711">
    <cfRule type="expression" dxfId="611" priority="2563">
      <formula>$H2711="ETAPA"</formula>
    </cfRule>
  </conditionalFormatting>
  <conditionalFormatting sqref="O2715 O2717">
    <cfRule type="expression" dxfId="610" priority="2561">
      <formula>$H2715="SUBETAPA"</formula>
    </cfRule>
    <cfRule type="expression" dxfId="609" priority="2562">
      <formula>$H2715="CÉLULA CONSTRUTIVA"</formula>
    </cfRule>
  </conditionalFormatting>
  <conditionalFormatting sqref="O2716 O2718">
    <cfRule type="expression" dxfId="608" priority="2511">
      <formula>$H2716="SUBETAPA"</formula>
    </cfRule>
    <cfRule type="expression" dxfId="607" priority="2512">
      <formula>$H2716="CÉLULA CONSTRUTIVA"</formula>
    </cfRule>
    <cfRule type="expression" dxfId="606" priority="2513">
      <formula>$H2716="ETAPA"</formula>
    </cfRule>
  </conditionalFormatting>
  <conditionalFormatting sqref="O2719:O2720">
    <cfRule type="expression" dxfId="605" priority="1746">
      <formula>$H2719="ETAPA"</formula>
    </cfRule>
    <cfRule type="expression" dxfId="604" priority="1775">
      <formula>$H2719="SUBETAPA"</formula>
    </cfRule>
  </conditionalFormatting>
  <conditionalFormatting sqref="O2721">
    <cfRule type="expression" dxfId="603" priority="1772">
      <formula>$H2721="SUBETAPA"</formula>
    </cfRule>
    <cfRule type="expression" dxfId="602" priority="1773">
      <formula>$H2721="CÉLULA CONSTRUTIVA"</formula>
    </cfRule>
    <cfRule type="expression" dxfId="601" priority="1774">
      <formula>$H2721="ETAPA"</formula>
    </cfRule>
  </conditionalFormatting>
  <conditionalFormatting sqref="O2722">
    <cfRule type="expression" dxfId="600" priority="1741">
      <formula>$H2722="SUBETAPA"</formula>
    </cfRule>
  </conditionalFormatting>
  <conditionalFormatting sqref="O2723">
    <cfRule type="expression" dxfId="599" priority="1769">
      <formula>$H2723="SUBETAPA"</formula>
    </cfRule>
    <cfRule type="expression" dxfId="598" priority="1770">
      <formula>$H2723="CÉLULA CONSTRUTIVA"</formula>
    </cfRule>
    <cfRule type="expression" dxfId="597" priority="1771">
      <formula>$H2723="ETAPA"</formula>
    </cfRule>
  </conditionalFormatting>
  <conditionalFormatting sqref="O2724">
    <cfRule type="expression" dxfId="596" priority="1766">
      <formula>$H2724="SUBETAPA"</formula>
    </cfRule>
    <cfRule type="expression" dxfId="595" priority="1767">
      <formula>$H2724="CÉLULA CONSTRUTIVA"</formula>
    </cfRule>
    <cfRule type="expression" dxfId="594" priority="1768">
      <formula>$H2724="ETAPA"</formula>
    </cfRule>
  </conditionalFormatting>
  <conditionalFormatting sqref="O2725">
    <cfRule type="expression" dxfId="593" priority="1763">
      <formula>$H2725="SUBETAPA"</formula>
    </cfRule>
    <cfRule type="expression" dxfId="592" priority="1764">
      <formula>$H2725="CÉLULA CONSTRUTIVA"</formula>
    </cfRule>
    <cfRule type="expression" dxfId="591" priority="1765">
      <formula>$H2725="ETAPA"</formula>
    </cfRule>
  </conditionalFormatting>
  <conditionalFormatting sqref="O2726 O2728 O2722">
    <cfRule type="expression" dxfId="590" priority="1806">
      <formula>$H2722="ETAPA"</formula>
    </cfRule>
  </conditionalFormatting>
  <conditionalFormatting sqref="O2726 O2728">
    <cfRule type="expression" dxfId="589" priority="1804">
      <formula>$H2726="SUBETAPA"</formula>
    </cfRule>
    <cfRule type="expression" dxfId="588" priority="1805">
      <formula>$H2726="CÉLULA CONSTRUTIVA"</formula>
    </cfRule>
  </conditionalFormatting>
  <conditionalFormatting sqref="O2727 O2729">
    <cfRule type="expression" dxfId="587" priority="1754">
      <formula>$H2727="SUBETAPA"</formula>
    </cfRule>
    <cfRule type="expression" dxfId="586" priority="1755">
      <formula>$H2727="CÉLULA CONSTRUTIVA"</formula>
    </cfRule>
    <cfRule type="expression" dxfId="585" priority="1756">
      <formula>$H2727="ETAPA"</formula>
    </cfRule>
  </conditionalFormatting>
  <conditionalFormatting sqref="O2730:O2731">
    <cfRule type="expression" dxfId="584" priority="1815">
      <formula>$H2730="ETAPA"</formula>
    </cfRule>
    <cfRule type="expression" dxfId="583" priority="1844">
      <formula>$H2730="SUBETAPA"</formula>
    </cfRule>
  </conditionalFormatting>
  <conditionalFormatting sqref="O2732">
    <cfRule type="expression" dxfId="582" priority="1841">
      <formula>$H2732="SUBETAPA"</formula>
    </cfRule>
    <cfRule type="expression" dxfId="581" priority="1842">
      <formula>$H2732="CÉLULA CONSTRUTIVA"</formula>
    </cfRule>
    <cfRule type="expression" dxfId="580" priority="1843">
      <formula>$H2732="ETAPA"</formula>
    </cfRule>
  </conditionalFormatting>
  <conditionalFormatting sqref="O2733">
    <cfRule type="expression" dxfId="579" priority="1810">
      <formula>$H2733="SUBETAPA"</formula>
    </cfRule>
  </conditionalFormatting>
  <conditionalFormatting sqref="O2734">
    <cfRule type="expression" dxfId="578" priority="1838">
      <formula>$H2734="SUBETAPA"</formula>
    </cfRule>
    <cfRule type="expression" dxfId="577" priority="1839">
      <formula>$H2734="CÉLULA CONSTRUTIVA"</formula>
    </cfRule>
    <cfRule type="expression" dxfId="576" priority="1840">
      <formula>$H2734="ETAPA"</formula>
    </cfRule>
  </conditionalFormatting>
  <conditionalFormatting sqref="O2735">
    <cfRule type="expression" dxfId="575" priority="1835">
      <formula>$H2735="SUBETAPA"</formula>
    </cfRule>
    <cfRule type="expression" dxfId="574" priority="1836">
      <formula>$H2735="CÉLULA CONSTRUTIVA"</formula>
    </cfRule>
    <cfRule type="expression" dxfId="573" priority="1837">
      <formula>$H2735="ETAPA"</formula>
    </cfRule>
  </conditionalFormatting>
  <conditionalFormatting sqref="O2736">
    <cfRule type="expression" dxfId="572" priority="1832">
      <formula>$H2736="SUBETAPA"</formula>
    </cfRule>
    <cfRule type="expression" dxfId="571" priority="1833">
      <formula>$H2736="CÉLULA CONSTRUTIVA"</formula>
    </cfRule>
    <cfRule type="expression" dxfId="570" priority="1834">
      <formula>$H2736="ETAPA"</formula>
    </cfRule>
  </conditionalFormatting>
  <conditionalFormatting sqref="O2737 O2739 O2733">
    <cfRule type="expression" dxfId="569" priority="1882">
      <formula>$H2733="ETAPA"</formula>
    </cfRule>
  </conditionalFormatting>
  <conditionalFormatting sqref="O2737 O2739">
    <cfRule type="expression" dxfId="568" priority="1877">
      <formula>$H2737="SUBETAPA"</formula>
    </cfRule>
    <cfRule type="expression" dxfId="567" priority="1878">
      <formula>$H2737="CÉLULA CONSTRUTIVA"</formula>
    </cfRule>
  </conditionalFormatting>
  <conditionalFormatting sqref="O2738 O2740">
    <cfRule type="expression" dxfId="566" priority="1823">
      <formula>$H2738="SUBETAPA"</formula>
    </cfRule>
    <cfRule type="expression" dxfId="565" priority="1824">
      <formula>$H2738="CÉLULA CONSTRUTIVA"</formula>
    </cfRule>
    <cfRule type="expression" dxfId="564" priority="1825">
      <formula>$H2738="ETAPA"</formula>
    </cfRule>
  </conditionalFormatting>
  <conditionalFormatting sqref="O2741:O2742">
    <cfRule type="expression" dxfId="563" priority="2571">
      <formula>$H2741="ETAPA"</formula>
    </cfRule>
    <cfRule type="expression" dxfId="562" priority="2600">
      <formula>$H2741="SUBETAPA"</formula>
    </cfRule>
  </conditionalFormatting>
  <conditionalFormatting sqref="O2743">
    <cfRule type="expression" dxfId="561" priority="2597">
      <formula>$H2743="SUBETAPA"</formula>
    </cfRule>
    <cfRule type="expression" dxfId="560" priority="2598">
      <formula>$H2743="CÉLULA CONSTRUTIVA"</formula>
    </cfRule>
    <cfRule type="expression" dxfId="559" priority="2599">
      <formula>$H2743="ETAPA"</formula>
    </cfRule>
  </conditionalFormatting>
  <conditionalFormatting sqref="O2744">
    <cfRule type="expression" dxfId="558" priority="2566">
      <formula>$H2744="SUBETAPA"</formula>
    </cfRule>
  </conditionalFormatting>
  <conditionalFormatting sqref="O2745">
    <cfRule type="expression" dxfId="557" priority="2594">
      <formula>$H2745="SUBETAPA"</formula>
    </cfRule>
    <cfRule type="expression" dxfId="556" priority="2595">
      <formula>$H2745="CÉLULA CONSTRUTIVA"</formula>
    </cfRule>
    <cfRule type="expression" dxfId="555" priority="2596">
      <formula>$H2745="ETAPA"</formula>
    </cfRule>
  </conditionalFormatting>
  <conditionalFormatting sqref="O2746">
    <cfRule type="expression" dxfId="554" priority="2591">
      <formula>$H2746="SUBETAPA"</formula>
    </cfRule>
    <cfRule type="expression" dxfId="553" priority="2592">
      <formula>$H2746="CÉLULA CONSTRUTIVA"</formula>
    </cfRule>
    <cfRule type="expression" dxfId="552" priority="2593">
      <formula>$H2746="ETAPA"</formula>
    </cfRule>
  </conditionalFormatting>
  <conditionalFormatting sqref="O2747">
    <cfRule type="expression" dxfId="551" priority="2588">
      <formula>$H2747="SUBETAPA"</formula>
    </cfRule>
    <cfRule type="expression" dxfId="550" priority="2589">
      <formula>$H2747="CÉLULA CONSTRUTIVA"</formula>
    </cfRule>
    <cfRule type="expression" dxfId="549" priority="2590">
      <formula>$H2747="ETAPA"</formula>
    </cfRule>
  </conditionalFormatting>
  <conditionalFormatting sqref="O2748 O2750 O2744">
    <cfRule type="expression" dxfId="548" priority="2631">
      <formula>$H2744="ETAPA"</formula>
    </cfRule>
  </conditionalFormatting>
  <conditionalFormatting sqref="O2748 O2750">
    <cfRule type="expression" dxfId="547" priority="2629">
      <formula>$H2748="SUBETAPA"</formula>
    </cfRule>
    <cfRule type="expression" dxfId="546" priority="2630">
      <formula>$H2748="CÉLULA CONSTRUTIVA"</formula>
    </cfRule>
  </conditionalFormatting>
  <conditionalFormatting sqref="O2749 O2751">
    <cfRule type="expression" dxfId="545" priority="2579">
      <formula>$H2749="SUBETAPA"</formula>
    </cfRule>
    <cfRule type="expression" dxfId="544" priority="2580">
      <formula>$H2749="CÉLULA CONSTRUTIVA"</formula>
    </cfRule>
    <cfRule type="expression" dxfId="543"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542" priority="116153">
      <formula>$H380="SUBETAPA"</formula>
    </cfRule>
  </conditionalFormatting>
  <conditionalFormatting sqref="O2754">
    <cfRule type="expression" dxfId="541" priority="59973">
      <formula>$H2754="SUBETAPA"</formula>
    </cfRule>
    <cfRule type="expression" dxfId="540" priority="59974">
      <formula>$H2754="CÉLULA CONSTRUTIVA"</formula>
    </cfRule>
    <cfRule type="expression" dxfId="539" priority="59975">
      <formula>$H2754="ETAPA"</formula>
    </cfRule>
  </conditionalFormatting>
  <conditionalFormatting sqref="O2755">
    <cfRule type="expression" dxfId="538" priority="116887">
      <formula>$H2755="SUBETAPA"</formula>
    </cfRule>
  </conditionalFormatting>
  <conditionalFormatting sqref="O2755:O2756">
    <cfRule type="expression" dxfId="537" priority="60000">
      <formula>$H2755="ETAPA"</formula>
    </cfRule>
  </conditionalFormatting>
  <conditionalFormatting sqref="O2756">
    <cfRule type="expression" dxfId="536" priority="59998">
      <formula>$H2756="SUBETAPA"</formula>
    </cfRule>
    <cfRule type="expression" dxfId="535" priority="59999">
      <formula>$H2756="CÉLULA CONSTRUTIVA"</formula>
    </cfRule>
  </conditionalFormatting>
  <conditionalFormatting sqref="O2757">
    <cfRule type="expression" dxfId="534" priority="59995">
      <formula>$H2757="SUBETAPA"</formula>
    </cfRule>
    <cfRule type="expression" dxfId="533" priority="59996">
      <formula>$H2757="CÉLULA CONSTRUTIVA"</formula>
    </cfRule>
    <cfRule type="expression" dxfId="532" priority="59997">
      <formula>$H2757="ETAPA"</formula>
    </cfRule>
  </conditionalFormatting>
  <conditionalFormatting sqref="O2760">
    <cfRule type="expression" dxfId="531" priority="1378">
      <formula>$H2760="SUBETAPA"</formula>
    </cfRule>
    <cfRule type="expression" dxfId="530" priority="1379">
      <formula>$H2760="CÉLULA CONSTRUTIVA"</formula>
    </cfRule>
    <cfRule type="expression" dxfId="529" priority="1380">
      <formula>$H2760="ETAPA"</formula>
    </cfRule>
  </conditionalFormatting>
  <conditionalFormatting sqref="O2761">
    <cfRule type="expression" dxfId="528" priority="1375">
      <formula>$H2761="SUBETAPA"</formula>
    </cfRule>
    <cfRule type="expression" dxfId="527" priority="1376">
      <formula>$H2761="CÉLULA CONSTRUTIVA"</formula>
    </cfRule>
    <cfRule type="expression" dxfId="526" priority="1377">
      <formula>$H2761="ETAPA"</formula>
    </cfRule>
  </conditionalFormatting>
  <conditionalFormatting sqref="O2762">
    <cfRule type="expression" dxfId="525" priority="1371">
      <formula>$H2762="ETAPA"</formula>
    </cfRule>
    <cfRule type="expression" dxfId="524" priority="1372">
      <formula>$H2762="CÉLULA CONSTRUTIVA"</formula>
    </cfRule>
  </conditionalFormatting>
  <conditionalFormatting sqref="O2763">
    <cfRule type="expression" dxfId="523" priority="1368">
      <formula>$H2763="SUBETAPA"</formula>
    </cfRule>
    <cfRule type="expression" dxfId="522" priority="1369">
      <formula>$H2763="CÉLULA CONSTRUTIVA"</formula>
    </cfRule>
    <cfRule type="expression" dxfId="521" priority="1370">
      <formula>$H2763="ETAPA"</formula>
    </cfRule>
  </conditionalFormatting>
  <conditionalFormatting sqref="O2766">
    <cfRule type="expression" dxfId="520" priority="1420">
      <formula>$H2766="SUBETAPA"</formula>
    </cfRule>
    <cfRule type="expression" dxfId="519" priority="1421">
      <formula>$H2766="CÉLULA CONSTRUTIVA"</formula>
    </cfRule>
    <cfRule type="expression" dxfId="518" priority="1422">
      <formula>$H2766="ETAPA"</formula>
    </cfRule>
  </conditionalFormatting>
  <conditionalFormatting sqref="O2767">
    <cfRule type="expression" dxfId="517" priority="1417">
      <formula>$H2767="SUBETAPA"</formula>
    </cfRule>
    <cfRule type="expression" dxfId="516" priority="1418">
      <formula>$H2767="CÉLULA CONSTRUTIVA"</formula>
    </cfRule>
    <cfRule type="expression" dxfId="515" priority="1419">
      <formula>$H2767="ETAPA"</formula>
    </cfRule>
  </conditionalFormatting>
  <conditionalFormatting sqref="O2768">
    <cfRule type="expression" dxfId="514" priority="1413">
      <formula>$H2768="ETAPA"</formula>
    </cfRule>
    <cfRule type="expression" dxfId="513" priority="1414">
      <formula>$H2768="CÉLULA CONSTRUTIVA"</formula>
    </cfRule>
  </conditionalFormatting>
  <conditionalFormatting sqref="O2769">
    <cfRule type="expression" dxfId="512" priority="1410">
      <formula>$H2769="SUBETAPA"</formula>
    </cfRule>
    <cfRule type="expression" dxfId="511" priority="1411">
      <formula>$H2769="CÉLULA CONSTRUTIVA"</formula>
    </cfRule>
    <cfRule type="expression" dxfId="510" priority="1412">
      <formula>$H2769="ETAPA"</formula>
    </cfRule>
  </conditionalFormatting>
  <conditionalFormatting sqref="O2772">
    <cfRule type="expression" dxfId="509" priority="1462">
      <formula>$H2772="SUBETAPA"</formula>
    </cfRule>
    <cfRule type="expression" dxfId="508" priority="1463">
      <formula>$H2772="CÉLULA CONSTRUTIVA"</formula>
    </cfRule>
    <cfRule type="expression" dxfId="507" priority="1464">
      <formula>$H2772="ETAPA"</formula>
    </cfRule>
  </conditionalFormatting>
  <conditionalFormatting sqref="O2773">
    <cfRule type="expression" dxfId="506" priority="1459">
      <formula>$H2773="SUBETAPA"</formula>
    </cfRule>
    <cfRule type="expression" dxfId="505" priority="1460">
      <formula>$H2773="CÉLULA CONSTRUTIVA"</formula>
    </cfRule>
    <cfRule type="expression" dxfId="504" priority="1461">
      <formula>$H2773="ETAPA"</formula>
    </cfRule>
  </conditionalFormatting>
  <conditionalFormatting sqref="O2774">
    <cfRule type="expression" dxfId="503" priority="1455">
      <formula>$H2774="ETAPA"</formula>
    </cfRule>
    <cfRule type="expression" dxfId="502" priority="1456">
      <formula>$H2774="CÉLULA CONSTRUTIVA"</formula>
    </cfRule>
  </conditionalFormatting>
  <conditionalFormatting sqref="O2775">
    <cfRule type="expression" dxfId="501" priority="1452">
      <formula>$H2775="SUBETAPA"</formula>
    </cfRule>
    <cfRule type="expression" dxfId="500" priority="1453">
      <formula>$H2775="CÉLULA CONSTRUTIVA"</formula>
    </cfRule>
    <cfRule type="expression" dxfId="499" priority="1454">
      <formula>$H2775="ETAPA"</formula>
    </cfRule>
  </conditionalFormatting>
  <conditionalFormatting sqref="O2778">
    <cfRule type="expression" dxfId="498" priority="1507">
      <formula>$H2778="SUBETAPA"</formula>
    </cfRule>
    <cfRule type="expression" dxfId="497" priority="1508">
      <formula>$H2778="CÉLULA CONSTRUTIVA"</formula>
    </cfRule>
    <cfRule type="expression" dxfId="496" priority="1509">
      <formula>$H2778="ETAPA"</formula>
    </cfRule>
  </conditionalFormatting>
  <conditionalFormatting sqref="O2779">
    <cfRule type="expression" dxfId="495" priority="1504">
      <formula>$H2779="SUBETAPA"</formula>
    </cfRule>
    <cfRule type="expression" dxfId="494" priority="1505">
      <formula>$H2779="CÉLULA CONSTRUTIVA"</formula>
    </cfRule>
    <cfRule type="expression" dxfId="493" priority="1506">
      <formula>$H2779="ETAPA"</formula>
    </cfRule>
  </conditionalFormatting>
  <conditionalFormatting sqref="O2780">
    <cfRule type="expression" dxfId="492" priority="1501">
      <formula>$H2780="SUBETAPA"</formula>
    </cfRule>
    <cfRule type="expression" dxfId="491" priority="1502">
      <formula>$H2780="CÉLULA CONSTRUTIVA"</formula>
    </cfRule>
    <cfRule type="expression" dxfId="490" priority="1503">
      <formula>$H2780="ETAPA"</formula>
    </cfRule>
  </conditionalFormatting>
  <conditionalFormatting sqref="O2781 H2781 J2781:L2781">
    <cfRule type="expression" dxfId="489" priority="1500">
      <formula>$H2781="CÉLULA CONSTRUTIVA"</formula>
    </cfRule>
  </conditionalFormatting>
  <conditionalFormatting sqref="O2781">
    <cfRule type="expression" dxfId="488" priority="1499">
      <formula>$H2781="SUBETAPA"</formula>
    </cfRule>
  </conditionalFormatting>
  <conditionalFormatting sqref="O2783">
    <cfRule type="expression" dxfId="487" priority="1497">
      <formula>$H2783="ETAPA"</formula>
    </cfRule>
    <cfRule type="expression" dxfId="486" priority="1498">
      <formula>$H2783="CÉLULA CONSTRUTIVA"</formula>
    </cfRule>
  </conditionalFormatting>
  <conditionalFormatting sqref="O2784">
    <cfRule type="expression" dxfId="485" priority="1494">
      <formula>$H2784="SUBETAPA"</formula>
    </cfRule>
    <cfRule type="expression" dxfId="484" priority="1495">
      <formula>$H2784="CÉLULA CONSTRUTIVA"</formula>
    </cfRule>
    <cfRule type="expression" dxfId="483" priority="1496">
      <formula>$H2784="ETAPA"</formula>
    </cfRule>
  </conditionalFormatting>
  <conditionalFormatting sqref="O2787">
    <cfRule type="expression" dxfId="482" priority="1549">
      <formula>$H2787="SUBETAPA"</formula>
    </cfRule>
    <cfRule type="expression" dxfId="481" priority="1550">
      <formula>$H2787="CÉLULA CONSTRUTIVA"</formula>
    </cfRule>
    <cfRule type="expression" dxfId="480" priority="1551">
      <formula>$H2787="ETAPA"</formula>
    </cfRule>
  </conditionalFormatting>
  <conditionalFormatting sqref="O2788">
    <cfRule type="expression" dxfId="479" priority="1546">
      <formula>$H2788="SUBETAPA"</formula>
    </cfRule>
    <cfRule type="expression" dxfId="478" priority="1547">
      <formula>$H2788="CÉLULA CONSTRUTIVA"</formula>
    </cfRule>
    <cfRule type="expression" dxfId="477" priority="1548">
      <formula>$H2788="ETAPA"</formula>
    </cfRule>
  </conditionalFormatting>
  <conditionalFormatting sqref="O2789">
    <cfRule type="expression" dxfId="476" priority="1543">
      <formula>$H2789="SUBETAPA"</formula>
    </cfRule>
    <cfRule type="expression" dxfId="475" priority="1544">
      <formula>$H2789="CÉLULA CONSTRUTIVA"</formula>
    </cfRule>
    <cfRule type="expression" dxfId="474" priority="1545">
      <formula>$H2789="ETAPA"</formula>
    </cfRule>
  </conditionalFormatting>
  <conditionalFormatting sqref="O2790 H2790 J2790:L2790">
    <cfRule type="expression" dxfId="473" priority="1542">
      <formula>$H2790="CÉLULA CONSTRUTIVA"</formula>
    </cfRule>
  </conditionalFormatting>
  <conditionalFormatting sqref="O2790">
    <cfRule type="expression" dxfId="472" priority="1541">
      <formula>$H2790="SUBETAPA"</formula>
    </cfRule>
  </conditionalFormatting>
  <conditionalFormatting sqref="O2792">
    <cfRule type="expression" dxfId="471" priority="1539">
      <formula>$H2792="ETAPA"</formula>
    </cfRule>
    <cfRule type="expression" dxfId="470" priority="1540">
      <formula>$H2792="CÉLULA CONSTRUTIVA"</formula>
    </cfRule>
  </conditionalFormatting>
  <conditionalFormatting sqref="O2793">
    <cfRule type="expression" dxfId="469" priority="1536">
      <formula>$H2793="SUBETAPA"</formula>
    </cfRule>
    <cfRule type="expression" dxfId="468" priority="1537">
      <formula>$H2793="CÉLULA CONSTRUTIVA"</formula>
    </cfRule>
    <cfRule type="expression" dxfId="467" priority="1538">
      <formula>$H2793="ETAPA"</formula>
    </cfRule>
  </conditionalFormatting>
  <conditionalFormatting sqref="O2796">
    <cfRule type="expression" dxfId="466" priority="1591">
      <formula>$H2796="SUBETAPA"</formula>
    </cfRule>
    <cfRule type="expression" dxfId="465" priority="1592">
      <formula>$H2796="CÉLULA CONSTRUTIVA"</formula>
    </cfRule>
    <cfRule type="expression" dxfId="464" priority="1593">
      <formula>$H2796="ETAPA"</formula>
    </cfRule>
  </conditionalFormatting>
  <conditionalFormatting sqref="O2797">
    <cfRule type="expression" dxfId="463" priority="1588">
      <formula>$H2797="SUBETAPA"</formula>
    </cfRule>
    <cfRule type="expression" dxfId="462" priority="1589">
      <formula>$H2797="CÉLULA CONSTRUTIVA"</formula>
    </cfRule>
    <cfRule type="expression" dxfId="461" priority="1590">
      <formula>$H2797="ETAPA"</formula>
    </cfRule>
  </conditionalFormatting>
  <conditionalFormatting sqref="O2798">
    <cfRule type="expression" dxfId="460" priority="1585">
      <formula>$H2798="SUBETAPA"</formula>
    </cfRule>
    <cfRule type="expression" dxfId="459" priority="1586">
      <formula>$H2798="CÉLULA CONSTRUTIVA"</formula>
    </cfRule>
    <cfRule type="expression" dxfId="458" priority="1587">
      <formula>$H2798="ETAPA"</formula>
    </cfRule>
  </conditionalFormatting>
  <conditionalFormatting sqref="O2799 H2799 J2799:L2799">
    <cfRule type="expression" dxfId="457" priority="1584">
      <formula>$H2799="CÉLULA CONSTRUTIVA"</formula>
    </cfRule>
  </conditionalFormatting>
  <conditionalFormatting sqref="O2799">
    <cfRule type="expression" dxfId="456" priority="1583">
      <formula>$H2799="SUBETAPA"</formula>
    </cfRule>
  </conditionalFormatting>
  <conditionalFormatting sqref="O2801">
    <cfRule type="expression" dxfId="455" priority="1581">
      <formula>$H2801="ETAPA"</formula>
    </cfRule>
    <cfRule type="expression" dxfId="454" priority="1582">
      <formula>$H2801="CÉLULA CONSTRUTIVA"</formula>
    </cfRule>
  </conditionalFormatting>
  <conditionalFormatting sqref="O2802">
    <cfRule type="expression" dxfId="453" priority="1578">
      <formula>$H2802="SUBETAPA"</formula>
    </cfRule>
    <cfRule type="expression" dxfId="452" priority="1579">
      <formula>$H2802="CÉLULA CONSTRUTIVA"</formula>
    </cfRule>
    <cfRule type="expression" dxfId="451" priority="1580">
      <formula>$H2802="ETAPA"</formula>
    </cfRule>
  </conditionalFormatting>
  <conditionalFormatting sqref="O2805">
    <cfRule type="expression" dxfId="450" priority="1633">
      <formula>$H2805="SUBETAPA"</formula>
    </cfRule>
    <cfRule type="expression" dxfId="449" priority="1634">
      <formula>$H2805="CÉLULA CONSTRUTIVA"</formula>
    </cfRule>
    <cfRule type="expression" dxfId="448" priority="1635">
      <formula>$H2805="ETAPA"</formula>
    </cfRule>
  </conditionalFormatting>
  <conditionalFormatting sqref="O2806">
    <cfRule type="expression" dxfId="447" priority="1630">
      <formula>$H2806="SUBETAPA"</formula>
    </cfRule>
    <cfRule type="expression" dxfId="446" priority="1631">
      <formula>$H2806="CÉLULA CONSTRUTIVA"</formula>
    </cfRule>
    <cfRule type="expression" dxfId="445" priority="1632">
      <formula>$H2806="ETAPA"</formula>
    </cfRule>
  </conditionalFormatting>
  <conditionalFormatting sqref="O2807">
    <cfRule type="expression" dxfId="444" priority="1627">
      <formula>$H2807="SUBETAPA"</formula>
    </cfRule>
    <cfRule type="expression" dxfId="443" priority="1628">
      <formula>$H2807="CÉLULA CONSTRUTIVA"</formula>
    </cfRule>
    <cfRule type="expression" dxfId="442" priority="1629">
      <formula>$H2807="ETAPA"</formula>
    </cfRule>
  </conditionalFormatting>
  <conditionalFormatting sqref="O2808 H2808 J2808:L2808">
    <cfRule type="expression" dxfId="441" priority="1626">
      <formula>$H2808="CÉLULA CONSTRUTIVA"</formula>
    </cfRule>
  </conditionalFormatting>
  <conditionalFormatting sqref="O2808">
    <cfRule type="expression" dxfId="440" priority="1625">
      <formula>$H2808="SUBETAPA"</formula>
    </cfRule>
  </conditionalFormatting>
  <conditionalFormatting sqref="O2810">
    <cfRule type="expression" dxfId="439" priority="1623">
      <formula>$H2810="ETAPA"</formula>
    </cfRule>
    <cfRule type="expression" dxfId="438" priority="1624">
      <formula>$H2810="CÉLULA CONSTRUTIVA"</formula>
    </cfRule>
  </conditionalFormatting>
  <conditionalFormatting sqref="O2811">
    <cfRule type="expression" dxfId="437" priority="1620">
      <formula>$H2811="SUBETAPA"</formula>
    </cfRule>
    <cfRule type="expression" dxfId="436" priority="1621">
      <formula>$H2811="CÉLULA CONSTRUTIVA"</formula>
    </cfRule>
    <cfRule type="expression" dxfId="435" priority="1622">
      <formula>$H2811="ETAPA"</formula>
    </cfRule>
  </conditionalFormatting>
  <conditionalFormatting sqref="O2814">
    <cfRule type="expression" dxfId="434" priority="1675">
      <formula>$H2814="SUBETAPA"</formula>
    </cfRule>
    <cfRule type="expression" dxfId="433" priority="1676">
      <formula>$H2814="CÉLULA CONSTRUTIVA"</formula>
    </cfRule>
    <cfRule type="expression" dxfId="432" priority="1677">
      <formula>$H2814="ETAPA"</formula>
    </cfRule>
  </conditionalFormatting>
  <conditionalFormatting sqref="O2815">
    <cfRule type="expression" dxfId="431" priority="1672">
      <formula>$H2815="SUBETAPA"</formula>
    </cfRule>
    <cfRule type="expression" dxfId="430" priority="1673">
      <formula>$H2815="CÉLULA CONSTRUTIVA"</formula>
    </cfRule>
    <cfRule type="expression" dxfId="429" priority="1674">
      <formula>$H2815="ETAPA"</formula>
    </cfRule>
  </conditionalFormatting>
  <conditionalFormatting sqref="O2816">
    <cfRule type="expression" dxfId="428" priority="1669">
      <formula>$H2816="SUBETAPA"</formula>
    </cfRule>
    <cfRule type="expression" dxfId="427" priority="1670">
      <formula>$H2816="CÉLULA CONSTRUTIVA"</formula>
    </cfRule>
    <cfRule type="expression" dxfId="426" priority="1671">
      <formula>$H2816="ETAPA"</formula>
    </cfRule>
  </conditionalFormatting>
  <conditionalFormatting sqref="O2817">
    <cfRule type="expression" dxfId="425" priority="1665">
      <formula>$H2817="ETAPA"</formula>
    </cfRule>
    <cfRule type="expression" dxfId="424" priority="1666">
      <formula>$H2817="CÉLULA CONSTRUTIVA"</formula>
    </cfRule>
  </conditionalFormatting>
  <conditionalFormatting sqref="O2818">
    <cfRule type="expression" dxfId="423" priority="1662">
      <formula>$H2818="SUBETAPA"</formula>
    </cfRule>
    <cfRule type="expression" dxfId="422" priority="1663">
      <formula>$H2818="CÉLULA CONSTRUTIVA"</formula>
    </cfRule>
    <cfRule type="expression" dxfId="421" priority="1664">
      <formula>$H2818="ETAPA"</formula>
    </cfRule>
  </conditionalFormatting>
  <conditionalFormatting sqref="O2819 O2828">
    <cfRule type="expression" dxfId="420" priority="422">
      <formula>$H2819="SUBETAPA"</formula>
    </cfRule>
  </conditionalFormatting>
  <conditionalFormatting sqref="O2819:O2820 O2828">
    <cfRule type="expression" dxfId="419" priority="393">
      <formula>$H2819="ETAPA"</formula>
    </cfRule>
  </conditionalFormatting>
  <conditionalFormatting sqref="O2820">
    <cfRule type="expression" dxfId="418" priority="423">
      <formula>$H2820="CÉLULA CONSTRUTIVA"</formula>
    </cfRule>
  </conditionalFormatting>
  <conditionalFormatting sqref="O2821">
    <cfRule type="expression" dxfId="417" priority="418">
      <formula>$H2821="SUBETAPA"</formula>
    </cfRule>
    <cfRule type="expression" dxfId="416" priority="419">
      <formula>$H2821="CÉLULA CONSTRUTIVA"</formula>
    </cfRule>
    <cfRule type="expression" dxfId="415" priority="420">
      <formula>$H2821="ETAPA"</formula>
    </cfRule>
  </conditionalFormatting>
  <conditionalFormatting sqref="O2824">
    <cfRule type="expression" dxfId="414" priority="412">
      <formula>$H2824="SUBETAPA"</formula>
    </cfRule>
    <cfRule type="expression" dxfId="413" priority="413">
      <formula>$H2824="CÉLULA CONSTRUTIVA"</formula>
    </cfRule>
    <cfRule type="expression" dxfId="412" priority="414">
      <formula>$H2824="ETAPA"</formula>
    </cfRule>
  </conditionalFormatting>
  <conditionalFormatting sqref="O2825">
    <cfRule type="expression" dxfId="411" priority="409">
      <formula>$H2825="SUBETAPA"</formula>
    </cfRule>
    <cfRule type="expression" dxfId="410" priority="410">
      <formula>$H2825="CÉLULA CONSTRUTIVA"</formula>
    </cfRule>
    <cfRule type="expression" dxfId="409" priority="411">
      <formula>$H2825="ETAPA"</formula>
    </cfRule>
  </conditionalFormatting>
  <conditionalFormatting sqref="O2826">
    <cfRule type="expression" dxfId="408" priority="406">
      <formula>$H2826="SUBETAPA"</formula>
    </cfRule>
    <cfRule type="expression" dxfId="407" priority="407">
      <formula>$H2826="CÉLULA CONSTRUTIVA"</formula>
    </cfRule>
    <cfRule type="expression" dxfId="406" priority="408">
      <formula>$H2826="ETAPA"</formula>
    </cfRule>
  </conditionalFormatting>
  <conditionalFormatting sqref="O2827">
    <cfRule type="expression" dxfId="405" priority="403">
      <formula>$H2827="SUBETAPA"</formula>
    </cfRule>
    <cfRule type="expression" dxfId="404" priority="404">
      <formula>$H2827="CÉLULA CONSTRUTIVA"</formula>
    </cfRule>
    <cfRule type="expression" dxfId="403" priority="405">
      <formula>$H2827="ETAPA"</formula>
    </cfRule>
  </conditionalFormatting>
  <conditionalFormatting sqref="O2829">
    <cfRule type="expression" dxfId="402" priority="395">
      <formula>$H2829="SUBETAPA"</formula>
    </cfRule>
    <cfRule type="expression" dxfId="401" priority="396">
      <formula>$H2829="CÉLULA CONSTRUTIVA"</formula>
    </cfRule>
    <cfRule type="expression" dxfId="400" priority="397">
      <formula>$H2829="ETAPA"</formula>
    </cfRule>
  </conditionalFormatting>
  <conditionalFormatting sqref="O2830 O2837">
    <cfRule type="expression" dxfId="399" priority="487">
      <formula>$H2830="SUBETAPA"</formula>
    </cfRule>
  </conditionalFormatting>
  <conditionalFormatting sqref="O2830:O2831 O2837">
    <cfRule type="expression" dxfId="398" priority="458">
      <formula>$H2830="ETAPA"</formula>
    </cfRule>
  </conditionalFormatting>
  <conditionalFormatting sqref="O2831">
    <cfRule type="expression" dxfId="397" priority="488">
      <formula>$H2831="CÉLULA CONSTRUTIVA"</formula>
    </cfRule>
  </conditionalFormatting>
  <conditionalFormatting sqref="O2832">
    <cfRule type="expression" dxfId="396" priority="483">
      <formula>$H2832="SUBETAPA"</formula>
    </cfRule>
    <cfRule type="expression" dxfId="395" priority="484">
      <formula>$H2832="CÉLULA CONSTRUTIVA"</formula>
    </cfRule>
    <cfRule type="expression" dxfId="394" priority="485">
      <formula>$H2832="ETAPA"</formula>
    </cfRule>
  </conditionalFormatting>
  <conditionalFormatting sqref="O2835">
    <cfRule type="expression" dxfId="393" priority="477">
      <formula>$H2835="SUBETAPA"</formula>
    </cfRule>
    <cfRule type="expression" dxfId="392" priority="478">
      <formula>$H2835="CÉLULA CONSTRUTIVA"</formula>
    </cfRule>
    <cfRule type="expression" dxfId="391" priority="479">
      <formula>$H2835="ETAPA"</formula>
    </cfRule>
  </conditionalFormatting>
  <conditionalFormatting sqref="O2836">
    <cfRule type="expression" dxfId="390" priority="474">
      <formula>$H2836="SUBETAPA"</formula>
    </cfRule>
    <cfRule type="expression" dxfId="389" priority="475">
      <formula>$H2836="CÉLULA CONSTRUTIVA"</formula>
    </cfRule>
    <cfRule type="expression" dxfId="388" priority="476">
      <formula>$H2836="ETAPA"</formula>
    </cfRule>
  </conditionalFormatting>
  <conditionalFormatting sqref="O2838">
    <cfRule type="expression" dxfId="387" priority="460">
      <formula>$H2838="SUBETAPA"</formula>
    </cfRule>
    <cfRule type="expression" dxfId="386" priority="461">
      <formula>$H2838="CÉLULA CONSTRUTIVA"</formula>
    </cfRule>
    <cfRule type="expression" dxfId="385" priority="462">
      <formula>$H2838="ETAPA"</formula>
    </cfRule>
  </conditionalFormatting>
  <conditionalFormatting sqref="O2839 O2846">
    <cfRule type="expression" dxfId="384" priority="552">
      <formula>$H2839="SUBETAPA"</formula>
    </cfRule>
  </conditionalFormatting>
  <conditionalFormatting sqref="O2839:O2840 O2846">
    <cfRule type="expression" dxfId="383" priority="523">
      <formula>$H2839="ETAPA"</formula>
    </cfRule>
  </conditionalFormatting>
  <conditionalFormatting sqref="O2840">
    <cfRule type="expression" dxfId="382" priority="553">
      <formula>$H2840="CÉLULA CONSTRUTIVA"</formula>
    </cfRule>
  </conditionalFormatting>
  <conditionalFormatting sqref="O2841">
    <cfRule type="expression" dxfId="381" priority="548">
      <formula>$H2841="SUBETAPA"</formula>
    </cfRule>
    <cfRule type="expression" dxfId="380" priority="549">
      <formula>$H2841="CÉLULA CONSTRUTIVA"</formula>
    </cfRule>
    <cfRule type="expression" dxfId="379" priority="550">
      <formula>$H2841="ETAPA"</formula>
    </cfRule>
  </conditionalFormatting>
  <conditionalFormatting sqref="O2844">
    <cfRule type="expression" dxfId="378" priority="542">
      <formula>$H2844="SUBETAPA"</formula>
    </cfRule>
    <cfRule type="expression" dxfId="377" priority="543">
      <formula>$H2844="CÉLULA CONSTRUTIVA"</formula>
    </cfRule>
    <cfRule type="expression" dxfId="376" priority="544">
      <formula>$H2844="ETAPA"</formula>
    </cfRule>
  </conditionalFormatting>
  <conditionalFormatting sqref="O2845">
    <cfRule type="expression" dxfId="375" priority="539">
      <formula>$H2845="SUBETAPA"</formula>
    </cfRule>
    <cfRule type="expression" dxfId="374" priority="540">
      <formula>$H2845="CÉLULA CONSTRUTIVA"</formula>
    </cfRule>
    <cfRule type="expression" dxfId="373" priority="541">
      <formula>$H2845="ETAPA"</formula>
    </cfRule>
  </conditionalFormatting>
  <conditionalFormatting sqref="O2847">
    <cfRule type="expression" dxfId="372" priority="525">
      <formula>$H2847="SUBETAPA"</formula>
    </cfRule>
    <cfRule type="expression" dxfId="371" priority="526">
      <formula>$H2847="CÉLULA CONSTRUTIVA"</formula>
    </cfRule>
    <cfRule type="expression" dxfId="370" priority="527">
      <formula>$H2847="ETAPA"</formula>
    </cfRule>
  </conditionalFormatting>
  <conditionalFormatting sqref="O2848 O2855">
    <cfRule type="expression" dxfId="369" priority="617">
      <formula>$H2848="SUBETAPA"</formula>
    </cfRule>
  </conditionalFormatting>
  <conditionalFormatting sqref="O2848:O2849 O2855">
    <cfRule type="expression" dxfId="368" priority="588">
      <formula>$H2848="ETAPA"</formula>
    </cfRule>
  </conditionalFormatting>
  <conditionalFormatting sqref="O2849">
    <cfRule type="expression" dxfId="367" priority="618">
      <formula>$H2849="CÉLULA CONSTRUTIVA"</formula>
    </cfRule>
  </conditionalFormatting>
  <conditionalFormatting sqref="O2850">
    <cfRule type="expression" dxfId="366" priority="613">
      <formula>$H2850="SUBETAPA"</formula>
    </cfRule>
    <cfRule type="expression" dxfId="365" priority="614">
      <formula>$H2850="CÉLULA CONSTRUTIVA"</formula>
    </cfRule>
    <cfRule type="expression" dxfId="364" priority="615">
      <formula>$H2850="ETAPA"</formula>
    </cfRule>
  </conditionalFormatting>
  <conditionalFormatting sqref="O2853">
    <cfRule type="expression" dxfId="363" priority="607">
      <formula>$H2853="SUBETAPA"</formula>
    </cfRule>
    <cfRule type="expression" dxfId="362" priority="608">
      <formula>$H2853="CÉLULA CONSTRUTIVA"</formula>
    </cfRule>
    <cfRule type="expression" dxfId="361" priority="609">
      <formula>$H2853="ETAPA"</formula>
    </cfRule>
  </conditionalFormatting>
  <conditionalFormatting sqref="O2854">
    <cfRule type="expression" dxfId="360" priority="604">
      <formula>$H2854="SUBETAPA"</formula>
    </cfRule>
    <cfRule type="expression" dxfId="359" priority="605">
      <formula>$H2854="CÉLULA CONSTRUTIVA"</formula>
    </cfRule>
    <cfRule type="expression" dxfId="358" priority="606">
      <formula>$H2854="ETAPA"</formula>
    </cfRule>
  </conditionalFormatting>
  <conditionalFormatting sqref="O2856">
    <cfRule type="expression" dxfId="357" priority="590">
      <formula>$H2856="SUBETAPA"</formula>
    </cfRule>
    <cfRule type="expression" dxfId="356" priority="591">
      <formula>$H2856="CÉLULA CONSTRUTIVA"</formula>
    </cfRule>
    <cfRule type="expression" dxfId="355" priority="592">
      <formula>$H2856="ETAPA"</formula>
    </cfRule>
  </conditionalFormatting>
  <conditionalFormatting sqref="O2857 O2864">
    <cfRule type="expression" dxfId="354" priority="682">
      <formula>$H2857="SUBETAPA"</formula>
    </cfRule>
  </conditionalFormatting>
  <conditionalFormatting sqref="O2857:O2858 O2864">
    <cfRule type="expression" dxfId="353" priority="653">
      <formula>$H2857="ETAPA"</formula>
    </cfRule>
  </conditionalFormatting>
  <conditionalFormatting sqref="O2858">
    <cfRule type="expression" dxfId="352" priority="683">
      <formula>$H2858="CÉLULA CONSTRUTIVA"</formula>
    </cfRule>
  </conditionalFormatting>
  <conditionalFormatting sqref="O2859">
    <cfRule type="expression" dxfId="351" priority="678">
      <formula>$H2859="SUBETAPA"</formula>
    </cfRule>
    <cfRule type="expression" dxfId="350" priority="679">
      <formula>$H2859="CÉLULA CONSTRUTIVA"</formula>
    </cfRule>
    <cfRule type="expression" dxfId="349" priority="680">
      <formula>$H2859="ETAPA"</formula>
    </cfRule>
  </conditionalFormatting>
  <conditionalFormatting sqref="O2862">
    <cfRule type="expression" dxfId="348" priority="672">
      <formula>$H2862="SUBETAPA"</formula>
    </cfRule>
    <cfRule type="expression" dxfId="347" priority="673">
      <formula>$H2862="CÉLULA CONSTRUTIVA"</formula>
    </cfRule>
    <cfRule type="expression" dxfId="346" priority="674">
      <formula>$H2862="ETAPA"</formula>
    </cfRule>
  </conditionalFormatting>
  <conditionalFormatting sqref="O2863">
    <cfRule type="expression" dxfId="345" priority="669">
      <formula>$H2863="SUBETAPA"</formula>
    </cfRule>
    <cfRule type="expression" dxfId="344" priority="670">
      <formula>$H2863="CÉLULA CONSTRUTIVA"</formula>
    </cfRule>
    <cfRule type="expression" dxfId="343" priority="671">
      <formula>$H2863="ETAPA"</formula>
    </cfRule>
  </conditionalFormatting>
  <conditionalFormatting sqref="O2865">
    <cfRule type="expression" dxfId="342" priority="655">
      <formula>$H2865="SUBETAPA"</formula>
    </cfRule>
    <cfRule type="expression" dxfId="341" priority="656">
      <formula>$H2865="CÉLULA CONSTRUTIVA"</formula>
    </cfRule>
    <cfRule type="expression" dxfId="340" priority="657">
      <formula>$H2865="ETAPA"</formula>
    </cfRule>
  </conditionalFormatting>
  <conditionalFormatting sqref="O2866 O2873">
    <cfRule type="expression" dxfId="339" priority="747">
      <formula>$H2866="SUBETAPA"</formula>
    </cfRule>
  </conditionalFormatting>
  <conditionalFormatting sqref="O2866:O2867 O2873">
    <cfRule type="expression" dxfId="338" priority="718">
      <formula>$H2866="ETAPA"</formula>
    </cfRule>
  </conditionalFormatting>
  <conditionalFormatting sqref="O2867">
    <cfRule type="expression" dxfId="337" priority="748">
      <formula>$H2867="CÉLULA CONSTRUTIVA"</formula>
    </cfRule>
  </conditionalFormatting>
  <conditionalFormatting sqref="O2868">
    <cfRule type="expression" dxfId="336" priority="743">
      <formula>$H2868="SUBETAPA"</formula>
    </cfRule>
    <cfRule type="expression" dxfId="335" priority="744">
      <formula>$H2868="CÉLULA CONSTRUTIVA"</formula>
    </cfRule>
    <cfRule type="expression" dxfId="334" priority="745">
      <formula>$H2868="ETAPA"</formula>
    </cfRule>
  </conditionalFormatting>
  <conditionalFormatting sqref="O2871">
    <cfRule type="expression" dxfId="333" priority="737">
      <formula>$H2871="SUBETAPA"</formula>
    </cfRule>
    <cfRule type="expression" dxfId="332" priority="738">
      <formula>$H2871="CÉLULA CONSTRUTIVA"</formula>
    </cfRule>
    <cfRule type="expression" dxfId="331" priority="739">
      <formula>$H2871="ETAPA"</formula>
    </cfRule>
  </conditionalFormatting>
  <conditionalFormatting sqref="O2872">
    <cfRule type="expression" dxfId="330" priority="734">
      <formula>$H2872="SUBETAPA"</formula>
    </cfRule>
    <cfRule type="expression" dxfId="329" priority="735">
      <formula>$H2872="CÉLULA CONSTRUTIVA"</formula>
    </cfRule>
    <cfRule type="expression" dxfId="328" priority="736">
      <formula>$H2872="ETAPA"</formula>
    </cfRule>
  </conditionalFormatting>
  <conditionalFormatting sqref="O2874">
    <cfRule type="expression" dxfId="327" priority="720">
      <formula>$H2874="SUBETAPA"</formula>
    </cfRule>
    <cfRule type="expression" dxfId="326" priority="721">
      <formula>$H2874="CÉLULA CONSTRUTIVA"</formula>
    </cfRule>
    <cfRule type="expression" dxfId="325" priority="722">
      <formula>$H2874="ETAPA"</formula>
    </cfRule>
  </conditionalFormatting>
  <conditionalFormatting sqref="O2875 O2884">
    <cfRule type="expression" dxfId="324" priority="812">
      <formula>$H2875="SUBETAPA"</formula>
    </cfRule>
  </conditionalFormatting>
  <conditionalFormatting sqref="O2875:O2876 O2884">
    <cfRule type="expression" dxfId="323" priority="783">
      <formula>$H2875="ETAPA"</formula>
    </cfRule>
  </conditionalFormatting>
  <conditionalFormatting sqref="O2876">
    <cfRule type="expression" dxfId="322" priority="813">
      <formula>$H2876="CÉLULA CONSTRUTIVA"</formula>
    </cfRule>
  </conditionalFormatting>
  <conditionalFormatting sqref="O2877">
    <cfRule type="expression" dxfId="321" priority="808">
      <formula>$H2877="SUBETAPA"</formula>
    </cfRule>
    <cfRule type="expression" dxfId="320" priority="809">
      <formula>$H2877="CÉLULA CONSTRUTIVA"</formula>
    </cfRule>
    <cfRule type="expression" dxfId="319" priority="810">
      <formula>$H2877="ETAPA"</formula>
    </cfRule>
  </conditionalFormatting>
  <conditionalFormatting sqref="O2880">
    <cfRule type="expression" dxfId="318" priority="802">
      <formula>$H2880="SUBETAPA"</formula>
    </cfRule>
    <cfRule type="expression" dxfId="317" priority="803">
      <formula>$H2880="CÉLULA CONSTRUTIVA"</formula>
    </cfRule>
    <cfRule type="expression" dxfId="316" priority="804">
      <formula>$H2880="ETAPA"</formula>
    </cfRule>
  </conditionalFormatting>
  <conditionalFormatting sqref="O2881">
    <cfRule type="expression" dxfId="315" priority="799">
      <formula>$H2881="SUBETAPA"</formula>
    </cfRule>
    <cfRule type="expression" dxfId="314" priority="800">
      <formula>$H2881="CÉLULA CONSTRUTIVA"</formula>
    </cfRule>
    <cfRule type="expression" dxfId="313" priority="801">
      <formula>$H2881="ETAPA"</formula>
    </cfRule>
  </conditionalFormatting>
  <conditionalFormatting sqref="O2882">
    <cfRule type="expression" dxfId="312" priority="796">
      <formula>$H2882="SUBETAPA"</formula>
    </cfRule>
    <cfRule type="expression" dxfId="311" priority="797">
      <formula>$H2882="CÉLULA CONSTRUTIVA"</formula>
    </cfRule>
    <cfRule type="expression" dxfId="310" priority="798">
      <formula>$H2882="ETAPA"</formula>
    </cfRule>
  </conditionalFormatting>
  <conditionalFormatting sqref="O2883">
    <cfRule type="expression" dxfId="309" priority="793">
      <formula>$H2883="SUBETAPA"</formula>
    </cfRule>
    <cfRule type="expression" dxfId="308" priority="794">
      <formula>$H2883="CÉLULA CONSTRUTIVA"</formula>
    </cfRule>
    <cfRule type="expression" dxfId="307" priority="795">
      <formula>$H2883="ETAPA"</formula>
    </cfRule>
  </conditionalFormatting>
  <conditionalFormatting sqref="O2885">
    <cfRule type="expression" dxfId="306" priority="785">
      <formula>$H2885="SUBETAPA"</formula>
    </cfRule>
    <cfRule type="expression" dxfId="305" priority="786">
      <formula>$H2885="CÉLULA CONSTRUTIVA"</formula>
    </cfRule>
    <cfRule type="expression" dxfId="304" priority="787">
      <formula>$H2885="ETAPA"</formula>
    </cfRule>
  </conditionalFormatting>
  <conditionalFormatting sqref="O2886 O2895">
    <cfRule type="expression" dxfId="303" priority="877">
      <formula>$H2886="SUBETAPA"</formula>
    </cfRule>
  </conditionalFormatting>
  <conditionalFormatting sqref="O2886:O2887 O2895">
    <cfRule type="expression" dxfId="302" priority="848">
      <formula>$H2886="ETAPA"</formula>
    </cfRule>
  </conditionalFormatting>
  <conditionalFormatting sqref="O2887">
    <cfRule type="expression" dxfId="301" priority="878">
      <formula>$H2887="CÉLULA CONSTRUTIVA"</formula>
    </cfRule>
  </conditionalFormatting>
  <conditionalFormatting sqref="O2888">
    <cfRule type="expression" dxfId="300" priority="873">
      <formula>$H2888="SUBETAPA"</formula>
    </cfRule>
    <cfRule type="expression" dxfId="299" priority="874">
      <formula>$H2888="CÉLULA CONSTRUTIVA"</formula>
    </cfRule>
    <cfRule type="expression" dxfId="298" priority="875">
      <formula>$H2888="ETAPA"</formula>
    </cfRule>
  </conditionalFormatting>
  <conditionalFormatting sqref="O2891">
    <cfRule type="expression" dxfId="297" priority="867">
      <formula>$H2891="SUBETAPA"</formula>
    </cfRule>
    <cfRule type="expression" dxfId="296" priority="868">
      <formula>$H2891="CÉLULA CONSTRUTIVA"</formula>
    </cfRule>
    <cfRule type="expression" dxfId="295" priority="869">
      <formula>$H2891="ETAPA"</formula>
    </cfRule>
  </conditionalFormatting>
  <conditionalFormatting sqref="O2892">
    <cfRule type="expression" dxfId="294" priority="864">
      <formula>$H2892="SUBETAPA"</formula>
    </cfRule>
    <cfRule type="expression" dxfId="293" priority="865">
      <formula>$H2892="CÉLULA CONSTRUTIVA"</formula>
    </cfRule>
    <cfRule type="expression" dxfId="292" priority="866">
      <formula>$H2892="ETAPA"</formula>
    </cfRule>
  </conditionalFormatting>
  <conditionalFormatting sqref="O2893">
    <cfRule type="expression" dxfId="291" priority="861">
      <formula>$H2893="SUBETAPA"</formula>
    </cfRule>
    <cfRule type="expression" dxfId="290" priority="862">
      <formula>$H2893="CÉLULA CONSTRUTIVA"</formula>
    </cfRule>
    <cfRule type="expression" dxfId="289" priority="863">
      <formula>$H2893="ETAPA"</formula>
    </cfRule>
  </conditionalFormatting>
  <conditionalFormatting sqref="O2894">
    <cfRule type="expression" dxfId="288" priority="858">
      <formula>$H2894="SUBETAPA"</formula>
    </cfRule>
    <cfRule type="expression" dxfId="287" priority="859">
      <formula>$H2894="CÉLULA CONSTRUTIVA"</formula>
    </cfRule>
    <cfRule type="expression" dxfId="286" priority="860">
      <formula>$H2894="ETAPA"</formula>
    </cfRule>
  </conditionalFormatting>
  <conditionalFormatting sqref="O2896">
    <cfRule type="expression" dxfId="285" priority="850">
      <formula>$H2896="SUBETAPA"</formula>
    </cfRule>
    <cfRule type="expression" dxfId="284" priority="851">
      <formula>$H2896="CÉLULA CONSTRUTIVA"</formula>
    </cfRule>
    <cfRule type="expression" dxfId="283" priority="852">
      <formula>$H2896="ETAPA"</formula>
    </cfRule>
  </conditionalFormatting>
  <conditionalFormatting sqref="O2897 O2904">
    <cfRule type="expression" dxfId="282" priority="942">
      <formula>$H2897="SUBETAPA"</formula>
    </cfRule>
  </conditionalFormatting>
  <conditionalFormatting sqref="O2897:O2898 O2904">
    <cfRule type="expression" dxfId="281" priority="913">
      <formula>$H2897="ETAPA"</formula>
    </cfRule>
  </conditionalFormatting>
  <conditionalFormatting sqref="O2898">
    <cfRule type="expression" dxfId="280" priority="943">
      <formula>$H2898="CÉLULA CONSTRUTIVA"</formula>
    </cfRule>
  </conditionalFormatting>
  <conditionalFormatting sqref="O2899">
    <cfRule type="expression" dxfId="279" priority="938">
      <formula>$H2899="SUBETAPA"</formula>
    </cfRule>
    <cfRule type="expression" dxfId="278" priority="939">
      <formula>$H2899="CÉLULA CONSTRUTIVA"</formula>
    </cfRule>
    <cfRule type="expression" dxfId="277" priority="940">
      <formula>$H2899="ETAPA"</formula>
    </cfRule>
  </conditionalFormatting>
  <conditionalFormatting sqref="O2900">
    <cfRule type="expression" dxfId="276" priority="935">
      <formula>$H2900="SUBETAPA"</formula>
    </cfRule>
    <cfRule type="expression" dxfId="275" priority="936">
      <formula>$H2900="CÉLULA CONSTRUTIVA"</formula>
    </cfRule>
    <cfRule type="expression" dxfId="274" priority="937">
      <formula>$H2900="ETAPA"</formula>
    </cfRule>
  </conditionalFormatting>
  <conditionalFormatting sqref="O2902">
    <cfRule type="expression" dxfId="273" priority="932">
      <formula>$H2902="SUBETAPA"</formula>
    </cfRule>
    <cfRule type="expression" dxfId="272" priority="933">
      <formula>$H2902="CÉLULA CONSTRUTIVA"</formula>
    </cfRule>
    <cfRule type="expression" dxfId="271" priority="934">
      <formula>$H2902="ETAPA"</formula>
    </cfRule>
  </conditionalFormatting>
  <conditionalFormatting sqref="O2903">
    <cfRule type="expression" dxfId="270" priority="929">
      <formula>$H2903="SUBETAPA"</formula>
    </cfRule>
    <cfRule type="expression" dxfId="269" priority="930">
      <formula>$H2903="CÉLULA CONSTRUTIVA"</formula>
    </cfRule>
    <cfRule type="expression" dxfId="268" priority="931">
      <formula>$H2903="ETAPA"</formula>
    </cfRule>
  </conditionalFormatting>
  <conditionalFormatting sqref="O2905">
    <cfRule type="expression" dxfId="267" priority="915">
      <formula>$H2905="SUBETAPA"</formula>
    </cfRule>
    <cfRule type="expression" dxfId="266" priority="916">
      <formula>$H2905="CÉLULA CONSTRUTIVA"</formula>
    </cfRule>
    <cfRule type="expression" dxfId="265" priority="917">
      <formula>$H2905="ETAPA"</formula>
    </cfRule>
  </conditionalFormatting>
  <conditionalFormatting sqref="O2906 O2913">
    <cfRule type="expression" dxfId="264" priority="1007">
      <formula>$H2906="SUBETAPA"</formula>
    </cfRule>
  </conditionalFormatting>
  <conditionalFormatting sqref="O2906:O2907 O2913">
    <cfRule type="expression" dxfId="263" priority="978">
      <formula>$H2906="ETAPA"</formula>
    </cfRule>
  </conditionalFormatting>
  <conditionalFormatting sqref="O2907">
    <cfRule type="expression" dxfId="262" priority="1008">
      <formula>$H2907="CÉLULA CONSTRUTIVA"</formula>
    </cfRule>
  </conditionalFormatting>
  <conditionalFormatting sqref="O2908">
    <cfRule type="expression" dxfId="261" priority="1003">
      <formula>$H2908="SUBETAPA"</formula>
    </cfRule>
    <cfRule type="expression" dxfId="260" priority="1004">
      <formula>$H2908="CÉLULA CONSTRUTIVA"</formula>
    </cfRule>
    <cfRule type="expression" dxfId="259" priority="1005">
      <formula>$H2908="ETAPA"</formula>
    </cfRule>
  </conditionalFormatting>
  <conditionalFormatting sqref="O2909">
    <cfRule type="expression" dxfId="258" priority="1000">
      <formula>$H2909="SUBETAPA"</formula>
    </cfRule>
    <cfRule type="expression" dxfId="257" priority="1001">
      <formula>$H2909="CÉLULA CONSTRUTIVA"</formula>
    </cfRule>
    <cfRule type="expression" dxfId="256" priority="1002">
      <formula>$H2909="ETAPA"</formula>
    </cfRule>
  </conditionalFormatting>
  <conditionalFormatting sqref="O2911">
    <cfRule type="expression" dxfId="255" priority="997">
      <formula>$H2911="SUBETAPA"</formula>
    </cfRule>
    <cfRule type="expression" dxfId="254" priority="998">
      <formula>$H2911="CÉLULA CONSTRUTIVA"</formula>
    </cfRule>
    <cfRule type="expression" dxfId="253" priority="999">
      <formula>$H2911="ETAPA"</formula>
    </cfRule>
  </conditionalFormatting>
  <conditionalFormatting sqref="O2912">
    <cfRule type="expression" dxfId="252" priority="994">
      <formula>$H2912="SUBETAPA"</formula>
    </cfRule>
    <cfRule type="expression" dxfId="251" priority="995">
      <formula>$H2912="CÉLULA CONSTRUTIVA"</formula>
    </cfRule>
    <cfRule type="expression" dxfId="250" priority="996">
      <formula>$H2912="ETAPA"</formula>
    </cfRule>
  </conditionalFormatting>
  <conditionalFormatting sqref="O2914">
    <cfRule type="expression" dxfId="249" priority="980">
      <formula>$H2914="SUBETAPA"</formula>
    </cfRule>
    <cfRule type="expression" dxfId="248" priority="981">
      <formula>$H2914="CÉLULA CONSTRUTIVA"</formula>
    </cfRule>
    <cfRule type="expression" dxfId="247" priority="982">
      <formula>$H2914="ETAPA"</formula>
    </cfRule>
  </conditionalFormatting>
  <conditionalFormatting sqref="O2915 O2922">
    <cfRule type="expression" dxfId="246" priority="1072">
      <formula>$H2915="SUBETAPA"</formula>
    </cfRule>
  </conditionalFormatting>
  <conditionalFormatting sqref="O2915:O2916 O2922">
    <cfRule type="expression" dxfId="245" priority="1043">
      <formula>$H2915="ETAPA"</formula>
    </cfRule>
  </conditionalFormatting>
  <conditionalFormatting sqref="O2916">
    <cfRule type="expression" dxfId="244" priority="1073">
      <formula>$H2916="CÉLULA CONSTRUTIVA"</formula>
    </cfRule>
  </conditionalFormatting>
  <conditionalFormatting sqref="O2917">
    <cfRule type="expression" dxfId="243" priority="1068">
      <formula>$H2917="SUBETAPA"</formula>
    </cfRule>
    <cfRule type="expression" dxfId="242" priority="1069">
      <formula>$H2917="CÉLULA CONSTRUTIVA"</formula>
    </cfRule>
    <cfRule type="expression" dxfId="241" priority="1070">
      <formula>$H2917="ETAPA"</formula>
    </cfRule>
  </conditionalFormatting>
  <conditionalFormatting sqref="O2918">
    <cfRule type="expression" dxfId="240" priority="1065">
      <formula>$H2918="SUBETAPA"</formula>
    </cfRule>
    <cfRule type="expression" dxfId="239" priority="1066">
      <formula>$H2918="CÉLULA CONSTRUTIVA"</formula>
    </cfRule>
    <cfRule type="expression" dxfId="238" priority="1067">
      <formula>$H2918="ETAPA"</formula>
    </cfRule>
  </conditionalFormatting>
  <conditionalFormatting sqref="O2920">
    <cfRule type="expression" dxfId="237" priority="1062">
      <formula>$H2920="SUBETAPA"</formula>
    </cfRule>
    <cfRule type="expression" dxfId="236" priority="1063">
      <formula>$H2920="CÉLULA CONSTRUTIVA"</formula>
    </cfRule>
    <cfRule type="expression" dxfId="235" priority="1064">
      <formula>$H2920="ETAPA"</formula>
    </cfRule>
  </conditionalFormatting>
  <conditionalFormatting sqref="O2921">
    <cfRule type="expression" dxfId="234" priority="1059">
      <formula>$H2921="SUBETAPA"</formula>
    </cfRule>
    <cfRule type="expression" dxfId="233" priority="1060">
      <formula>$H2921="CÉLULA CONSTRUTIVA"</formula>
    </cfRule>
    <cfRule type="expression" dxfId="232" priority="1061">
      <formula>$H2921="ETAPA"</formula>
    </cfRule>
  </conditionalFormatting>
  <conditionalFormatting sqref="O2923">
    <cfRule type="expression" dxfId="231" priority="1045">
      <formula>$H2923="SUBETAPA"</formula>
    </cfRule>
    <cfRule type="expression" dxfId="230" priority="1046">
      <formula>$H2923="CÉLULA CONSTRUTIVA"</formula>
    </cfRule>
    <cfRule type="expression" dxfId="229" priority="1047">
      <formula>$H2923="ETAPA"</formula>
    </cfRule>
  </conditionalFormatting>
  <conditionalFormatting sqref="O2924 O2931">
    <cfRule type="expression" dxfId="228" priority="1137">
      <formula>$H2924="SUBETAPA"</formula>
    </cfRule>
  </conditionalFormatting>
  <conditionalFormatting sqref="O2924:O2925 O2931">
    <cfRule type="expression" dxfId="227" priority="1108">
      <formula>$H2924="ETAPA"</formula>
    </cfRule>
  </conditionalFormatting>
  <conditionalFormatting sqref="O2925">
    <cfRule type="expression" dxfId="226" priority="1138">
      <formula>$H2925="CÉLULA CONSTRUTIVA"</formula>
    </cfRule>
  </conditionalFormatting>
  <conditionalFormatting sqref="O2926">
    <cfRule type="expression" dxfId="225" priority="1133">
      <formula>$H2926="SUBETAPA"</formula>
    </cfRule>
    <cfRule type="expression" dxfId="224" priority="1134">
      <formula>$H2926="CÉLULA CONSTRUTIVA"</formula>
    </cfRule>
    <cfRule type="expression" dxfId="223" priority="1135">
      <formula>$H2926="ETAPA"</formula>
    </cfRule>
  </conditionalFormatting>
  <conditionalFormatting sqref="O2927">
    <cfRule type="expression" dxfId="222" priority="1130">
      <formula>$H2927="SUBETAPA"</formula>
    </cfRule>
    <cfRule type="expression" dxfId="221" priority="1131">
      <formula>$H2927="CÉLULA CONSTRUTIVA"</formula>
    </cfRule>
    <cfRule type="expression" dxfId="220" priority="1132">
      <formula>$H2927="ETAPA"</formula>
    </cfRule>
  </conditionalFormatting>
  <conditionalFormatting sqref="O2929">
    <cfRule type="expression" dxfId="219" priority="1127">
      <formula>$H2929="SUBETAPA"</formula>
    </cfRule>
    <cfRule type="expression" dxfId="218" priority="1128">
      <formula>$H2929="CÉLULA CONSTRUTIVA"</formula>
    </cfRule>
    <cfRule type="expression" dxfId="217" priority="1129">
      <formula>$H2929="ETAPA"</formula>
    </cfRule>
  </conditionalFormatting>
  <conditionalFormatting sqref="O2930">
    <cfRule type="expression" dxfId="216" priority="1124">
      <formula>$H2930="SUBETAPA"</formula>
    </cfRule>
    <cfRule type="expression" dxfId="215" priority="1125">
      <formula>$H2930="CÉLULA CONSTRUTIVA"</formula>
    </cfRule>
    <cfRule type="expression" dxfId="214" priority="1126">
      <formula>$H2930="ETAPA"</formula>
    </cfRule>
  </conditionalFormatting>
  <conditionalFormatting sqref="O2932">
    <cfRule type="expression" dxfId="213" priority="1110">
      <formula>$H2932="SUBETAPA"</formula>
    </cfRule>
    <cfRule type="expression" dxfId="212" priority="1111">
      <formula>$H2932="CÉLULA CONSTRUTIVA"</formula>
    </cfRule>
    <cfRule type="expression" dxfId="211" priority="1112">
      <formula>$H2932="ETAPA"</formula>
    </cfRule>
  </conditionalFormatting>
  <conditionalFormatting sqref="O2933 O2942">
    <cfRule type="expression" dxfId="210" priority="1202">
      <formula>$H2933="SUBETAPA"</formula>
    </cfRule>
  </conditionalFormatting>
  <conditionalFormatting sqref="O2933:O2934 O2942">
    <cfRule type="expression" dxfId="209" priority="1173">
      <formula>$H2933="ETAPA"</formula>
    </cfRule>
  </conditionalFormatting>
  <conditionalFormatting sqref="O2934">
    <cfRule type="expression" dxfId="208" priority="1203">
      <formula>$H2934="CÉLULA CONSTRUTIVA"</formula>
    </cfRule>
  </conditionalFormatting>
  <conditionalFormatting sqref="O2935">
    <cfRule type="expression" dxfId="207" priority="1198">
      <formula>$H2935="SUBETAPA"</formula>
    </cfRule>
    <cfRule type="expression" dxfId="206" priority="1199">
      <formula>$H2935="CÉLULA CONSTRUTIVA"</formula>
    </cfRule>
    <cfRule type="expression" dxfId="205" priority="1200">
      <formula>$H2935="ETAPA"</formula>
    </cfRule>
  </conditionalFormatting>
  <conditionalFormatting sqref="O2936">
    <cfRule type="expression" dxfId="204" priority="1195">
      <formula>$H2936="SUBETAPA"</formula>
    </cfRule>
    <cfRule type="expression" dxfId="203" priority="1196">
      <formula>$H2936="CÉLULA CONSTRUTIVA"</formula>
    </cfRule>
    <cfRule type="expression" dxfId="202" priority="1197">
      <formula>$H2936="ETAPA"</formula>
    </cfRule>
  </conditionalFormatting>
  <conditionalFormatting sqref="O2938">
    <cfRule type="expression" dxfId="201" priority="1192">
      <formula>$H2938="SUBETAPA"</formula>
    </cfRule>
    <cfRule type="expression" dxfId="200" priority="1193">
      <formula>$H2938="CÉLULA CONSTRUTIVA"</formula>
    </cfRule>
    <cfRule type="expression" dxfId="199" priority="1194">
      <formula>$H2938="ETAPA"</formula>
    </cfRule>
  </conditionalFormatting>
  <conditionalFormatting sqref="O2939">
    <cfRule type="expression" dxfId="198" priority="1189">
      <formula>$H2939="SUBETAPA"</formula>
    </cfRule>
    <cfRule type="expression" dxfId="197" priority="1190">
      <formula>$H2939="CÉLULA CONSTRUTIVA"</formula>
    </cfRule>
    <cfRule type="expression" dxfId="196" priority="1191">
      <formula>$H2939="ETAPA"</formula>
    </cfRule>
  </conditionalFormatting>
  <conditionalFormatting sqref="O2940">
    <cfRule type="expression" dxfId="195" priority="1186">
      <formula>$H2940="SUBETAPA"</formula>
    </cfRule>
    <cfRule type="expression" dxfId="194" priority="1187">
      <formula>$H2940="CÉLULA CONSTRUTIVA"</formula>
    </cfRule>
    <cfRule type="expression" dxfId="193" priority="1188">
      <formula>$H2940="ETAPA"</formula>
    </cfRule>
  </conditionalFormatting>
  <conditionalFormatting sqref="O2941">
    <cfRule type="expression" dxfId="192" priority="1183">
      <formula>$H2941="SUBETAPA"</formula>
    </cfRule>
    <cfRule type="expression" dxfId="191" priority="1184">
      <formula>$H2941="CÉLULA CONSTRUTIVA"</formula>
    </cfRule>
    <cfRule type="expression" dxfId="190" priority="1185">
      <formula>$H2941="ETAPA"</formula>
    </cfRule>
  </conditionalFormatting>
  <conditionalFormatting sqref="O2943">
    <cfRule type="expression" dxfId="189" priority="1175">
      <formula>$H2943="SUBETAPA"</formula>
    </cfRule>
    <cfRule type="expression" dxfId="188" priority="1176">
      <formula>$H2943="CÉLULA CONSTRUTIVA"</formula>
    </cfRule>
    <cfRule type="expression" dxfId="187" priority="1177">
      <formula>$H2943="ETAPA"</formula>
    </cfRule>
  </conditionalFormatting>
  <conditionalFormatting sqref="O2944 O2952">
    <cfRule type="expression" dxfId="186" priority="1267">
      <formula>$H2944="SUBETAPA"</formula>
    </cfRule>
  </conditionalFormatting>
  <conditionalFormatting sqref="O2944:O2945 O2952">
    <cfRule type="expression" dxfId="185" priority="1238">
      <formula>$H2944="ETAPA"</formula>
    </cfRule>
  </conditionalFormatting>
  <conditionalFormatting sqref="O2945">
    <cfRule type="expression" dxfId="184" priority="1268">
      <formula>$H2945="CÉLULA CONSTRUTIVA"</formula>
    </cfRule>
  </conditionalFormatting>
  <conditionalFormatting sqref="O2946">
    <cfRule type="expression" dxfId="183" priority="1263">
      <formula>$H2946="SUBETAPA"</formula>
    </cfRule>
    <cfRule type="expression" dxfId="182" priority="1264">
      <formula>$H2946="CÉLULA CONSTRUTIVA"</formula>
    </cfRule>
    <cfRule type="expression" dxfId="181" priority="1265">
      <formula>$H2946="ETAPA"</formula>
    </cfRule>
  </conditionalFormatting>
  <conditionalFormatting sqref="O2947">
    <cfRule type="expression" dxfId="180" priority="1260">
      <formula>$H2947="SUBETAPA"</formula>
    </cfRule>
    <cfRule type="expression" dxfId="179" priority="1261">
      <formula>$H2947="CÉLULA CONSTRUTIVA"</formula>
    </cfRule>
    <cfRule type="expression" dxfId="178" priority="1262">
      <formula>$H2947="ETAPA"</formula>
    </cfRule>
  </conditionalFormatting>
  <conditionalFormatting sqref="O2948">
    <cfRule type="expression" dxfId="177" priority="1251">
      <formula>$H2948="SUBETAPA"</formula>
    </cfRule>
    <cfRule type="expression" dxfId="176" priority="1252">
      <formula>$H2948="CÉLULA CONSTRUTIVA"</formula>
    </cfRule>
    <cfRule type="expression" dxfId="175" priority="1253">
      <formula>$H2948="ETAPA"</formula>
    </cfRule>
  </conditionalFormatting>
  <conditionalFormatting sqref="O2949">
    <cfRule type="expression" dxfId="174" priority="1248">
      <formula>$H2949="SUBETAPA"</formula>
    </cfRule>
    <cfRule type="expression" dxfId="173" priority="1249">
      <formula>$H2949="CÉLULA CONSTRUTIVA"</formula>
    </cfRule>
    <cfRule type="expression" dxfId="172" priority="1250">
      <formula>$H2949="ETAPA"</formula>
    </cfRule>
  </conditionalFormatting>
  <conditionalFormatting sqref="O2950">
    <cfRule type="expression" dxfId="171" priority="1245">
      <formula>$H2950="SUBETAPA"</formula>
    </cfRule>
    <cfRule type="expression" dxfId="170" priority="1246">
      <formula>$H2950="CÉLULA CONSTRUTIVA"</formula>
    </cfRule>
    <cfRule type="expression" dxfId="169" priority="1247">
      <formula>$H2950="ETAPA"</formula>
    </cfRule>
  </conditionalFormatting>
  <conditionalFormatting sqref="O2951">
    <cfRule type="expression" dxfId="168" priority="1243">
      <formula>$H2951="SUBETAPA"</formula>
    </cfRule>
    <cfRule type="expression" dxfId="167" priority="1244">
      <formula>$H2951="CÉLULA CONSTRUTIVA"</formula>
    </cfRule>
  </conditionalFormatting>
  <conditionalFormatting sqref="O2953">
    <cfRule type="expression" dxfId="166" priority="1240">
      <formula>$H2953="SUBETAPA"</formula>
    </cfRule>
    <cfRule type="expression" dxfId="165" priority="1241">
      <formula>$H2953="CÉLULA CONSTRUTIVA"</formula>
    </cfRule>
    <cfRule type="expression" dxfId="164" priority="1242">
      <formula>$H2953="ETAPA"</formula>
    </cfRule>
  </conditionalFormatting>
  <conditionalFormatting sqref="O2954">
    <cfRule type="expression" dxfId="163" priority="59924">
      <formula>$H2954="ETAPA"</formula>
    </cfRule>
    <cfRule type="expression" dxfId="162" priority="59925">
      <formula>$H2954="SUBETAPA"</formula>
    </cfRule>
    <cfRule type="expression" dxfId="161"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160" priority="83627">
      <formula>$H2955="ETAPA"</formula>
    </cfRule>
  </conditionalFormatting>
  <conditionalFormatting sqref="O2957">
    <cfRule type="expression" dxfId="159" priority="66712">
      <formula>$H2957="ETAPA"</formula>
    </cfRule>
    <cfRule type="expression" dxfId="158" priority="66713">
      <formula>$H2957="SUBETAPA"</formula>
    </cfRule>
  </conditionalFormatting>
  <conditionalFormatting sqref="O2959 O3054 O3104 O3085">
    <cfRule type="expression" dxfId="157" priority="66714">
      <formula>$H2959="CÉLULA CONSTRUTIVA"</formula>
    </cfRule>
    <cfRule type="expression" dxfId="156" priority="66715">
      <formula>$H2959="SUBETAPA"</formula>
    </cfRule>
  </conditionalFormatting>
  <conditionalFormatting sqref="O2959:O2960">
    <cfRule type="expression" dxfId="155" priority="66705">
      <formula>$H2959="ETAPA"</formula>
    </cfRule>
  </conditionalFormatting>
  <conditionalFormatting sqref="O2960">
    <cfRule type="expression" dxfId="154" priority="66704">
      <formula>$H2960="CÉLULA CONSTRUTIVA"</formula>
    </cfRule>
  </conditionalFormatting>
  <conditionalFormatting sqref="O2966">
    <cfRule type="expression" dxfId="153" priority="65564">
      <formula>$H2966="ETAPA"</formula>
    </cfRule>
    <cfRule type="expression" dxfId="152" priority="65570">
      <formula>$H2966="CÉLULA CONSTRUTIVA"</formula>
    </cfRule>
    <cfRule type="expression" dxfId="151" priority="65571">
      <formula>$H2966="SUBETAPA"</formula>
    </cfRule>
  </conditionalFormatting>
  <conditionalFormatting sqref="O2971">
    <cfRule type="expression" dxfId="150" priority="65166">
      <formula>$H2971="ETAPA"</formula>
    </cfRule>
    <cfRule type="expression" dxfId="149" priority="65172">
      <formula>$H2971="CÉLULA CONSTRUTIVA"</formula>
    </cfRule>
    <cfRule type="expression" dxfId="148" priority="65173">
      <formula>$H2971="SUBETAPA"</formula>
    </cfRule>
  </conditionalFormatting>
  <conditionalFormatting sqref="O2976">
    <cfRule type="expression" dxfId="147" priority="65270">
      <formula>$H2976="ETAPA"</formula>
    </cfRule>
    <cfRule type="expression" dxfId="146" priority="65276">
      <formula>$H2976="CÉLULA CONSTRUTIVA"</formula>
    </cfRule>
    <cfRule type="expression" dxfId="145" priority="65277">
      <formula>$H2976="SUBETAPA"</formula>
    </cfRule>
  </conditionalFormatting>
  <conditionalFormatting sqref="O2981">
    <cfRule type="expression" dxfId="144" priority="65365">
      <formula>$H2981="ETAPA"</formula>
    </cfRule>
    <cfRule type="expression" dxfId="143" priority="65371">
      <formula>$H2981="CÉLULA CONSTRUTIVA"</formula>
    </cfRule>
    <cfRule type="expression" dxfId="142" priority="65372">
      <formula>$H2981="SUBETAPA"</formula>
    </cfRule>
  </conditionalFormatting>
  <conditionalFormatting sqref="O2986">
    <cfRule type="expression" dxfId="141" priority="65469">
      <formula>$H2986="ETAPA"</formula>
    </cfRule>
    <cfRule type="expression" dxfId="140" priority="65475">
      <formula>$H2986="CÉLULA CONSTRUTIVA"</formula>
    </cfRule>
    <cfRule type="expression" dxfId="139" priority="65476">
      <formula>$H2986="SUBETAPA"</formula>
    </cfRule>
  </conditionalFormatting>
  <conditionalFormatting sqref="O2991">
    <cfRule type="expression" dxfId="138" priority="65684">
      <formula>$H2991="ETAPA"</formula>
    </cfRule>
    <cfRule type="expression" dxfId="137" priority="65685">
      <formula>$H2991="SUBETAPA"</formula>
    </cfRule>
  </conditionalFormatting>
  <conditionalFormatting sqref="O2993">
    <cfRule type="expression" dxfId="136" priority="65680">
      <formula>$H2993="ETAPA"</formula>
    </cfRule>
    <cfRule type="expression" dxfId="135" priority="65686">
      <formula>$H2993="CÉLULA CONSTRUTIVA"</formula>
    </cfRule>
    <cfRule type="expression" dxfId="134" priority="65687">
      <formula>$H2993="SUBETAPA"</formula>
    </cfRule>
  </conditionalFormatting>
  <conditionalFormatting sqref="O2998">
    <cfRule type="expression" dxfId="133" priority="66198">
      <formula>$H2998="ETAPA"</formula>
    </cfRule>
    <cfRule type="expression" dxfId="132" priority="66199">
      <formula>$H2998="SUBETAPA"</formula>
    </cfRule>
  </conditionalFormatting>
  <conditionalFormatting sqref="O3000">
    <cfRule type="expression" dxfId="131" priority="66200">
      <formula>$H3000="CÉLULA CONSTRUTIVA"</formula>
    </cfRule>
    <cfRule type="expression" dxfId="130" priority="66201">
      <formula>$H3000="SUBETAPA"</formula>
    </cfRule>
  </conditionalFormatting>
  <conditionalFormatting sqref="O3000:O3001">
    <cfRule type="expression" dxfId="129" priority="66191">
      <formula>$H3000="ETAPA"</formula>
    </cfRule>
  </conditionalFormatting>
  <conditionalFormatting sqref="O3001">
    <cfRule type="expression" dxfId="128" priority="66190">
      <formula>$H3001="CÉLULA CONSTRUTIVA"</formula>
    </cfRule>
  </conditionalFormatting>
  <conditionalFormatting sqref="O3007">
    <cfRule type="expression" dxfId="127" priority="65800">
      <formula>$H3007="ETAPA"</formula>
    </cfRule>
    <cfRule type="expression" dxfId="126" priority="65801">
      <formula>$H3007="SUBETAPA"</formula>
    </cfRule>
  </conditionalFormatting>
  <conditionalFormatting sqref="O3009">
    <cfRule type="expression" dxfId="125" priority="65796">
      <formula>$H3009="ETAPA"</formula>
    </cfRule>
    <cfRule type="expression" dxfId="124" priority="65802">
      <formula>$H3009="CÉLULA CONSTRUTIVA"</formula>
    </cfRule>
    <cfRule type="expression" dxfId="123" priority="65803">
      <formula>$H3009="SUBETAPA"</formula>
    </cfRule>
  </conditionalFormatting>
  <conditionalFormatting sqref="O3014">
    <cfRule type="expression" dxfId="122" priority="65904">
      <formula>$H3014="ETAPA"</formula>
    </cfRule>
    <cfRule type="expression" dxfId="121" priority="65905">
      <formula>$H3014="SUBETAPA"</formula>
    </cfRule>
  </conditionalFormatting>
  <conditionalFormatting sqref="O3016">
    <cfRule type="expression" dxfId="120" priority="65900">
      <formula>$H3016="ETAPA"</formula>
    </cfRule>
    <cfRule type="expression" dxfId="119" priority="65906">
      <formula>$H3016="CÉLULA CONSTRUTIVA"</formula>
    </cfRule>
    <cfRule type="expression" dxfId="118" priority="65907">
      <formula>$H3016="SUBETAPA"</formula>
    </cfRule>
  </conditionalFormatting>
  <conditionalFormatting sqref="O3021">
    <cfRule type="expression" dxfId="117" priority="65999">
      <formula>$H3021="ETAPA"</formula>
    </cfRule>
    <cfRule type="expression" dxfId="116" priority="66000">
      <formula>$H3021="SUBETAPA"</formula>
    </cfRule>
  </conditionalFormatting>
  <conditionalFormatting sqref="O3023">
    <cfRule type="expression" dxfId="115" priority="65995">
      <formula>$H3023="ETAPA"</formula>
    </cfRule>
    <cfRule type="expression" dxfId="114" priority="66001">
      <formula>$H3023="CÉLULA CONSTRUTIVA"</formula>
    </cfRule>
    <cfRule type="expression" dxfId="113" priority="66002">
      <formula>$H3023="SUBETAPA"</formula>
    </cfRule>
  </conditionalFormatting>
  <conditionalFormatting sqref="O3028">
    <cfRule type="expression" dxfId="112" priority="66103">
      <formula>$H3028="ETAPA"</formula>
    </cfRule>
    <cfRule type="expression" dxfId="111" priority="66104">
      <formula>$H3028="SUBETAPA"</formula>
    </cfRule>
  </conditionalFormatting>
  <conditionalFormatting sqref="O3030">
    <cfRule type="expression" dxfId="110" priority="66099">
      <formula>$H3030="ETAPA"</formula>
    </cfRule>
    <cfRule type="expression" dxfId="109" priority="66105">
      <formula>$H3030="CÉLULA CONSTRUTIVA"</formula>
    </cfRule>
    <cfRule type="expression" dxfId="108" priority="66106">
      <formula>$H3030="SUBETAPA"</formula>
    </cfRule>
  </conditionalFormatting>
  <conditionalFormatting sqref="O3035 O3048 O3125 O3135 O3142 O3149 O3155 O3162 O3170">
    <cfRule type="expression" dxfId="107" priority="83636">
      <formula>$H3035="ETAPA"</formula>
    </cfRule>
    <cfRule type="expression" dxfId="106" priority="83639">
      <formula>$H3035="SUBETAPA"</formula>
    </cfRule>
  </conditionalFormatting>
  <conditionalFormatting sqref="O3037 O3145 M3151 M3157 M3164 M3172 O3172 O3164 O3157 O3151">
    <cfRule type="expression" dxfId="105" priority="83646">
      <formula>$H3037="CÉLULA CONSTRUTIVA"</formula>
    </cfRule>
  </conditionalFormatting>
  <conditionalFormatting sqref="O3037 O3145 O3151 O3157 O3164 O3172">
    <cfRule type="expression" dxfId="104" priority="83647">
      <formula>$H3037="SUBETAPA"</formula>
    </cfRule>
  </conditionalFormatting>
  <conditionalFormatting sqref="O3042">
    <cfRule type="expression" dxfId="103" priority="66310">
      <formula>$H3042="ETAPA"</formula>
    </cfRule>
    <cfRule type="expression" dxfId="102" priority="66316">
      <formula>$H3042="CÉLULA CONSTRUTIVA"</formula>
    </cfRule>
    <cfRule type="expression" dxfId="101" priority="66317">
      <formula>$H3042="SUBETAPA"</formula>
    </cfRule>
  </conditionalFormatting>
  <conditionalFormatting sqref="O3045">
    <cfRule type="expression" dxfId="100" priority="59921">
      <formula>$H3045="ETAPA"</formula>
    </cfRule>
    <cfRule type="expression" dxfId="99" priority="59922">
      <formula>$H3045="SUBETAPA"</formula>
    </cfRule>
    <cfRule type="expression" dxfId="98" priority="59923">
      <formula>$H3045="CÉLULA CONSTRUTIVA"</formula>
    </cfRule>
  </conditionalFormatting>
  <conditionalFormatting sqref="O3049">
    <cfRule type="expression" dxfId="97" priority="59918">
      <formula>$H3049="ETAPA"</formula>
    </cfRule>
    <cfRule type="expression" dxfId="96" priority="59919">
      <formula>$H3049="SUBETAPA"</formula>
    </cfRule>
    <cfRule type="expression" dxfId="95" priority="59920">
      <formula>$H3049="CÉLULA CONSTRUTIVA"</formula>
    </cfRule>
  </conditionalFormatting>
  <conditionalFormatting sqref="O3052 O3066 O3075">
    <cfRule type="expression" dxfId="94" priority="61056">
      <formula>$H3052="ETAPA"</formula>
    </cfRule>
    <cfRule type="expression" dxfId="93" priority="61057">
      <formula>$H3052="SUBETAPA"</formula>
    </cfRule>
  </conditionalFormatting>
  <conditionalFormatting sqref="O3054:O3055 O3059">
    <cfRule type="expression" dxfId="92" priority="61049">
      <formula>$H3054="ETAPA"</formula>
    </cfRule>
  </conditionalFormatting>
  <conditionalFormatting sqref="O3055 O3059">
    <cfRule type="expression" dxfId="91" priority="61048">
      <formula>$H3055="CÉLULA CONSTRUTIVA"</formula>
    </cfRule>
  </conditionalFormatting>
  <conditionalFormatting sqref="O3056:O3058 O3060:O3063">
    <cfRule type="expression" dxfId="90" priority="61045">
      <formula>$H3056="ETAPA"</formula>
    </cfRule>
  </conditionalFormatting>
  <conditionalFormatting sqref="O3060:O3062 O3056:O3058">
    <cfRule type="expression" dxfId="89" priority="61043">
      <formula>$H3056="SUBETAPA"</formula>
    </cfRule>
    <cfRule type="expression" dxfId="88" priority="61044">
      <formula>$H3056="CÉLULA CONSTRUTIVA"</formula>
    </cfRule>
  </conditionalFormatting>
  <conditionalFormatting sqref="O3064:O3065">
    <cfRule type="expression" dxfId="87" priority="60187">
      <formula>$H3064="SUBETAPA"</formula>
    </cfRule>
    <cfRule type="expression" dxfId="86" priority="60188">
      <formula>$H3064="CÉLULA CONSTRUTIVA"</formula>
    </cfRule>
    <cfRule type="expression" dxfId="85" priority="60189">
      <formula>$H3064="ETAPA"</formula>
    </cfRule>
  </conditionalFormatting>
  <conditionalFormatting sqref="O3068">
    <cfRule type="expression" dxfId="84" priority="4084">
      <formula>$H3068="ETAPA"</formula>
    </cfRule>
    <cfRule type="expression" dxfId="83" priority="4085">
      <formula>$H3068="CÉLULA CONSTRUTIVA"</formula>
    </cfRule>
    <cfRule type="expression" dxfId="82" priority="4086">
      <formula>$H3068="SUBETAPA"</formula>
    </cfRule>
  </conditionalFormatting>
  <conditionalFormatting sqref="O3069 O3079:O3080">
    <cfRule type="expression" dxfId="81" priority="61052">
      <formula>$H3069="ETAPA"</formula>
    </cfRule>
    <cfRule type="expression" dxfId="80" priority="61058">
      <formula>$H3069="CÉLULA CONSTRUTIVA"</formula>
    </cfRule>
    <cfRule type="expression" dxfId="79" priority="61059">
      <formula>$H3069="SUBETAPA"</formula>
    </cfRule>
  </conditionalFormatting>
  <conditionalFormatting sqref="O3083 O3097">
    <cfRule type="expression" dxfId="78" priority="61302">
      <formula>$H3083="ETAPA"</formula>
    </cfRule>
    <cfRule type="expression" dxfId="77" priority="61303">
      <formula>$H3083="SUBETAPA"</formula>
    </cfRule>
  </conditionalFormatting>
  <conditionalFormatting sqref="O3085:O3086">
    <cfRule type="expression" dxfId="76" priority="61295">
      <formula>$H3085="ETAPA"</formula>
    </cfRule>
  </conditionalFormatting>
  <conditionalFormatting sqref="O3086">
    <cfRule type="expression" dxfId="75" priority="61294">
      <formula>$H3086="CÉLULA CONSTRUTIVA"</formula>
    </cfRule>
  </conditionalFormatting>
  <conditionalFormatting sqref="O3089">
    <cfRule type="expression" dxfId="74" priority="4173">
      <formula>$H3089="ETAPA"</formula>
    </cfRule>
    <cfRule type="expression" dxfId="73" priority="4174">
      <formula>$H3089="SUBETAPA"</formula>
    </cfRule>
  </conditionalFormatting>
  <conditionalFormatting sqref="O3090">
    <cfRule type="expression" dxfId="72" priority="4167">
      <formula>$H3090="SUBETAPA"</formula>
    </cfRule>
    <cfRule type="expression" dxfId="71" priority="4168">
      <formula>$H3090="CÉLULA CONSTRUTIVA"</formula>
    </cfRule>
    <cfRule type="expression" dxfId="70" priority="4169">
      <formula>$H3090="ETAPA"</formula>
    </cfRule>
  </conditionalFormatting>
  <conditionalFormatting sqref="O3092">
    <cfRule type="expression" dxfId="69" priority="4087">
      <formula>$H3092="ETAPA"</formula>
    </cfRule>
    <cfRule type="expression" dxfId="68" priority="4088">
      <formula>$H3092="CÉLULA CONSTRUTIVA"</formula>
    </cfRule>
    <cfRule type="expression" dxfId="67" priority="4089">
      <formula>$H3092="SUBETAPA"</formula>
    </cfRule>
  </conditionalFormatting>
  <conditionalFormatting sqref="O3093">
    <cfRule type="expression" dxfId="66" priority="4201">
      <formula>$H3093="ETAPA"</formula>
    </cfRule>
    <cfRule type="expression" dxfId="65" priority="4202">
      <formula>$H3093="CÉLULA CONSTRUTIVA"</formula>
    </cfRule>
    <cfRule type="expression" dxfId="64" priority="4203">
      <formula>$H3093="SUBETAPA"</formula>
    </cfRule>
  </conditionalFormatting>
  <conditionalFormatting sqref="O3102 O3119">
    <cfRule type="expression" dxfId="63" priority="61548">
      <formula>$H3102="ETAPA"</formula>
    </cfRule>
    <cfRule type="expression" dxfId="62" priority="61549">
      <formula>$H3102="SUBETAPA"</formula>
    </cfRule>
  </conditionalFormatting>
  <conditionalFormatting sqref="O3104:O3105 O3107">
    <cfRule type="expression" dxfId="61" priority="61541">
      <formula>$H3104="ETAPA"</formula>
    </cfRule>
  </conditionalFormatting>
  <conditionalFormatting sqref="O3105 O3107">
    <cfRule type="expression" dxfId="60" priority="61540">
      <formula>$H3105="CÉLULA CONSTRUTIVA"</formula>
    </cfRule>
  </conditionalFormatting>
  <conditionalFormatting sqref="O3106">
    <cfRule type="expression" dxfId="59" priority="61535">
      <formula>$H3106="SUBETAPA"</formula>
    </cfRule>
    <cfRule type="expression" dxfId="58" priority="61536">
      <formula>$H3106="CÉLULA CONSTRUTIVA"</formula>
    </cfRule>
    <cfRule type="expression" dxfId="57" priority="61537">
      <formula>$H3106="ETAPA"</formula>
    </cfRule>
  </conditionalFormatting>
  <conditionalFormatting sqref="O3110">
    <cfRule type="expression" dxfId="56" priority="4157">
      <formula>$H3110="ETAPA"</formula>
    </cfRule>
    <cfRule type="expression" dxfId="55" priority="4158">
      <formula>$H3110="SUBETAPA"</formula>
    </cfRule>
  </conditionalFormatting>
  <conditionalFormatting sqref="O3111">
    <cfRule type="expression" dxfId="54" priority="4151">
      <formula>$H3111="SUBETAPA"</formula>
    </cfRule>
    <cfRule type="expression" dxfId="53" priority="4152">
      <formula>$H3111="CÉLULA CONSTRUTIVA"</formula>
    </cfRule>
    <cfRule type="expression" dxfId="52" priority="4153">
      <formula>$H3111="ETAPA"</formula>
    </cfRule>
  </conditionalFormatting>
  <conditionalFormatting sqref="O3113">
    <cfRule type="expression" dxfId="51" priority="4090">
      <formula>$H3113="ETAPA"</formula>
    </cfRule>
    <cfRule type="expression" dxfId="50" priority="4091">
      <formula>$H3113="CÉLULA CONSTRUTIVA"</formula>
    </cfRule>
    <cfRule type="expression" dxfId="49" priority="4092">
      <formula>$H3113="SUBETAPA"</formula>
    </cfRule>
  </conditionalFormatting>
  <conditionalFormatting sqref="O3114">
    <cfRule type="expression" dxfId="48" priority="4198">
      <formula>$H3114="ETAPA"</formula>
    </cfRule>
    <cfRule type="expression" dxfId="47" priority="4199">
      <formula>$H3114="CÉLULA CONSTRUTIVA"</formula>
    </cfRule>
    <cfRule type="expression" dxfId="46" priority="4200">
      <formula>$H3114="SUBETAPA"</formula>
    </cfRule>
  </conditionalFormatting>
  <conditionalFormatting sqref="O3122">
    <cfRule type="expression" dxfId="45" priority="61544">
      <formula>$H3122="ETAPA"</formula>
    </cfRule>
    <cfRule type="expression" dxfId="44" priority="61550">
      <formula>$H3122="CÉLULA CONSTRUTIVA"</formula>
    </cfRule>
    <cfRule type="expression" dxfId="43" priority="61551">
      <formula>$H3122="SUBETAPA"</formula>
    </cfRule>
  </conditionalFormatting>
  <conditionalFormatting sqref="O3128 O3130 M3152 M3158 M3165 O3165 O3158 O3152 O3154 M3154">
    <cfRule type="expression" dxfId="42" priority="83615">
      <formula>$H3128="CÉLULA CONSTRUTIVA"</formula>
    </cfRule>
  </conditionalFormatting>
  <conditionalFormatting sqref="O3128 O3130 O3152 O3154 O3158 O3164:O3165">
    <cfRule type="expression" dxfId="41" priority="83616">
      <formula>$H3128="ETAPA"</formula>
    </cfRule>
  </conditionalFormatting>
  <conditionalFormatting sqref="O3129 M1239:M1241 O3073:O3074 O3140:O3141 O3117:O3118 O3095:O3096">
    <cfRule type="expression" dxfId="40" priority="80359">
      <formula>$H1239="SUBETAPA"</formula>
    </cfRule>
    <cfRule type="expression" dxfId="39"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38" priority="5720">
      <formula>$H639="SUBETAPA"</formula>
    </cfRule>
    <cfRule type="expression" dxfId="37" priority="5721">
      <formula>$H639="CÉLULA CONSTRUTIVA"</formula>
    </cfRule>
    <cfRule type="expression" dxfId="36" priority="5722">
      <formula>$H639="ETAPA"</formula>
    </cfRule>
  </conditionalFormatting>
  <conditionalFormatting sqref="O3133">
    <cfRule type="expression" dxfId="35" priority="4141">
      <formula>$H3133="ETAPA"</formula>
    </cfRule>
    <cfRule type="expression" dxfId="34" priority="4142">
      <formula>$H3133="SUBETAPA"</formula>
    </cfRule>
  </conditionalFormatting>
  <conditionalFormatting sqref="O3134">
    <cfRule type="expression" dxfId="33" priority="4135">
      <formula>$H3134="SUBETAPA"</formula>
    </cfRule>
    <cfRule type="expression" dxfId="32" priority="4136">
      <formula>$H3134="CÉLULA CONSTRUTIVA"</formula>
    </cfRule>
    <cfRule type="expression" dxfId="31" priority="4137">
      <formula>$H3134="ETAPA"</formula>
    </cfRule>
  </conditionalFormatting>
  <conditionalFormatting sqref="O3137:O3138">
    <cfRule type="expression" dxfId="30" priority="4195">
      <formula>$H3137="ETAPA"</formula>
    </cfRule>
    <cfRule type="expression" dxfId="29" priority="4196">
      <formula>$H3137="CÉLULA CONSTRUTIVA"</formula>
    </cfRule>
    <cfRule type="expression" dxfId="28" priority="4197">
      <formula>$H3137="SUBETAPA"</formula>
    </cfRule>
  </conditionalFormatting>
  <conditionalFormatting sqref="O3146">
    <cfRule type="expression" dxfId="27" priority="59915">
      <formula>$H3146="ETAPA"</formula>
    </cfRule>
    <cfRule type="expression" dxfId="26" priority="59916">
      <formula>$H3146="SUBETAPA"</formula>
    </cfRule>
    <cfRule type="expression" dxfId="25"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24" priority="83625">
      <formula>$H2955="SUBETAPA"</formula>
    </cfRule>
    <cfRule type="expression" dxfId="23" priority="83626">
      <formula>$H2955="CÉLULA CONSTRUTIVA"</formula>
    </cfRule>
  </conditionalFormatting>
  <conditionalFormatting sqref="O3153">
    <cfRule type="expression" dxfId="22" priority="61020">
      <formula>$H3153="ETAPA"</formula>
    </cfRule>
    <cfRule type="expression" dxfId="21" priority="61022">
      <formula>$H3153="SUBETAPA"</formula>
    </cfRule>
  </conditionalFormatting>
  <conditionalFormatting sqref="O3163">
    <cfRule type="expression" dxfId="20" priority="3437">
      <formula>$H3163="ETAPA"</formula>
    </cfRule>
    <cfRule type="expression" dxfId="19" priority="3438">
      <formula>$H3163="SUBETAPA"</formula>
    </cfRule>
    <cfRule type="expression" dxfId="18" priority="3439">
      <formula>$H3163="ETAPA"</formula>
    </cfRule>
    <cfRule type="expression" dxfId="17" priority="3440">
      <formula>$H3163="SUBETAPA"</formula>
    </cfRule>
    <cfRule type="expression" dxfId="16" priority="3441">
      <formula>$H3163="ETAPA"</formula>
    </cfRule>
    <cfRule type="expression" dxfId="15" priority="3442">
      <formula>$H3163="SUBETAPA"</formula>
    </cfRule>
    <cfRule type="expression" dxfId="14" priority="3443">
      <formula>$H3163="CÉLULA CONSTRUTIVA"</formula>
    </cfRule>
  </conditionalFormatting>
  <conditionalFormatting sqref="O3169">
    <cfRule type="expression" dxfId="13" priority="59912">
      <formula>$H3169="ETAPA"</formula>
    </cfRule>
    <cfRule type="expression" dxfId="12" priority="59913">
      <formula>$H3169="SUBETAPA"</formula>
    </cfRule>
    <cfRule type="expression" dxfId="11" priority="59914">
      <formula>$H3169="CÉLULA CONSTRUTIVA"</formula>
    </cfRule>
  </conditionalFormatting>
  <conditionalFormatting sqref="P8:P3173">
    <cfRule type="expression" dxfId="10" priority="121168">
      <formula>AND($H8="SERVIÇO",$P8="Pendente")</formula>
    </cfRule>
    <cfRule type="expression" dxfId="9" priority="121169">
      <formula>AND($H8="SERVIÇO",$P8="Finalizado")</formula>
    </cfRule>
    <cfRule type="expression" dxfId="8"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548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206" bestFit="1" customWidth="1"/>
    <col min="2" max="2" width="23.5703125" style="225" customWidth="1"/>
    <col min="3" max="3" width="84.7109375" style="206" bestFit="1" customWidth="1"/>
    <col min="4" max="4" width="9.140625" style="206" customWidth="1"/>
    <col min="5" max="32" width="8.85546875" style="226"/>
  </cols>
  <sheetData>
    <row r="1" spans="1:32" ht="21.75" customHeight="1" x14ac:dyDescent="0.2">
      <c r="A1" s="426" t="s">
        <v>1144</v>
      </c>
      <c r="B1" s="427"/>
      <c r="C1" s="428"/>
      <c r="D1"/>
      <c r="E1"/>
      <c r="F1"/>
      <c r="G1"/>
      <c r="H1"/>
      <c r="I1"/>
      <c r="J1"/>
      <c r="K1"/>
      <c r="L1"/>
      <c r="M1"/>
      <c r="N1"/>
      <c r="O1"/>
      <c r="P1"/>
      <c r="Q1"/>
      <c r="R1"/>
      <c r="S1"/>
      <c r="T1"/>
      <c r="U1"/>
      <c r="V1"/>
      <c r="W1"/>
      <c r="X1"/>
      <c r="Y1"/>
      <c r="Z1"/>
      <c r="AA1"/>
      <c r="AB1"/>
      <c r="AC1"/>
      <c r="AD1"/>
      <c r="AE1"/>
      <c r="AF1"/>
    </row>
    <row r="2" spans="1:32" ht="21.75" customHeight="1" x14ac:dyDescent="0.2">
      <c r="A2" s="429"/>
      <c r="B2" s="430"/>
      <c r="C2" s="431"/>
      <c r="D2"/>
      <c r="E2"/>
      <c r="F2"/>
      <c r="G2"/>
      <c r="H2"/>
      <c r="I2"/>
      <c r="J2"/>
      <c r="K2"/>
      <c r="L2"/>
      <c r="M2"/>
      <c r="N2"/>
      <c r="O2"/>
      <c r="P2"/>
      <c r="Q2"/>
      <c r="R2"/>
      <c r="S2"/>
      <c r="T2"/>
      <c r="U2"/>
      <c r="V2"/>
      <c r="W2"/>
      <c r="X2"/>
      <c r="Y2"/>
      <c r="Z2"/>
      <c r="AA2"/>
      <c r="AB2"/>
      <c r="AC2"/>
      <c r="AD2"/>
      <c r="AE2"/>
      <c r="AF2"/>
    </row>
    <row r="3" spans="1:32" ht="21.75" customHeight="1" x14ac:dyDescent="0.2">
      <c r="A3" s="432" t="s">
        <v>1145</v>
      </c>
      <c r="B3" s="433"/>
      <c r="C3" s="434"/>
      <c r="D3"/>
      <c r="E3"/>
      <c r="F3"/>
      <c r="G3"/>
      <c r="H3"/>
      <c r="I3"/>
      <c r="J3"/>
      <c r="K3"/>
      <c r="L3"/>
      <c r="M3"/>
      <c r="N3"/>
      <c r="O3"/>
      <c r="P3"/>
      <c r="Q3"/>
      <c r="R3"/>
      <c r="S3"/>
      <c r="T3"/>
      <c r="U3"/>
      <c r="V3"/>
      <c r="W3"/>
      <c r="X3"/>
      <c r="Y3"/>
      <c r="Z3"/>
      <c r="AA3"/>
      <c r="AB3"/>
      <c r="AC3"/>
      <c r="AD3"/>
      <c r="AE3"/>
      <c r="AF3"/>
    </row>
    <row r="4" spans="1:32" ht="12" customHeight="1" x14ac:dyDescent="0.2">
      <c r="A4" s="207"/>
      <c r="B4" s="208"/>
      <c r="C4" s="209"/>
      <c r="D4"/>
      <c r="E4"/>
      <c r="F4"/>
      <c r="G4"/>
      <c r="H4"/>
      <c r="I4"/>
      <c r="J4"/>
      <c r="K4"/>
      <c r="L4"/>
      <c r="M4"/>
      <c r="N4"/>
      <c r="O4"/>
      <c r="P4"/>
      <c r="Q4"/>
      <c r="R4"/>
      <c r="S4"/>
      <c r="T4"/>
      <c r="U4"/>
      <c r="V4"/>
      <c r="W4"/>
      <c r="X4"/>
      <c r="Y4"/>
      <c r="Z4"/>
      <c r="AA4"/>
      <c r="AB4"/>
      <c r="AC4"/>
      <c r="AD4"/>
      <c r="AE4"/>
      <c r="AF4"/>
    </row>
    <row r="5" spans="1:32" ht="20.45" customHeight="1" x14ac:dyDescent="0.2">
      <c r="A5" s="210" t="s">
        <v>1146</v>
      </c>
      <c r="B5" s="211">
        <v>1</v>
      </c>
      <c r="C5" s="212" t="s">
        <v>35</v>
      </c>
      <c r="D5"/>
      <c r="E5"/>
      <c r="F5"/>
      <c r="G5"/>
      <c r="H5"/>
      <c r="I5"/>
      <c r="J5"/>
      <c r="K5"/>
      <c r="L5"/>
      <c r="M5"/>
      <c r="N5"/>
      <c r="O5"/>
      <c r="P5"/>
      <c r="Q5"/>
      <c r="R5"/>
      <c r="S5"/>
      <c r="T5"/>
      <c r="U5"/>
      <c r="V5"/>
      <c r="W5"/>
      <c r="X5"/>
      <c r="Y5"/>
      <c r="Z5"/>
      <c r="AA5"/>
      <c r="AB5"/>
      <c r="AC5"/>
      <c r="AD5"/>
      <c r="AE5"/>
      <c r="AF5"/>
    </row>
    <row r="6" spans="1:32" ht="20.45" customHeight="1" x14ac:dyDescent="0.2">
      <c r="A6" s="213" t="s">
        <v>181</v>
      </c>
      <c r="B6" s="211">
        <v>1</v>
      </c>
      <c r="C6" s="214" t="s">
        <v>224</v>
      </c>
      <c r="D6"/>
      <c r="E6"/>
      <c r="F6"/>
      <c r="G6"/>
      <c r="H6"/>
      <c r="I6"/>
      <c r="J6"/>
      <c r="K6"/>
      <c r="L6"/>
      <c r="M6"/>
      <c r="N6"/>
      <c r="O6"/>
      <c r="P6"/>
      <c r="Q6"/>
      <c r="R6"/>
      <c r="S6"/>
      <c r="T6"/>
      <c r="U6"/>
      <c r="V6"/>
      <c r="W6"/>
      <c r="X6"/>
      <c r="Y6"/>
      <c r="Z6"/>
      <c r="AA6"/>
      <c r="AB6"/>
      <c r="AC6"/>
      <c r="AD6"/>
      <c r="AE6"/>
      <c r="AF6"/>
    </row>
    <row r="7" spans="1:32" ht="20.45" customHeight="1" x14ac:dyDescent="0.2">
      <c r="A7" s="213" t="s">
        <v>34</v>
      </c>
      <c r="B7" s="314" t="s">
        <v>4742</v>
      </c>
      <c r="C7" s="214" t="s">
        <v>1147</v>
      </c>
      <c r="D7"/>
      <c r="E7"/>
      <c r="F7"/>
      <c r="G7"/>
      <c r="H7"/>
      <c r="I7"/>
      <c r="J7"/>
      <c r="K7"/>
      <c r="L7"/>
      <c r="M7"/>
      <c r="N7"/>
      <c r="O7"/>
      <c r="P7"/>
      <c r="Q7"/>
      <c r="R7"/>
      <c r="S7"/>
      <c r="T7"/>
      <c r="U7"/>
      <c r="V7"/>
      <c r="W7"/>
      <c r="X7"/>
      <c r="Y7"/>
      <c r="Z7"/>
      <c r="AA7"/>
      <c r="AB7"/>
      <c r="AC7"/>
      <c r="AD7"/>
      <c r="AE7"/>
      <c r="AF7"/>
    </row>
    <row r="8" spans="1:32" ht="20.45" customHeight="1" x14ac:dyDescent="0.2">
      <c r="A8" s="215" t="s">
        <v>172</v>
      </c>
      <c r="B8" s="211" t="s">
        <v>1310</v>
      </c>
      <c r="C8" s="216" t="s">
        <v>1</v>
      </c>
      <c r="D8"/>
      <c r="E8"/>
      <c r="F8"/>
      <c r="G8"/>
      <c r="H8"/>
      <c r="I8"/>
      <c r="J8"/>
      <c r="K8"/>
      <c r="L8"/>
      <c r="M8"/>
      <c r="N8"/>
      <c r="O8"/>
      <c r="P8"/>
      <c r="Q8"/>
      <c r="R8"/>
      <c r="S8"/>
      <c r="T8"/>
      <c r="U8"/>
      <c r="V8"/>
      <c r="W8"/>
      <c r="X8"/>
      <c r="Y8"/>
      <c r="Z8"/>
      <c r="AA8"/>
      <c r="AB8"/>
      <c r="AC8"/>
      <c r="AD8"/>
      <c r="AE8"/>
      <c r="AF8"/>
    </row>
    <row r="9" spans="1:32" ht="20.45" customHeight="1" x14ac:dyDescent="0.2">
      <c r="A9" s="215" t="s">
        <v>172</v>
      </c>
      <c r="B9" s="211" t="s">
        <v>4478</v>
      </c>
      <c r="C9" s="216" t="s">
        <v>2</v>
      </c>
      <c r="D9"/>
      <c r="E9"/>
      <c r="F9"/>
      <c r="G9"/>
      <c r="H9"/>
      <c r="I9"/>
      <c r="J9"/>
      <c r="K9"/>
      <c r="L9"/>
      <c r="M9"/>
      <c r="N9"/>
      <c r="O9"/>
      <c r="P9"/>
      <c r="Q9"/>
      <c r="R9"/>
      <c r="S9"/>
      <c r="T9"/>
      <c r="U9"/>
      <c r="V9"/>
      <c r="W9"/>
      <c r="X9"/>
      <c r="Y9"/>
      <c r="Z9"/>
      <c r="AA9"/>
      <c r="AB9"/>
      <c r="AC9"/>
      <c r="AD9"/>
      <c r="AE9"/>
      <c r="AF9"/>
    </row>
    <row r="10" spans="1:32" ht="20.45" customHeight="1" x14ac:dyDescent="0.2">
      <c r="A10" s="215" t="s">
        <v>172</v>
      </c>
      <c r="B10" s="211" t="s">
        <v>4477</v>
      </c>
      <c r="C10" s="216" t="s">
        <v>3</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215" t="s">
        <v>172</v>
      </c>
      <c r="B11" s="211" t="s">
        <v>4476</v>
      </c>
      <c r="C11" s="216" t="s">
        <v>280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213" t="s">
        <v>34</v>
      </c>
      <c r="B12" s="314" t="s">
        <v>4743</v>
      </c>
      <c r="C12" s="214" t="s">
        <v>1148</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215" t="s">
        <v>172</v>
      </c>
      <c r="B13" s="211" t="s">
        <v>1313</v>
      </c>
      <c r="C13" s="216" t="s">
        <v>1149</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215" t="s">
        <v>172</v>
      </c>
      <c r="B14" s="211" t="s">
        <v>1316</v>
      </c>
      <c r="C14" s="216" t="s">
        <v>293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213" t="s">
        <v>181</v>
      </c>
      <c r="B15" s="211">
        <v>2</v>
      </c>
      <c r="C15" s="214" t="s">
        <v>296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213" t="s">
        <v>34</v>
      </c>
      <c r="B16" s="314" t="s">
        <v>4744</v>
      </c>
      <c r="C16" s="214" t="s">
        <v>1150</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215" t="s">
        <v>172</v>
      </c>
      <c r="B17" s="211" t="s">
        <v>1326</v>
      </c>
      <c r="C17" s="216" t="s">
        <v>1151</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215" t="s">
        <v>172</v>
      </c>
      <c r="B18" s="211" t="s">
        <v>1328</v>
      </c>
      <c r="C18" s="216" t="s">
        <v>300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215" t="s">
        <v>172</v>
      </c>
      <c r="B19" s="211" t="s">
        <v>1331</v>
      </c>
      <c r="C19" s="216" t="s">
        <v>352</v>
      </c>
      <c r="D19"/>
      <c r="E19"/>
      <c r="F19" s="231"/>
      <c r="G19"/>
      <c r="H19"/>
      <c r="I19"/>
      <c r="J19"/>
      <c r="K19"/>
      <c r="L19"/>
      <c r="M19"/>
      <c r="N19"/>
      <c r="O19"/>
      <c r="P19"/>
      <c r="Q19"/>
      <c r="R19"/>
      <c r="S19"/>
      <c r="T19"/>
      <c r="U19"/>
      <c r="V19"/>
      <c r="W19"/>
      <c r="X19"/>
      <c r="Y19"/>
      <c r="Z19"/>
      <c r="AA19"/>
      <c r="AB19"/>
      <c r="AC19"/>
      <c r="AD19"/>
      <c r="AE19"/>
      <c r="AF19"/>
    </row>
    <row r="20" spans="1:32" ht="20.45" customHeight="1" x14ac:dyDescent="0.2">
      <c r="A20" s="215" t="s">
        <v>172</v>
      </c>
      <c r="B20" s="211" t="s">
        <v>4475</v>
      </c>
      <c r="C20" s="216" t="s">
        <v>353</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213" t="s">
        <v>34</v>
      </c>
      <c r="B21" s="314" t="s">
        <v>4745</v>
      </c>
      <c r="C21" s="214" t="s">
        <v>314</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215" t="s">
        <v>172</v>
      </c>
      <c r="B22" s="211" t="s">
        <v>1334</v>
      </c>
      <c r="C22" s="217" t="s">
        <v>315</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215" t="s">
        <v>172</v>
      </c>
      <c r="B23" s="211" t="s">
        <v>1339</v>
      </c>
      <c r="C23" s="218" t="s">
        <v>1152</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215" t="s">
        <v>172</v>
      </c>
      <c r="B24" s="211" t="s">
        <v>4474</v>
      </c>
      <c r="C24" s="217" t="s">
        <v>4</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215" t="s">
        <v>172</v>
      </c>
      <c r="B25" s="211" t="s">
        <v>4473</v>
      </c>
      <c r="C25" s="217" t="s">
        <v>357</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215" t="s">
        <v>172</v>
      </c>
      <c r="B26" s="211" t="s">
        <v>4472</v>
      </c>
      <c r="C26" s="217" t="s">
        <v>189</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213" t="s">
        <v>34</v>
      </c>
      <c r="B27" s="314" t="s">
        <v>4746</v>
      </c>
      <c r="C27" s="214" t="s">
        <v>340</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215" t="s">
        <v>172</v>
      </c>
      <c r="B28" s="211" t="s">
        <v>1342</v>
      </c>
      <c r="C28" s="217" t="s">
        <v>1153</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215" t="s">
        <v>172</v>
      </c>
      <c r="B29" s="211" t="s">
        <v>1344</v>
      </c>
      <c r="C29" s="217" t="s">
        <v>1154</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213" t="s">
        <v>181</v>
      </c>
      <c r="B30" s="211">
        <v>3</v>
      </c>
      <c r="C30" s="214" t="s">
        <v>5</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213" t="s">
        <v>34</v>
      </c>
      <c r="B31" s="314" t="s">
        <v>4747</v>
      </c>
      <c r="C31" s="214" t="s">
        <v>5</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215" t="s">
        <v>172</v>
      </c>
      <c r="B32" s="211" t="s">
        <v>1360</v>
      </c>
      <c r="C32" s="217" t="s">
        <v>365</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215" t="s">
        <v>172</v>
      </c>
      <c r="B33" s="211" t="s">
        <v>1363</v>
      </c>
      <c r="C33" s="217" t="s">
        <v>343</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215" t="s">
        <v>172</v>
      </c>
      <c r="B34" s="211" t="s">
        <v>1366</v>
      </c>
      <c r="C34" s="218" t="s">
        <v>345</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210" t="s">
        <v>1146</v>
      </c>
      <c r="B35" s="211">
        <v>2</v>
      </c>
      <c r="C35" s="219" t="s">
        <v>6</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213" t="s">
        <v>181</v>
      </c>
      <c r="B36" s="211">
        <v>1</v>
      </c>
      <c r="C36" s="214" t="s">
        <v>0</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213" t="s">
        <v>34</v>
      </c>
      <c r="B37" s="314" t="s">
        <v>4742</v>
      </c>
      <c r="C37" s="214" t="s">
        <v>36</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215" t="s">
        <v>172</v>
      </c>
      <c r="B38" s="211" t="s">
        <v>1310</v>
      </c>
      <c r="C38" s="216" t="s">
        <v>1155</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215" t="s">
        <v>172</v>
      </c>
      <c r="B39" s="211" t="s">
        <v>4478</v>
      </c>
      <c r="C39" s="216" t="s">
        <v>1156</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215" t="s">
        <v>172</v>
      </c>
      <c r="B40" s="211" t="s">
        <v>4477</v>
      </c>
      <c r="C40" s="216" t="s">
        <v>1157</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215" t="s">
        <v>172</v>
      </c>
      <c r="B41" s="211" t="s">
        <v>4476</v>
      </c>
      <c r="C41" s="216" t="s">
        <v>1158</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215" t="s">
        <v>172</v>
      </c>
      <c r="B42" s="211" t="s">
        <v>4578</v>
      </c>
      <c r="C42" s="216" t="s">
        <v>1159</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213" t="s">
        <v>34</v>
      </c>
      <c r="B43" s="314" t="s">
        <v>4743</v>
      </c>
      <c r="C43" s="214" t="s">
        <v>7</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215" t="s">
        <v>172</v>
      </c>
      <c r="B44" s="211" t="s">
        <v>1313</v>
      </c>
      <c r="C44" s="216" t="s">
        <v>8</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215" t="s">
        <v>172</v>
      </c>
      <c r="B45" s="211" t="s">
        <v>1316</v>
      </c>
      <c r="C45" s="216" t="s">
        <v>9</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215" t="s">
        <v>172</v>
      </c>
      <c r="B46" s="211" t="s">
        <v>4577</v>
      </c>
      <c r="C46" s="216" t="s">
        <v>160</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215" t="s">
        <v>172</v>
      </c>
      <c r="B47" s="211" t="s">
        <v>4576</v>
      </c>
      <c r="C47" s="216" t="s">
        <v>10</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215" t="s">
        <v>172</v>
      </c>
      <c r="B48" s="211" t="s">
        <v>4575</v>
      </c>
      <c r="C48" s="216" t="s">
        <v>11</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213" t="s">
        <v>34</v>
      </c>
      <c r="B49" s="314" t="s">
        <v>4748</v>
      </c>
      <c r="C49" s="214" t="s">
        <v>68</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215" t="s">
        <v>172</v>
      </c>
      <c r="B50" s="211" t="s">
        <v>1319</v>
      </c>
      <c r="C50" s="216" t="s">
        <v>12</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215" t="s">
        <v>172</v>
      </c>
      <c r="B51" s="211" t="s">
        <v>4574</v>
      </c>
      <c r="C51" s="216" t="s">
        <v>9</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215" t="s">
        <v>172</v>
      </c>
      <c r="B52" s="211" t="s">
        <v>4573</v>
      </c>
      <c r="C52" s="216" t="s">
        <v>10</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215" t="s">
        <v>172</v>
      </c>
      <c r="B53" s="211" t="s">
        <v>4572</v>
      </c>
      <c r="C53" s="216" t="s">
        <v>11</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213" t="s">
        <v>181</v>
      </c>
      <c r="B54" s="211">
        <v>2</v>
      </c>
      <c r="C54" s="214" t="s">
        <v>37</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213" t="s">
        <v>34</v>
      </c>
      <c r="B55" s="314" t="s">
        <v>4744</v>
      </c>
      <c r="C55" s="220" t="s">
        <v>4780</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215" t="s">
        <v>172</v>
      </c>
      <c r="B56" s="211" t="s">
        <v>1326</v>
      </c>
      <c r="C56" s="216" t="s">
        <v>12</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215" t="s">
        <v>172</v>
      </c>
      <c r="B57" s="211" t="s">
        <v>1328</v>
      </c>
      <c r="C57" s="216" t="s">
        <v>9</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215" t="s">
        <v>172</v>
      </c>
      <c r="B58" s="211" t="s">
        <v>1331</v>
      </c>
      <c r="C58" s="216" t="s">
        <v>1160</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215" t="s">
        <v>172</v>
      </c>
      <c r="B59" s="211" t="s">
        <v>4475</v>
      </c>
      <c r="C59" s="216" t="s">
        <v>1161</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215" t="s">
        <v>172</v>
      </c>
      <c r="B60" s="211" t="s">
        <v>4571</v>
      </c>
      <c r="C60" s="216" t="s">
        <v>11</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213" t="s">
        <v>34</v>
      </c>
      <c r="B61" s="314" t="s">
        <v>4745</v>
      </c>
      <c r="C61" s="220" t="s">
        <v>1162</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215" t="s">
        <v>172</v>
      </c>
      <c r="B62" s="211" t="s">
        <v>1334</v>
      </c>
      <c r="C62" s="216" t="s">
        <v>12</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215" t="s">
        <v>172</v>
      </c>
      <c r="B63" s="211" t="s">
        <v>1339</v>
      </c>
      <c r="C63" s="216" t="s">
        <v>9</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215" t="s">
        <v>172</v>
      </c>
      <c r="B64" s="211" t="s">
        <v>4474</v>
      </c>
      <c r="C64" s="216" t="s">
        <v>1160</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215" t="s">
        <v>172</v>
      </c>
      <c r="B65" s="211" t="s">
        <v>4473</v>
      </c>
      <c r="C65" s="216" t="s">
        <v>1161</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215" t="s">
        <v>172</v>
      </c>
      <c r="B66" s="211" t="s">
        <v>4472</v>
      </c>
      <c r="C66" s="216" t="s">
        <v>11</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213" t="s">
        <v>34</v>
      </c>
      <c r="B67" s="314" t="s">
        <v>4746</v>
      </c>
      <c r="C67" s="220" t="s">
        <v>1163</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215" t="s">
        <v>172</v>
      </c>
      <c r="B68" s="211" t="s">
        <v>1342</v>
      </c>
      <c r="C68" s="216" t="s">
        <v>12</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215" t="s">
        <v>172</v>
      </c>
      <c r="B69" s="211" t="s">
        <v>1344</v>
      </c>
      <c r="C69" s="216" t="s">
        <v>9</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215" t="s">
        <v>172</v>
      </c>
      <c r="B70" s="211" t="s">
        <v>1349</v>
      </c>
      <c r="C70" s="216" t="s">
        <v>1160</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215" t="s">
        <v>172</v>
      </c>
      <c r="B71" s="211" t="s">
        <v>4570</v>
      </c>
      <c r="C71" s="216" t="s">
        <v>1161</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215" t="s">
        <v>172</v>
      </c>
      <c r="B72" s="211" t="s">
        <v>4569</v>
      </c>
      <c r="C72" s="216" t="s">
        <v>11</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213" t="s">
        <v>181</v>
      </c>
      <c r="B73" s="211">
        <v>3</v>
      </c>
      <c r="C73" s="214" t="s">
        <v>1164</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213" t="s">
        <v>34</v>
      </c>
      <c r="B74" s="314" t="s">
        <v>4747</v>
      </c>
      <c r="C74" s="221" t="s">
        <v>4781</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215" t="s">
        <v>172</v>
      </c>
      <c r="B75" s="211" t="s">
        <v>1360</v>
      </c>
      <c r="C75" s="216" t="s">
        <v>541</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215" t="s">
        <v>172</v>
      </c>
      <c r="B76" s="211" t="s">
        <v>1363</v>
      </c>
      <c r="C76" s="216" t="s">
        <v>1165</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215" t="s">
        <v>172</v>
      </c>
      <c r="B77" s="211" t="s">
        <v>1366</v>
      </c>
      <c r="C77" s="216" t="s">
        <v>195</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215" t="s">
        <v>172</v>
      </c>
      <c r="B78" s="211" t="s">
        <v>1368</v>
      </c>
      <c r="C78" s="216" t="s">
        <v>232</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215" t="s">
        <v>172</v>
      </c>
      <c r="B79" s="211" t="s">
        <v>4568</v>
      </c>
      <c r="C79" s="216" t="s">
        <v>11</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213" t="s">
        <v>34</v>
      </c>
      <c r="B80" s="314" t="s">
        <v>4749</v>
      </c>
      <c r="C80" s="221" t="s">
        <v>1166</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215" t="s">
        <v>172</v>
      </c>
      <c r="B81" s="211" t="s">
        <v>1370</v>
      </c>
      <c r="C81" s="216" t="s">
        <v>541</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215" t="s">
        <v>172</v>
      </c>
      <c r="B82" s="211" t="s">
        <v>1372</v>
      </c>
      <c r="C82" s="216" t="s">
        <v>1165</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215" t="s">
        <v>172</v>
      </c>
      <c r="B83" s="211" t="s">
        <v>1377</v>
      </c>
      <c r="C83" s="216" t="s">
        <v>195</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215" t="s">
        <v>172</v>
      </c>
      <c r="B84" s="211" t="s">
        <v>1379</v>
      </c>
      <c r="C84" s="216" t="s">
        <v>232</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215" t="s">
        <v>172</v>
      </c>
      <c r="B85" s="211" t="s">
        <v>4567</v>
      </c>
      <c r="C85" s="216" t="s">
        <v>11</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213" t="s">
        <v>34</v>
      </c>
      <c r="B86" s="314" t="s">
        <v>4750</v>
      </c>
      <c r="C86" s="221" t="s">
        <v>1167</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215" t="s">
        <v>172</v>
      </c>
      <c r="B87" s="211" t="s">
        <v>1381</v>
      </c>
      <c r="C87" s="216" t="s">
        <v>541</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215" t="s">
        <v>172</v>
      </c>
      <c r="B88" s="211" t="s">
        <v>1383</v>
      </c>
      <c r="C88" s="216" t="s">
        <v>1165</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215" t="s">
        <v>172</v>
      </c>
      <c r="B89" s="211" t="s">
        <v>1393</v>
      </c>
      <c r="C89" s="216" t="s">
        <v>195</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215" t="s">
        <v>172</v>
      </c>
      <c r="B90" s="211" t="s">
        <v>1395</v>
      </c>
      <c r="C90" s="216" t="s">
        <v>232</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215" t="s">
        <v>172</v>
      </c>
      <c r="B91" s="211" t="s">
        <v>4566</v>
      </c>
      <c r="C91" s="216" t="s">
        <v>11</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213" t="s">
        <v>181</v>
      </c>
      <c r="B92" s="211">
        <v>4</v>
      </c>
      <c r="C92" s="214" t="s">
        <v>85</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213" t="s">
        <v>34</v>
      </c>
      <c r="B93" s="314" t="s">
        <v>4751</v>
      </c>
      <c r="C93" s="221" t="s">
        <v>4782</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215" t="s">
        <v>172</v>
      </c>
      <c r="B94" s="211" t="s">
        <v>1398</v>
      </c>
      <c r="C94" s="216" t="s">
        <v>21</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215" t="s">
        <v>172</v>
      </c>
      <c r="B95" s="211" t="s">
        <v>4565</v>
      </c>
      <c r="C95" s="216" t="s">
        <v>1168</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215" t="s">
        <v>172</v>
      </c>
      <c r="B96" s="211" t="s">
        <v>4564</v>
      </c>
      <c r="C96" s="216" t="s">
        <v>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215" t="s">
        <v>172</v>
      </c>
      <c r="B97" s="211" t="s">
        <v>4563</v>
      </c>
      <c r="C97" s="216" t="s">
        <v>1169</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215" t="s">
        <v>172</v>
      </c>
      <c r="B98" s="211" t="s">
        <v>4562</v>
      </c>
      <c r="C98" s="216" t="s">
        <v>582</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215" t="s">
        <v>172</v>
      </c>
      <c r="B99" s="211" t="s">
        <v>4561</v>
      </c>
      <c r="C99" s="216" t="s">
        <v>1170</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215" t="s">
        <v>172</v>
      </c>
      <c r="B100" s="211" t="s">
        <v>4560</v>
      </c>
      <c r="C100" s="216" t="s">
        <v>583</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215" t="s">
        <v>172</v>
      </c>
      <c r="B101" s="211" t="s">
        <v>4559</v>
      </c>
      <c r="C101" s="216" t="s">
        <v>584</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215" t="s">
        <v>172</v>
      </c>
      <c r="B102" s="211" t="s">
        <v>4558</v>
      </c>
      <c r="C102" s="216" t="s">
        <v>1171</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215" t="s">
        <v>172</v>
      </c>
      <c r="B103" s="211" t="s">
        <v>4557</v>
      </c>
      <c r="C103" s="216" t="s">
        <v>1172</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215" t="s">
        <v>172</v>
      </c>
      <c r="B104" s="211" t="s">
        <v>4556</v>
      </c>
      <c r="C104" s="216" t="s">
        <v>11</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213" t="s">
        <v>34</v>
      </c>
      <c r="B105" s="314" t="s">
        <v>4752</v>
      </c>
      <c r="C105" s="221" t="s">
        <v>1173</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215" t="s">
        <v>172</v>
      </c>
      <c r="B106" s="211" t="s">
        <v>1401</v>
      </c>
      <c r="C106" s="216" t="s">
        <v>21</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215" t="s">
        <v>172</v>
      </c>
      <c r="B107" s="211" t="s">
        <v>1404</v>
      </c>
      <c r="C107" s="216" t="s">
        <v>1168</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215" t="s">
        <v>172</v>
      </c>
      <c r="B108" s="211" t="s">
        <v>1406</v>
      </c>
      <c r="C108" s="216" t="s">
        <v>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215" t="s">
        <v>172</v>
      </c>
      <c r="B109" s="211" t="s">
        <v>1408</v>
      </c>
      <c r="C109" s="216" t="s">
        <v>1169</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215" t="s">
        <v>172</v>
      </c>
      <c r="B110" s="211" t="s">
        <v>1410</v>
      </c>
      <c r="C110" s="216" t="s">
        <v>582</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215" t="s">
        <v>172</v>
      </c>
      <c r="B111" s="211" t="s">
        <v>1412</v>
      </c>
      <c r="C111" s="216" t="s">
        <v>1170</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215" t="s">
        <v>172</v>
      </c>
      <c r="B112" s="211" t="s">
        <v>1414</v>
      </c>
      <c r="C112" s="216" t="s">
        <v>583</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215" t="s">
        <v>172</v>
      </c>
      <c r="B113" s="211" t="s">
        <v>1416</v>
      </c>
      <c r="C113" s="216" t="s">
        <v>584</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215" t="s">
        <v>172</v>
      </c>
      <c r="B114" s="211" t="s">
        <v>1418</v>
      </c>
      <c r="C114" s="216" t="s">
        <v>1171</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215" t="s">
        <v>172</v>
      </c>
      <c r="B115" s="211" t="s">
        <v>1420</v>
      </c>
      <c r="C115" s="216" t="s">
        <v>1172</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215" t="s">
        <v>172</v>
      </c>
      <c r="B116" s="211" t="s">
        <v>1422</v>
      </c>
      <c r="C116" s="216" t="s">
        <v>11</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213" t="s">
        <v>34</v>
      </c>
      <c r="B117" s="314" t="s">
        <v>4753</v>
      </c>
      <c r="C117" s="221" t="s">
        <v>1174</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215" t="s">
        <v>172</v>
      </c>
      <c r="B118" s="211" t="s">
        <v>1440</v>
      </c>
      <c r="C118" s="216" t="s">
        <v>21</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215" t="s">
        <v>172</v>
      </c>
      <c r="B119" s="211" t="s">
        <v>1448</v>
      </c>
      <c r="C119" s="216" t="s">
        <v>1168</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215" t="s">
        <v>172</v>
      </c>
      <c r="B120" s="211" t="s">
        <v>1458</v>
      </c>
      <c r="C120" s="216" t="s">
        <v>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215" t="s">
        <v>172</v>
      </c>
      <c r="B121" s="211" t="s">
        <v>1468</v>
      </c>
      <c r="C121" s="216" t="s">
        <v>1169</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215" t="s">
        <v>172</v>
      </c>
      <c r="B122" s="211" t="s">
        <v>1477</v>
      </c>
      <c r="C122" s="216" t="s">
        <v>582</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215" t="s">
        <v>172</v>
      </c>
      <c r="B123" s="211" t="s">
        <v>1486</v>
      </c>
      <c r="C123" s="216" t="s">
        <v>1170</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215" t="s">
        <v>172</v>
      </c>
      <c r="B124" s="211" t="s">
        <v>1495</v>
      </c>
      <c r="C124" s="216" t="s">
        <v>583</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215" t="s">
        <v>172</v>
      </c>
      <c r="B125" s="211" t="s">
        <v>1504</v>
      </c>
      <c r="C125" s="216" t="s">
        <v>584</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215" t="s">
        <v>172</v>
      </c>
      <c r="B126" s="211" t="s">
        <v>1513</v>
      </c>
      <c r="C126" s="216" t="s">
        <v>1171</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215" t="s">
        <v>172</v>
      </c>
      <c r="B127" s="211" t="s">
        <v>1522</v>
      </c>
      <c r="C127" s="216" t="s">
        <v>1172</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215" t="s">
        <v>172</v>
      </c>
      <c r="B128" s="211" t="s">
        <v>1531</v>
      </c>
      <c r="C128" s="216" t="s">
        <v>11</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213" t="s">
        <v>181</v>
      </c>
      <c r="B129" s="211">
        <v>5</v>
      </c>
      <c r="C129" s="214" t="s">
        <v>14</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213" t="s">
        <v>34</v>
      </c>
      <c r="B130" s="314" t="s">
        <v>4754</v>
      </c>
      <c r="C130" s="221" t="s">
        <v>4783</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215" t="s">
        <v>172</v>
      </c>
      <c r="B131" s="211" t="s">
        <v>1681</v>
      </c>
      <c r="C131" s="216" t="s">
        <v>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215" t="s">
        <v>172</v>
      </c>
      <c r="B132" s="211" t="s">
        <v>1685</v>
      </c>
      <c r="C132" s="216" t="s">
        <v>1175</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215" t="s">
        <v>172</v>
      </c>
      <c r="B133" s="211" t="s">
        <v>1687</v>
      </c>
      <c r="C133" s="216" t="s">
        <v>593</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215" t="s">
        <v>172</v>
      </c>
      <c r="B134" s="211" t="s">
        <v>1691</v>
      </c>
      <c r="C134" s="216" t="s">
        <v>1176</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215" t="s">
        <v>172</v>
      </c>
      <c r="B135" s="211" t="s">
        <v>1695</v>
      </c>
      <c r="C135" s="216" t="s">
        <v>594</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215" t="s">
        <v>172</v>
      </c>
      <c r="B136" s="211" t="s">
        <v>4555</v>
      </c>
      <c r="C136" s="216" t="s">
        <v>1177</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215" t="s">
        <v>172</v>
      </c>
      <c r="B137" s="211" t="s">
        <v>4554</v>
      </c>
      <c r="C137" s="216" t="s">
        <v>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215" t="s">
        <v>172</v>
      </c>
      <c r="B138" s="211" t="s">
        <v>4553</v>
      </c>
      <c r="C138" s="216" t="s">
        <v>11</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213" t="s">
        <v>34</v>
      </c>
      <c r="B139" s="314" t="s">
        <v>4755</v>
      </c>
      <c r="C139" s="221" t="s">
        <v>1178</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215" t="s">
        <v>172</v>
      </c>
      <c r="B140" s="211" t="s">
        <v>1700</v>
      </c>
      <c r="C140" s="216" t="s">
        <v>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215" t="s">
        <v>172</v>
      </c>
      <c r="B141" s="211" t="s">
        <v>1702</v>
      </c>
      <c r="C141" s="216" t="s">
        <v>1175</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215" t="s">
        <v>172</v>
      </c>
      <c r="B142" s="211" t="s">
        <v>1704</v>
      </c>
      <c r="C142" s="216" t="s">
        <v>593</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215" t="s">
        <v>172</v>
      </c>
      <c r="B143" s="211" t="s">
        <v>1708</v>
      </c>
      <c r="C143" s="216" t="s">
        <v>1176</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215" t="s">
        <v>172</v>
      </c>
      <c r="B144" s="211" t="s">
        <v>1712</v>
      </c>
      <c r="C144" s="216" t="s">
        <v>594</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215" t="s">
        <v>172</v>
      </c>
      <c r="B145" s="211" t="s">
        <v>4552</v>
      </c>
      <c r="C145" s="216" t="s">
        <v>1177</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215" t="s">
        <v>172</v>
      </c>
      <c r="B146" s="211" t="s">
        <v>4551</v>
      </c>
      <c r="C146" s="216" t="s">
        <v>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215" t="s">
        <v>172</v>
      </c>
      <c r="B147" s="211" t="s">
        <v>4550</v>
      </c>
      <c r="C147" s="216" t="s">
        <v>11</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213" t="s">
        <v>34</v>
      </c>
      <c r="B148" s="314" t="s">
        <v>4756</v>
      </c>
      <c r="C148" s="221" t="s">
        <v>1179</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215" t="s">
        <v>172</v>
      </c>
      <c r="B149" s="211" t="s">
        <v>1717</v>
      </c>
      <c r="C149" s="216" t="s">
        <v>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215" t="s">
        <v>172</v>
      </c>
      <c r="B150" s="211" t="s">
        <v>1719</v>
      </c>
      <c r="C150" s="216" t="s">
        <v>1175</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215" t="s">
        <v>172</v>
      </c>
      <c r="B151" s="211" t="s">
        <v>1721</v>
      </c>
      <c r="C151" s="216" t="s">
        <v>593</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215" t="s">
        <v>172</v>
      </c>
      <c r="B152" s="211" t="s">
        <v>1725</v>
      </c>
      <c r="C152" s="216" t="s">
        <v>1176</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215" t="s">
        <v>172</v>
      </c>
      <c r="B153" s="211" t="s">
        <v>1728</v>
      </c>
      <c r="C153" s="216" t="s">
        <v>594</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215" t="s">
        <v>172</v>
      </c>
      <c r="B154" s="211" t="s">
        <v>4549</v>
      </c>
      <c r="C154" s="216" t="s">
        <v>1177</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215" t="s">
        <v>172</v>
      </c>
      <c r="B155" s="211" t="s">
        <v>4548</v>
      </c>
      <c r="C155" s="216" t="s">
        <v>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215" t="s">
        <v>172</v>
      </c>
      <c r="B156" s="211" t="s">
        <v>4547</v>
      </c>
      <c r="C156" s="216" t="s">
        <v>11</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213" t="s">
        <v>181</v>
      </c>
      <c r="B157" s="211">
        <v>6</v>
      </c>
      <c r="C157" s="214" t="s">
        <v>13</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213" t="s">
        <v>34</v>
      </c>
      <c r="B158" s="314" t="s">
        <v>4757</v>
      </c>
      <c r="C158" s="221" t="s">
        <v>4784</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215" t="s">
        <v>172</v>
      </c>
      <c r="B159" s="211" t="s">
        <v>1921</v>
      </c>
      <c r="C159" s="216" t="s">
        <v>1180</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215" t="s">
        <v>172</v>
      </c>
      <c r="B160" s="211" t="s">
        <v>1923</v>
      </c>
      <c r="C160" s="216" t="s">
        <v>1181</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215" t="s">
        <v>172</v>
      </c>
      <c r="B161" s="211" t="s">
        <v>1925</v>
      </c>
      <c r="C161" s="216" t="s">
        <v>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215" t="s">
        <v>172</v>
      </c>
      <c r="B162" s="211" t="s">
        <v>1927</v>
      </c>
      <c r="C162" s="216" t="s">
        <v>587</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215" t="s">
        <v>172</v>
      </c>
      <c r="B163" s="211" t="s">
        <v>1929</v>
      </c>
      <c r="C163" s="216" t="s">
        <v>589</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215" t="s">
        <v>172</v>
      </c>
      <c r="B164" s="211" t="s">
        <v>1931</v>
      </c>
      <c r="C164" s="216" t="s">
        <v>590</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215" t="s">
        <v>172</v>
      </c>
      <c r="B165" s="211" t="s">
        <v>1933</v>
      </c>
      <c r="C165" s="216" t="s">
        <v>591</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215" t="s">
        <v>172</v>
      </c>
      <c r="B166" s="211" t="s">
        <v>1935</v>
      </c>
      <c r="C166" s="216" t="s">
        <v>592</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215" t="s">
        <v>172</v>
      </c>
      <c r="B167" s="211" t="s">
        <v>1937</v>
      </c>
      <c r="C167" s="216" t="s">
        <v>11</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213" t="s">
        <v>34</v>
      </c>
      <c r="B168" s="314" t="s">
        <v>4758</v>
      </c>
      <c r="C168" s="221" t="s">
        <v>1182</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215" t="s">
        <v>172</v>
      </c>
      <c r="B169" s="211" t="s">
        <v>1940</v>
      </c>
      <c r="C169" s="216" t="s">
        <v>1180</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215" t="s">
        <v>172</v>
      </c>
      <c r="B170" s="211" t="s">
        <v>1942</v>
      </c>
      <c r="C170" s="216" t="s">
        <v>1181</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215" t="s">
        <v>172</v>
      </c>
      <c r="B171" s="211" t="s">
        <v>1944</v>
      </c>
      <c r="C171" s="216" t="s">
        <v>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215" t="s">
        <v>172</v>
      </c>
      <c r="B172" s="211" t="s">
        <v>1946</v>
      </c>
      <c r="C172" s="216" t="s">
        <v>587</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215" t="s">
        <v>172</v>
      </c>
      <c r="B173" s="211" t="s">
        <v>1948</v>
      </c>
      <c r="C173" s="216" t="s">
        <v>589</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215" t="s">
        <v>172</v>
      </c>
      <c r="B174" s="211" t="s">
        <v>1950</v>
      </c>
      <c r="C174" s="216" t="s">
        <v>590</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215" t="s">
        <v>172</v>
      </c>
      <c r="B175" s="211" t="s">
        <v>4546</v>
      </c>
      <c r="C175" s="216" t="s">
        <v>591</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215" t="s">
        <v>172</v>
      </c>
      <c r="B176" s="211" t="s">
        <v>4545</v>
      </c>
      <c r="C176" s="216" t="s">
        <v>592</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215" t="s">
        <v>172</v>
      </c>
      <c r="B177" s="211" t="s">
        <v>4544</v>
      </c>
      <c r="C177" s="216" t="s">
        <v>11</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213" t="s">
        <v>34</v>
      </c>
      <c r="B178" s="314" t="s">
        <v>4759</v>
      </c>
      <c r="C178" s="221" t="s">
        <v>1183</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215" t="s">
        <v>172</v>
      </c>
      <c r="B179" s="211" t="s">
        <v>1953</v>
      </c>
      <c r="C179" s="216" t="s">
        <v>1180</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215" t="s">
        <v>172</v>
      </c>
      <c r="B180" s="211" t="s">
        <v>1955</v>
      </c>
      <c r="C180" s="216" t="s">
        <v>1181</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215" t="s">
        <v>172</v>
      </c>
      <c r="B181" s="211" t="s">
        <v>1957</v>
      </c>
      <c r="C181" s="216" t="s">
        <v>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215" t="s">
        <v>172</v>
      </c>
      <c r="B182" s="211" t="s">
        <v>1959</v>
      </c>
      <c r="C182" s="216" t="s">
        <v>587</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215" t="s">
        <v>172</v>
      </c>
      <c r="B183" s="211" t="s">
        <v>1961</v>
      </c>
      <c r="C183" s="216" t="s">
        <v>589</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215" t="s">
        <v>172</v>
      </c>
      <c r="B184" s="211" t="s">
        <v>1963</v>
      </c>
      <c r="C184" s="216" t="s">
        <v>590</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215" t="s">
        <v>172</v>
      </c>
      <c r="B185" s="211" t="s">
        <v>4543</v>
      </c>
      <c r="C185" s="216" t="s">
        <v>591</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215" t="s">
        <v>172</v>
      </c>
      <c r="B186" s="211" t="s">
        <v>4542</v>
      </c>
      <c r="C186" s="216" t="s">
        <v>592</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215" t="s">
        <v>172</v>
      </c>
      <c r="B187" s="211" t="s">
        <v>4541</v>
      </c>
      <c r="C187" s="216" t="s">
        <v>11</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213" t="s">
        <v>181</v>
      </c>
      <c r="B188" s="211">
        <v>7</v>
      </c>
      <c r="C188" s="214" t="s">
        <v>201</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213" t="s">
        <v>34</v>
      </c>
      <c r="B189" s="314" t="s">
        <v>4760</v>
      </c>
      <c r="C189" s="221" t="s">
        <v>4785</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215" t="s">
        <v>172</v>
      </c>
      <c r="B190" s="211" t="s">
        <v>2110</v>
      </c>
      <c r="C190" s="216" t="s">
        <v>595</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215" t="s">
        <v>172</v>
      </c>
      <c r="B191" s="211" t="s">
        <v>2112</v>
      </c>
      <c r="C191" s="216" t="s">
        <v>596</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215" t="s">
        <v>172</v>
      </c>
      <c r="B192" s="211" t="s">
        <v>2114</v>
      </c>
      <c r="C192" s="216" t="s">
        <v>597</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215" t="s">
        <v>172</v>
      </c>
      <c r="B193" s="211" t="s">
        <v>2116</v>
      </c>
      <c r="C193" s="216" t="s">
        <v>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215" t="s">
        <v>172</v>
      </c>
      <c r="B194" s="211" t="s">
        <v>2118</v>
      </c>
      <c r="C194" s="216" t="s">
        <v>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215" t="s">
        <v>172</v>
      </c>
      <c r="B195" s="211" t="s">
        <v>4540</v>
      </c>
      <c r="C195" s="216" t="s">
        <v>11</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213" t="s">
        <v>34</v>
      </c>
      <c r="B196" s="314" t="s">
        <v>4761</v>
      </c>
      <c r="C196" s="221" t="s">
        <v>1184</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215" t="s">
        <v>172</v>
      </c>
      <c r="B197" s="211" t="s">
        <v>2121</v>
      </c>
      <c r="C197" s="216" t="s">
        <v>595</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215" t="s">
        <v>172</v>
      </c>
      <c r="B198" s="211" t="s">
        <v>2123</v>
      </c>
      <c r="C198" s="216" t="s">
        <v>596</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215" t="s">
        <v>172</v>
      </c>
      <c r="B199" s="211" t="s">
        <v>2125</v>
      </c>
      <c r="C199" s="216" t="s">
        <v>597</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215" t="s">
        <v>172</v>
      </c>
      <c r="B200" s="211" t="s">
        <v>2127</v>
      </c>
      <c r="C200" s="216" t="s">
        <v>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215" t="s">
        <v>172</v>
      </c>
      <c r="B201" s="211" t="s">
        <v>4539</v>
      </c>
      <c r="C201" s="216" t="s">
        <v>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215" t="s">
        <v>172</v>
      </c>
      <c r="B202" s="211" t="s">
        <v>4538</v>
      </c>
      <c r="C202" s="216" t="s">
        <v>11</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213" t="s">
        <v>34</v>
      </c>
      <c r="B203" s="314" t="s">
        <v>4762</v>
      </c>
      <c r="C203" s="221" t="s">
        <v>1185</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215" t="s">
        <v>172</v>
      </c>
      <c r="B204" s="211" t="s">
        <v>2130</v>
      </c>
      <c r="C204" s="216" t="s">
        <v>595</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215" t="s">
        <v>172</v>
      </c>
      <c r="B205" s="211" t="s">
        <v>2132</v>
      </c>
      <c r="C205" s="216" t="s">
        <v>596</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215" t="s">
        <v>172</v>
      </c>
      <c r="B206" s="211" t="s">
        <v>2134</v>
      </c>
      <c r="C206" s="216" t="s">
        <v>597</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215" t="s">
        <v>172</v>
      </c>
      <c r="B207" s="211" t="s">
        <v>2136</v>
      </c>
      <c r="C207" s="216" t="s">
        <v>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215" t="s">
        <v>172</v>
      </c>
      <c r="B208" s="211" t="s">
        <v>4537</v>
      </c>
      <c r="C208" s="216" t="s">
        <v>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215" t="s">
        <v>172</v>
      </c>
      <c r="B209" s="211" t="s">
        <v>4536</v>
      </c>
      <c r="C209" s="216" t="s">
        <v>11</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213" t="s">
        <v>181</v>
      </c>
      <c r="B210" s="211">
        <v>8</v>
      </c>
      <c r="C210" s="214" t="s">
        <v>15</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213" t="s">
        <v>34</v>
      </c>
      <c r="B211" s="314" t="s">
        <v>4763</v>
      </c>
      <c r="C211" s="221" t="s">
        <v>4786</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215" t="s">
        <v>172</v>
      </c>
      <c r="B212" s="211" t="s">
        <v>2245</v>
      </c>
      <c r="C212" s="216" t="s">
        <v>599</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215" t="s">
        <v>172</v>
      </c>
      <c r="B213" s="211" t="s">
        <v>2247</v>
      </c>
      <c r="C213" s="216" t="s">
        <v>1186</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215" t="s">
        <v>172</v>
      </c>
      <c r="B214" s="211" t="s">
        <v>2249</v>
      </c>
      <c r="C214" s="216" t="s">
        <v>1187</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215" t="s">
        <v>172</v>
      </c>
      <c r="B215" s="211" t="s">
        <v>2251</v>
      </c>
      <c r="C215" s="216" t="s">
        <v>1188</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215" t="s">
        <v>172</v>
      </c>
      <c r="B216" s="211" t="s">
        <v>2253</v>
      </c>
      <c r="C216" s="216" t="s">
        <v>11</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213" t="s">
        <v>34</v>
      </c>
      <c r="B217" s="314" t="s">
        <v>4764</v>
      </c>
      <c r="C217" s="221" t="s">
        <v>1189</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215" t="s">
        <v>172</v>
      </c>
      <c r="B218" s="211" t="s">
        <v>2260</v>
      </c>
      <c r="C218" s="216" t="s">
        <v>599</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215" t="s">
        <v>172</v>
      </c>
      <c r="B219" s="211" t="s">
        <v>2262</v>
      </c>
      <c r="C219" s="216" t="s">
        <v>1186</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215" t="s">
        <v>172</v>
      </c>
      <c r="B220" s="211" t="s">
        <v>2264</v>
      </c>
      <c r="C220" s="216" t="s">
        <v>1187</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215" t="s">
        <v>172</v>
      </c>
      <c r="B221" s="211" t="s">
        <v>2266</v>
      </c>
      <c r="C221" s="216" t="s">
        <v>1188</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215" t="s">
        <v>172</v>
      </c>
      <c r="B222" s="211" t="s">
        <v>2268</v>
      </c>
      <c r="C222" s="216" t="s">
        <v>11</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213" t="s">
        <v>34</v>
      </c>
      <c r="B223" s="314" t="s">
        <v>4765</v>
      </c>
      <c r="C223" s="221" t="s">
        <v>1190</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215" t="s">
        <v>172</v>
      </c>
      <c r="B224" s="211" t="s">
        <v>2275</v>
      </c>
      <c r="C224" s="216" t="s">
        <v>599</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215" t="s">
        <v>172</v>
      </c>
      <c r="B225" s="211" t="s">
        <v>2277</v>
      </c>
      <c r="C225" s="216" t="s">
        <v>1186</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215" t="s">
        <v>172</v>
      </c>
      <c r="B226" s="211" t="s">
        <v>2279</v>
      </c>
      <c r="C226" s="216" t="s">
        <v>1187</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215" t="s">
        <v>172</v>
      </c>
      <c r="B227" s="211" t="s">
        <v>2281</v>
      </c>
      <c r="C227" s="216" t="s">
        <v>1188</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215" t="s">
        <v>172</v>
      </c>
      <c r="B228" s="211" t="s">
        <v>2283</v>
      </c>
      <c r="C228" s="216" t="s">
        <v>11</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213" t="s">
        <v>181</v>
      </c>
      <c r="B229" s="211">
        <v>9</v>
      </c>
      <c r="C229" s="214" t="s">
        <v>1191</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213" t="s">
        <v>34</v>
      </c>
      <c r="B230" s="314" t="s">
        <v>4766</v>
      </c>
      <c r="C230" s="214" t="s">
        <v>4787</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215" t="s">
        <v>172</v>
      </c>
      <c r="B231" s="211" t="s">
        <v>2456</v>
      </c>
      <c r="C231" s="216" t="s">
        <v>606</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215" t="s">
        <v>172</v>
      </c>
      <c r="B232" s="211" t="s">
        <v>2458</v>
      </c>
      <c r="C232" s="216" t="s">
        <v>1192</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215" t="s">
        <v>172</v>
      </c>
      <c r="B233" s="211" t="s">
        <v>2460</v>
      </c>
      <c r="C233" s="216" t="s">
        <v>1193</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215" t="s">
        <v>172</v>
      </c>
      <c r="B234" s="211" t="s">
        <v>4535</v>
      </c>
      <c r="C234" s="216" t="s">
        <v>607</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213" t="s">
        <v>34</v>
      </c>
      <c r="B235" s="314" t="s">
        <v>4767</v>
      </c>
      <c r="C235" s="214" t="s">
        <v>1194</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215" t="s">
        <v>172</v>
      </c>
      <c r="B236" s="211" t="s">
        <v>2463</v>
      </c>
      <c r="C236" s="216" t="s">
        <v>606</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215" t="s">
        <v>172</v>
      </c>
      <c r="B237" s="211" t="s">
        <v>2465</v>
      </c>
      <c r="C237" s="216" t="s">
        <v>1192</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215" t="s">
        <v>172</v>
      </c>
      <c r="B238" s="211" t="s">
        <v>4534</v>
      </c>
      <c r="C238" s="216" t="s">
        <v>1193</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215" t="s">
        <v>172</v>
      </c>
      <c r="B239" s="211" t="s">
        <v>4533</v>
      </c>
      <c r="C239" s="216" t="s">
        <v>607</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213" t="s">
        <v>34</v>
      </c>
      <c r="B240" s="314" t="s">
        <v>4768</v>
      </c>
      <c r="C240" s="214" t="s">
        <v>1195</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215" t="s">
        <v>172</v>
      </c>
      <c r="B241" s="211" t="s">
        <v>2468</v>
      </c>
      <c r="C241" s="216" t="s">
        <v>606</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215" t="s">
        <v>172</v>
      </c>
      <c r="B242" s="211" t="s">
        <v>2470</v>
      </c>
      <c r="C242" s="216" t="s">
        <v>1192</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215" t="s">
        <v>172</v>
      </c>
      <c r="B243" s="211" t="s">
        <v>4532</v>
      </c>
      <c r="C243" s="216" t="s">
        <v>1193</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215" t="s">
        <v>172</v>
      </c>
      <c r="B244" s="211" t="s">
        <v>4531</v>
      </c>
      <c r="C244" s="216" t="s">
        <v>607</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213" t="s">
        <v>34</v>
      </c>
      <c r="B245" s="314" t="s">
        <v>4769</v>
      </c>
      <c r="C245" s="214" t="s">
        <v>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215" t="s">
        <v>172</v>
      </c>
      <c r="B246" s="211" t="s">
        <v>2473</v>
      </c>
      <c r="C246" s="216" t="s">
        <v>608</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213" t="s">
        <v>181</v>
      </c>
      <c r="B247" s="211">
        <v>10</v>
      </c>
      <c r="C247" s="214" t="s">
        <v>16</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213" t="s">
        <v>34</v>
      </c>
      <c r="B248" s="314" t="s">
        <v>2540</v>
      </c>
      <c r="C248" s="214" t="s">
        <v>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215" t="s">
        <v>172</v>
      </c>
      <c r="B249" s="211" t="s">
        <v>2541</v>
      </c>
      <c r="C249" s="216" t="s">
        <v>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213" t="s">
        <v>34</v>
      </c>
      <c r="B250" s="314" t="s">
        <v>4770</v>
      </c>
      <c r="C250" s="214" t="s">
        <v>994</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215" t="s">
        <v>172</v>
      </c>
      <c r="B251" s="211" t="s">
        <v>4530</v>
      </c>
      <c r="C251" s="216" t="s">
        <v>17</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213" t="s">
        <v>181</v>
      </c>
      <c r="B252" s="211">
        <v>11</v>
      </c>
      <c r="C252" s="214" t="s">
        <v>39</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213" t="s">
        <v>34</v>
      </c>
      <c r="B253" s="314" t="s">
        <v>2553</v>
      </c>
      <c r="C253" s="214" t="s">
        <v>4788</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215" t="s">
        <v>172</v>
      </c>
      <c r="B254" s="211" t="s">
        <v>2554</v>
      </c>
      <c r="C254" s="216" t="s">
        <v>225</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215" t="s">
        <v>172</v>
      </c>
      <c r="B255" s="211" t="s">
        <v>2557</v>
      </c>
      <c r="C255" s="216" t="s">
        <v>1196</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215" t="s">
        <v>172</v>
      </c>
      <c r="B256" s="211" t="s">
        <v>2559</v>
      </c>
      <c r="C256" s="216" t="s">
        <v>603</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215" t="s">
        <v>172</v>
      </c>
      <c r="B257" s="211" t="s">
        <v>2562</v>
      </c>
      <c r="C257" s="216" t="s">
        <v>1197</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213" t="s">
        <v>34</v>
      </c>
      <c r="B258" s="314" t="s">
        <v>2567</v>
      </c>
      <c r="C258" s="214" t="s">
        <v>1198</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215" t="s">
        <v>172</v>
      </c>
      <c r="B259" s="211" t="s">
        <v>2568</v>
      </c>
      <c r="C259" s="216" t="s">
        <v>225</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215" t="s">
        <v>172</v>
      </c>
      <c r="B260" s="211" t="s">
        <v>2571</v>
      </c>
      <c r="C260" s="216" t="s">
        <v>1196</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215" t="s">
        <v>172</v>
      </c>
      <c r="B261" s="211" t="s">
        <v>2573</v>
      </c>
      <c r="C261" s="216" t="s">
        <v>603</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215" t="s">
        <v>172</v>
      </c>
      <c r="B262" s="211" t="s">
        <v>2576</v>
      </c>
      <c r="C262" s="216" t="s">
        <v>1197</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213" t="s">
        <v>34</v>
      </c>
      <c r="B263" s="314" t="s">
        <v>2581</v>
      </c>
      <c r="C263" s="214" t="s">
        <v>1199</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215" t="s">
        <v>172</v>
      </c>
      <c r="B264" s="211" t="s">
        <v>2582</v>
      </c>
      <c r="C264" s="216" t="s">
        <v>225</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215" t="s">
        <v>172</v>
      </c>
      <c r="B265" s="211" t="s">
        <v>2585</v>
      </c>
      <c r="C265" s="216" t="s">
        <v>1196</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215" t="s">
        <v>172</v>
      </c>
      <c r="B266" s="211" t="s">
        <v>2587</v>
      </c>
      <c r="C266" s="216" t="s">
        <v>603</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215" t="s">
        <v>172</v>
      </c>
      <c r="B267" s="211" t="s">
        <v>2590</v>
      </c>
      <c r="C267" s="216" t="s">
        <v>1197</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213" t="s">
        <v>181</v>
      </c>
      <c r="B268" s="211">
        <v>12</v>
      </c>
      <c r="C268" s="214" t="s">
        <v>1200</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213" t="s">
        <v>34</v>
      </c>
      <c r="B269" s="314" t="s">
        <v>2666</v>
      </c>
      <c r="C269" s="214" t="s">
        <v>4789</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215" t="s">
        <v>172</v>
      </c>
      <c r="B270" s="211" t="s">
        <v>2667</v>
      </c>
      <c r="C270" s="216" t="s">
        <v>1201</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215" t="s">
        <v>172</v>
      </c>
      <c r="B271" s="211" t="s">
        <v>2669</v>
      </c>
      <c r="C271" s="216" t="s">
        <v>612</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215" t="s">
        <v>172</v>
      </c>
      <c r="B272" s="211" t="s">
        <v>4529</v>
      </c>
      <c r="C272" s="216" t="s">
        <v>1202</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215" t="s">
        <v>172</v>
      </c>
      <c r="B273" s="211" t="s">
        <v>4528</v>
      </c>
      <c r="C273" s="216" t="s">
        <v>11</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213" t="s">
        <v>34</v>
      </c>
      <c r="B274" s="314" t="s">
        <v>2671</v>
      </c>
      <c r="C274" s="214" t="s">
        <v>1203</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215" t="s">
        <v>172</v>
      </c>
      <c r="B275" s="211" t="s">
        <v>2672</v>
      </c>
      <c r="C275" s="216" t="s">
        <v>1201</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215" t="s">
        <v>172</v>
      </c>
      <c r="B276" s="211" t="s">
        <v>4527</v>
      </c>
      <c r="C276" s="216" t="s">
        <v>612</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215" t="s">
        <v>172</v>
      </c>
      <c r="B277" s="211" t="s">
        <v>4526</v>
      </c>
      <c r="C277" s="216" t="s">
        <v>1202</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215" t="s">
        <v>172</v>
      </c>
      <c r="B278" s="211" t="s">
        <v>4525</v>
      </c>
      <c r="C278" s="216" t="s">
        <v>11</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213" t="s">
        <v>34</v>
      </c>
      <c r="B279" s="314" t="s">
        <v>2674</v>
      </c>
      <c r="C279" s="214" t="s">
        <v>1204</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215" t="s">
        <v>172</v>
      </c>
      <c r="B280" s="211" t="s">
        <v>2675</v>
      </c>
      <c r="C280" s="216" t="s">
        <v>1201</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215" t="s">
        <v>172</v>
      </c>
      <c r="B281" s="211" t="s">
        <v>4524</v>
      </c>
      <c r="C281" s="216" t="s">
        <v>612</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215" t="s">
        <v>172</v>
      </c>
      <c r="B282" s="211" t="s">
        <v>4523</v>
      </c>
      <c r="C282" s="216" t="s">
        <v>1202</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215" t="s">
        <v>172</v>
      </c>
      <c r="B283" s="211" t="s">
        <v>4522</v>
      </c>
      <c r="C283" s="216" t="s">
        <v>11</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213" t="s">
        <v>181</v>
      </c>
      <c r="B284" s="211">
        <v>13</v>
      </c>
      <c r="C284" s="214" t="s">
        <v>1205</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213" t="s">
        <v>34</v>
      </c>
      <c r="B285" s="314" t="s">
        <v>2724</v>
      </c>
      <c r="C285" s="214" t="s">
        <v>4790</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215" t="s">
        <v>172</v>
      </c>
      <c r="B286" s="211" t="s">
        <v>2725</v>
      </c>
      <c r="C286" s="216" t="s">
        <v>610</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215" t="s">
        <v>172</v>
      </c>
      <c r="B287" s="211" t="s">
        <v>2728</v>
      </c>
      <c r="C287" s="216" t="s">
        <v>611</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215" t="s">
        <v>172</v>
      </c>
      <c r="B288" s="211" t="s">
        <v>2729</v>
      </c>
      <c r="C288" s="216" t="s">
        <v>554</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215" t="s">
        <v>172</v>
      </c>
      <c r="B289" s="211" t="s">
        <v>2732</v>
      </c>
      <c r="C289" s="216" t="s">
        <v>11</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213" t="s">
        <v>34</v>
      </c>
      <c r="B290" s="314" t="s">
        <v>2746</v>
      </c>
      <c r="C290" s="214" t="s">
        <v>1206</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215" t="s">
        <v>172</v>
      </c>
      <c r="B291" s="211" t="s">
        <v>2747</v>
      </c>
      <c r="C291" s="216" t="s">
        <v>610</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215" t="s">
        <v>172</v>
      </c>
      <c r="B292" s="211" t="s">
        <v>2749</v>
      </c>
      <c r="C292" s="216" t="s">
        <v>611</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215" t="s">
        <v>172</v>
      </c>
      <c r="B293" s="211" t="s">
        <v>2751</v>
      </c>
      <c r="C293" s="216" t="s">
        <v>554</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215" t="s">
        <v>172</v>
      </c>
      <c r="B294" s="211" t="s">
        <v>4521</v>
      </c>
      <c r="C294" s="216" t="s">
        <v>11</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213" t="s">
        <v>34</v>
      </c>
      <c r="B295" s="314" t="s">
        <v>2753</v>
      </c>
      <c r="C295" s="214" t="s">
        <v>1207</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215" t="s">
        <v>172</v>
      </c>
      <c r="B296" s="211" t="s">
        <v>2754</v>
      </c>
      <c r="C296" s="216" t="s">
        <v>610</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215" t="s">
        <v>172</v>
      </c>
      <c r="B297" s="211" t="s">
        <v>2756</v>
      </c>
      <c r="C297" s="216" t="s">
        <v>611</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215" t="s">
        <v>172</v>
      </c>
      <c r="B298" s="211" t="s">
        <v>2758</v>
      </c>
      <c r="C298" s="216" t="s">
        <v>554</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215" t="s">
        <v>172</v>
      </c>
      <c r="B299" s="211" t="s">
        <v>4520</v>
      </c>
      <c r="C299" s="216" t="s">
        <v>11</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213" t="s">
        <v>181</v>
      </c>
      <c r="B300" s="211">
        <v>14</v>
      </c>
      <c r="C300" s="214" t="s">
        <v>1208</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213" t="s">
        <v>34</v>
      </c>
      <c r="B301" s="314" t="s">
        <v>2973</v>
      </c>
      <c r="C301" s="221" t="s">
        <v>4711</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215" t="s">
        <v>172</v>
      </c>
      <c r="B302" s="211" t="s">
        <v>2974</v>
      </c>
      <c r="C302" s="216" t="s">
        <v>557</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215" t="s">
        <v>172</v>
      </c>
      <c r="B303" s="211" t="s">
        <v>2979</v>
      </c>
      <c r="C303" s="216" t="s">
        <v>11</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213" t="s">
        <v>34</v>
      </c>
      <c r="B304" s="314" t="s">
        <v>2993</v>
      </c>
      <c r="C304" s="221" t="s">
        <v>4712</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215" t="s">
        <v>172</v>
      </c>
      <c r="B305" s="211" t="s">
        <v>2994</v>
      </c>
      <c r="C305" s="216" t="s">
        <v>557</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215" t="s">
        <v>172</v>
      </c>
      <c r="B306" s="313" t="s">
        <v>2999</v>
      </c>
      <c r="C306" s="216" t="s">
        <v>11</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213" t="s">
        <v>34</v>
      </c>
      <c r="B307" s="314" t="s">
        <v>3009</v>
      </c>
      <c r="C307" s="221" t="s">
        <v>4713</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215" t="s">
        <v>172</v>
      </c>
      <c r="B308" s="211" t="s">
        <v>3010</v>
      </c>
      <c r="C308" s="216" t="s">
        <v>557</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215" t="s">
        <v>172</v>
      </c>
      <c r="B309" s="211" t="s">
        <v>3015</v>
      </c>
      <c r="C309" s="216" t="s">
        <v>11</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213" t="s">
        <v>181</v>
      </c>
      <c r="B310" s="211">
        <v>15</v>
      </c>
      <c r="C310" s="214" t="s">
        <v>45</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213" t="s">
        <v>34</v>
      </c>
      <c r="B311" s="314" t="s">
        <v>3197</v>
      </c>
      <c r="C311" s="221" t="s">
        <v>4791</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215" t="s">
        <v>172</v>
      </c>
      <c r="B312" s="211" t="s">
        <v>3198</v>
      </c>
      <c r="C312" s="216" t="s">
        <v>556</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215" t="s">
        <v>172</v>
      </c>
      <c r="B313" s="211" t="s">
        <v>3201</v>
      </c>
      <c r="C313" s="216" t="s">
        <v>11</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213" t="s">
        <v>34</v>
      </c>
      <c r="B314" s="314" t="s">
        <v>3211</v>
      </c>
      <c r="C314" s="221" t="s">
        <v>1209</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215" t="s">
        <v>172</v>
      </c>
      <c r="B315" s="211" t="s">
        <v>3212</v>
      </c>
      <c r="C315" s="216" t="s">
        <v>556</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215" t="s">
        <v>172</v>
      </c>
      <c r="B316" s="211" t="s">
        <v>3214</v>
      </c>
      <c r="C316" s="216" t="s">
        <v>11</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213" t="s">
        <v>34</v>
      </c>
      <c r="B317" s="314" t="s">
        <v>3224</v>
      </c>
      <c r="C317" s="221" t="s">
        <v>1210</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215" t="s">
        <v>172</v>
      </c>
      <c r="B318" s="211" t="s">
        <v>3225</v>
      </c>
      <c r="C318" s="216" t="s">
        <v>556</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215" t="s">
        <v>172</v>
      </c>
      <c r="B319" s="211" t="s">
        <v>3227</v>
      </c>
      <c r="C319" s="216" t="s">
        <v>11</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213" t="s">
        <v>181</v>
      </c>
      <c r="B320" s="211">
        <v>16</v>
      </c>
      <c r="C320" s="214" t="s">
        <v>1211</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213" t="s">
        <v>34</v>
      </c>
      <c r="B321" s="314" t="s">
        <v>3331</v>
      </c>
      <c r="C321" s="214" t="s">
        <v>4792</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215" t="s">
        <v>172</v>
      </c>
      <c r="B322" s="211" t="s">
        <v>3332</v>
      </c>
      <c r="C322" s="216" t="s">
        <v>19</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215" t="s">
        <v>172</v>
      </c>
      <c r="B323" s="211" t="s">
        <v>3334</v>
      </c>
      <c r="C323" s="216" t="s">
        <v>612</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215" t="s">
        <v>172</v>
      </c>
      <c r="B324" s="211" t="s">
        <v>3336</v>
      </c>
      <c r="C324" s="216" t="s">
        <v>1202</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215" t="s">
        <v>172</v>
      </c>
      <c r="B325" s="211" t="s">
        <v>3342</v>
      </c>
      <c r="C325" s="216" t="s">
        <v>613</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215" t="s">
        <v>172</v>
      </c>
      <c r="B326" s="211" t="s">
        <v>3346</v>
      </c>
      <c r="C326" s="216" t="s">
        <v>11</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213" t="s">
        <v>34</v>
      </c>
      <c r="B327" s="314" t="s">
        <v>3362</v>
      </c>
      <c r="C327" s="214" t="s">
        <v>1212</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215" t="s">
        <v>172</v>
      </c>
      <c r="B328" s="211" t="s">
        <v>3363</v>
      </c>
      <c r="C328" s="216" t="s">
        <v>19</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215" t="s">
        <v>172</v>
      </c>
      <c r="B329" s="211" t="s">
        <v>3365</v>
      </c>
      <c r="C329" s="216" t="s">
        <v>612</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215" t="s">
        <v>172</v>
      </c>
      <c r="B330" s="211" t="s">
        <v>3368</v>
      </c>
      <c r="C330" s="216" t="s">
        <v>1202</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215" t="s">
        <v>172</v>
      </c>
      <c r="B331" s="211" t="s">
        <v>3372</v>
      </c>
      <c r="C331" s="216" t="s">
        <v>613</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215" t="s">
        <v>172</v>
      </c>
      <c r="B332" s="211" t="s">
        <v>3376</v>
      </c>
      <c r="C332" s="216" t="s">
        <v>11</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213" t="s">
        <v>34</v>
      </c>
      <c r="B333" s="314" t="s">
        <v>3383</v>
      </c>
      <c r="C333" s="214" t="s">
        <v>1213</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215" t="s">
        <v>172</v>
      </c>
      <c r="B334" s="211" t="s">
        <v>3384</v>
      </c>
      <c r="C334" s="216" t="s">
        <v>19</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215" t="s">
        <v>172</v>
      </c>
      <c r="B335" s="211" t="s">
        <v>3386</v>
      </c>
      <c r="C335" s="216" t="s">
        <v>612</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215" t="s">
        <v>172</v>
      </c>
      <c r="B336" s="211" t="s">
        <v>3388</v>
      </c>
      <c r="C336" s="216" t="s">
        <v>1202</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215" t="s">
        <v>172</v>
      </c>
      <c r="B337" s="211" t="s">
        <v>3392</v>
      </c>
      <c r="C337" s="216" t="s">
        <v>613</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215" t="s">
        <v>172</v>
      </c>
      <c r="B338" s="211" t="s">
        <v>3395</v>
      </c>
      <c r="C338" s="216" t="s">
        <v>11</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213" t="s">
        <v>181</v>
      </c>
      <c r="B339" s="211">
        <v>17</v>
      </c>
      <c r="C339" s="214" t="s">
        <v>1214</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213" t="s">
        <v>34</v>
      </c>
      <c r="B340" s="314" t="s">
        <v>3640</v>
      </c>
      <c r="C340" s="214" t="s">
        <v>4793</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215" t="s">
        <v>172</v>
      </c>
      <c r="B341" s="211" t="s">
        <v>3641</v>
      </c>
      <c r="C341" s="216" t="s">
        <v>558</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215" t="s">
        <v>172</v>
      </c>
      <c r="B342" s="211" t="s">
        <v>3647</v>
      </c>
      <c r="C342" s="216" t="s">
        <v>1215</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215" t="s">
        <v>172</v>
      </c>
      <c r="B343" s="211" t="s">
        <v>3653</v>
      </c>
      <c r="C343" s="216" t="s">
        <v>614</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215" t="s">
        <v>172</v>
      </c>
      <c r="B344" s="211" t="s">
        <v>4519</v>
      </c>
      <c r="C344" s="216" t="s">
        <v>611</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215" t="s">
        <v>172</v>
      </c>
      <c r="B345" s="211" t="s">
        <v>4518</v>
      </c>
      <c r="C345" s="216" t="s">
        <v>615</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215" t="s">
        <v>172</v>
      </c>
      <c r="B346" s="211" t="s">
        <v>4517</v>
      </c>
      <c r="C346" s="216" t="s">
        <v>1216</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215" t="s">
        <v>172</v>
      </c>
      <c r="B347" s="211" t="s">
        <v>4516</v>
      </c>
      <c r="C347" s="216" t="s">
        <v>11</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213" t="s">
        <v>34</v>
      </c>
      <c r="B348" s="314" t="s">
        <v>3659</v>
      </c>
      <c r="C348" s="214" t="s">
        <v>1217</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215" t="s">
        <v>172</v>
      </c>
      <c r="B349" s="211" t="s">
        <v>3660</v>
      </c>
      <c r="C349" s="216" t="s">
        <v>558</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215" t="s">
        <v>172</v>
      </c>
      <c r="B350" s="211" t="s">
        <v>3662</v>
      </c>
      <c r="C350" s="216" t="s">
        <v>1215</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215" t="s">
        <v>172</v>
      </c>
      <c r="B351" s="211" t="s">
        <v>3669</v>
      </c>
      <c r="C351" s="216" t="s">
        <v>614</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215" t="s">
        <v>172</v>
      </c>
      <c r="B352" s="211" t="s">
        <v>3677</v>
      </c>
      <c r="C352" s="216" t="s">
        <v>611</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215" t="s">
        <v>172</v>
      </c>
      <c r="B353" s="211" t="s">
        <v>4515</v>
      </c>
      <c r="C353" s="216" t="s">
        <v>615</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215" t="s">
        <v>172</v>
      </c>
      <c r="B354" s="211" t="s">
        <v>4514</v>
      </c>
      <c r="C354" s="216" t="s">
        <v>1216</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215" t="s">
        <v>172</v>
      </c>
      <c r="B355" s="211" t="s">
        <v>4513</v>
      </c>
      <c r="C355" s="216" t="s">
        <v>11</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213" t="s">
        <v>34</v>
      </c>
      <c r="B356" s="314" t="s">
        <v>3686</v>
      </c>
      <c r="C356" s="214" t="s">
        <v>1218</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215" t="s">
        <v>172</v>
      </c>
      <c r="B357" s="211" t="s">
        <v>3687</v>
      </c>
      <c r="C357" s="216" t="s">
        <v>558</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215" t="s">
        <v>172</v>
      </c>
      <c r="B358" s="211" t="s">
        <v>3689</v>
      </c>
      <c r="C358" s="216" t="s">
        <v>1215</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215" t="s">
        <v>172</v>
      </c>
      <c r="B359" s="211" t="s">
        <v>3696</v>
      </c>
      <c r="C359" s="216" t="s">
        <v>614</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215" t="s">
        <v>172</v>
      </c>
      <c r="B360" s="211" t="s">
        <v>3702</v>
      </c>
      <c r="C360" s="216" t="s">
        <v>611</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215" t="s">
        <v>172</v>
      </c>
      <c r="B361" s="211" t="s">
        <v>4512</v>
      </c>
      <c r="C361" s="216" t="s">
        <v>615</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215" t="s">
        <v>172</v>
      </c>
      <c r="B362" s="211" t="s">
        <v>4511</v>
      </c>
      <c r="C362" s="216" t="s">
        <v>1216</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215" t="s">
        <v>172</v>
      </c>
      <c r="B363" s="211" t="s">
        <v>4510</v>
      </c>
      <c r="C363" s="216" t="s">
        <v>11</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213" t="s">
        <v>181</v>
      </c>
      <c r="B364" s="211">
        <v>18</v>
      </c>
      <c r="C364" s="214" t="s">
        <v>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213" t="s">
        <v>34</v>
      </c>
      <c r="B365" s="314" t="s">
        <v>3926</v>
      </c>
      <c r="C365" s="221" t="s">
        <v>4794</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215" t="s">
        <v>172</v>
      </c>
      <c r="B366" s="211" t="s">
        <v>3927</v>
      </c>
      <c r="C366" s="216" t="s">
        <v>561</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215" t="s">
        <v>172</v>
      </c>
      <c r="B367" s="211" t="s">
        <v>3929</v>
      </c>
      <c r="C367" s="216" t="s">
        <v>1219</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215" t="s">
        <v>172</v>
      </c>
      <c r="B368" s="211" t="s">
        <v>3935</v>
      </c>
      <c r="C368" s="216" t="s">
        <v>562</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215" t="s">
        <v>172</v>
      </c>
      <c r="B369" s="211" t="s">
        <v>4509</v>
      </c>
      <c r="C369" s="216" t="s">
        <v>1220</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215" t="s">
        <v>172</v>
      </c>
      <c r="B370" s="211" t="s">
        <v>4508</v>
      </c>
      <c r="C370" s="216" t="s">
        <v>11</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213" t="s">
        <v>34</v>
      </c>
      <c r="B371" s="314" t="s">
        <v>3937</v>
      </c>
      <c r="C371" s="221" t="s">
        <v>1221</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215" t="s">
        <v>172</v>
      </c>
      <c r="B372" s="211" t="s">
        <v>3938</v>
      </c>
      <c r="C372" s="216" t="s">
        <v>561</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215" t="s">
        <v>172</v>
      </c>
      <c r="B373" s="211" t="s">
        <v>3940</v>
      </c>
      <c r="C373" s="216" t="s">
        <v>1219</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215" t="s">
        <v>172</v>
      </c>
      <c r="B374" s="211" t="s">
        <v>3943</v>
      </c>
      <c r="C374" s="216" t="s">
        <v>562</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215" t="s">
        <v>172</v>
      </c>
      <c r="B375" s="211" t="s">
        <v>3945</v>
      </c>
      <c r="C375" s="216" t="s">
        <v>1220</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215" t="s">
        <v>172</v>
      </c>
      <c r="B376" s="211" t="s">
        <v>4507</v>
      </c>
      <c r="C376" s="216" t="s">
        <v>11</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213" t="s">
        <v>34</v>
      </c>
      <c r="B377" s="314" t="s">
        <v>3947</v>
      </c>
      <c r="C377" s="221" t="s">
        <v>1222</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215" t="s">
        <v>172</v>
      </c>
      <c r="B378" s="211" t="s">
        <v>3948</v>
      </c>
      <c r="C378" s="216" t="s">
        <v>561</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215" t="s">
        <v>172</v>
      </c>
      <c r="B379" s="211" t="s">
        <v>3950</v>
      </c>
      <c r="C379" s="216" t="s">
        <v>1219</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215" t="s">
        <v>172</v>
      </c>
      <c r="B380" s="211" t="s">
        <v>3952</v>
      </c>
      <c r="C380" s="216" t="s">
        <v>562</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215" t="s">
        <v>172</v>
      </c>
      <c r="B381" s="211" t="s">
        <v>3954</v>
      </c>
      <c r="C381" s="216" t="s">
        <v>1220</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215" t="s">
        <v>172</v>
      </c>
      <c r="B382" s="211" t="s">
        <v>4506</v>
      </c>
      <c r="C382" s="216" t="s">
        <v>11</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213" t="s">
        <v>181</v>
      </c>
      <c r="B383" s="211">
        <v>19</v>
      </c>
      <c r="C383" s="214" t="s">
        <v>4714</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213" t="s">
        <v>34</v>
      </c>
      <c r="B384" s="314" t="s">
        <v>4254</v>
      </c>
      <c r="C384" s="220" t="s">
        <v>4795</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215" t="s">
        <v>172</v>
      </c>
      <c r="B385" s="211" t="s">
        <v>4255</v>
      </c>
      <c r="C385" s="216" t="s">
        <v>23</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215" t="s">
        <v>172</v>
      </c>
      <c r="B386" s="211" t="s">
        <v>4257</v>
      </c>
      <c r="C386" s="216" t="s">
        <v>24</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215" t="s">
        <v>172</v>
      </c>
      <c r="B387" s="211" t="s">
        <v>4259</v>
      </c>
      <c r="C387" s="216" t="s">
        <v>616</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215" t="s">
        <v>172</v>
      </c>
      <c r="B388" s="211" t="s">
        <v>4261</v>
      </c>
      <c r="C388" s="216" t="s">
        <v>140</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215" t="s">
        <v>172</v>
      </c>
      <c r="B389" s="211" t="s">
        <v>4505</v>
      </c>
      <c r="C389" s="218" t="s">
        <v>11</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213" t="s">
        <v>34</v>
      </c>
      <c r="B390" s="314" t="s">
        <v>4263</v>
      </c>
      <c r="C390" s="220" t="s">
        <v>1223</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215" t="s">
        <v>172</v>
      </c>
      <c r="B391" s="211" t="s">
        <v>4264</v>
      </c>
      <c r="C391" s="216" t="s">
        <v>23</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215" t="s">
        <v>172</v>
      </c>
      <c r="B392" s="211" t="s">
        <v>4266</v>
      </c>
      <c r="C392" s="216" t="s">
        <v>24</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215" t="s">
        <v>172</v>
      </c>
      <c r="B393" s="211" t="s">
        <v>4504</v>
      </c>
      <c r="C393" s="216" t="s">
        <v>616</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215" t="s">
        <v>172</v>
      </c>
      <c r="B394" s="211" t="s">
        <v>4503</v>
      </c>
      <c r="C394" s="216" t="s">
        <v>140</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215" t="s">
        <v>172</v>
      </c>
      <c r="B395" s="211" t="s">
        <v>4502</v>
      </c>
      <c r="C395" s="218" t="s">
        <v>11</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213" t="s">
        <v>34</v>
      </c>
      <c r="B396" s="314" t="s">
        <v>4268</v>
      </c>
      <c r="C396" s="220" t="s">
        <v>1224</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215" t="s">
        <v>172</v>
      </c>
      <c r="B397" s="211" t="s">
        <v>4269</v>
      </c>
      <c r="C397" s="216" t="s">
        <v>23</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215" t="s">
        <v>172</v>
      </c>
      <c r="B398" s="211" t="s">
        <v>4271</v>
      </c>
      <c r="C398" s="216" t="s">
        <v>24</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215" t="s">
        <v>172</v>
      </c>
      <c r="B399" s="211" t="s">
        <v>4501</v>
      </c>
      <c r="C399" s="216" t="s">
        <v>616</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215" t="s">
        <v>172</v>
      </c>
      <c r="B400" s="211" t="s">
        <v>4500</v>
      </c>
      <c r="C400" s="216" t="s">
        <v>140</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215" t="s">
        <v>172</v>
      </c>
      <c r="B401" s="211" t="s">
        <v>4499</v>
      </c>
      <c r="C401" s="218" t="s">
        <v>11</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213" t="s">
        <v>181</v>
      </c>
      <c r="B402" s="211">
        <v>20</v>
      </c>
      <c r="C402" s="214" t="s">
        <v>1305</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213" t="s">
        <v>34</v>
      </c>
      <c r="B403" s="314" t="s">
        <v>4345</v>
      </c>
      <c r="C403" s="220" t="s">
        <v>4796</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215" t="s">
        <v>172</v>
      </c>
      <c r="B404" s="211" t="s">
        <v>4346</v>
      </c>
      <c r="C404" s="216" t="s">
        <v>559</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215" t="s">
        <v>172</v>
      </c>
      <c r="B405" s="211" t="s">
        <v>4498</v>
      </c>
      <c r="C405" s="216" t="s">
        <v>1225</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215" t="s">
        <v>172</v>
      </c>
      <c r="B406" s="211" t="s">
        <v>4497</v>
      </c>
      <c r="C406" s="216" t="s">
        <v>617</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215" t="s">
        <v>172</v>
      </c>
      <c r="B407" s="211" t="s">
        <v>4496</v>
      </c>
      <c r="C407" s="216" t="s">
        <v>223</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215" t="s">
        <v>172</v>
      </c>
      <c r="B408" s="211" t="s">
        <v>4715</v>
      </c>
      <c r="C408" s="216" t="s">
        <v>11</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213" t="s">
        <v>34</v>
      </c>
      <c r="B409" s="314" t="s">
        <v>4771</v>
      </c>
      <c r="C409" s="220" t="s">
        <v>1226</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215" t="s">
        <v>172</v>
      </c>
      <c r="B410" s="211" t="s">
        <v>4495</v>
      </c>
      <c r="C410" s="216" t="s">
        <v>559</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215" t="s">
        <v>172</v>
      </c>
      <c r="B411" s="211" t="s">
        <v>4494</v>
      </c>
      <c r="C411" s="216" t="s">
        <v>1225</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215" t="s">
        <v>172</v>
      </c>
      <c r="B412" s="211" t="s">
        <v>4493</v>
      </c>
      <c r="C412" s="216" t="s">
        <v>617</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215" t="s">
        <v>172</v>
      </c>
      <c r="B413" s="211" t="s">
        <v>4492</v>
      </c>
      <c r="C413" s="216" t="s">
        <v>223</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215" t="s">
        <v>172</v>
      </c>
      <c r="B414" s="211" t="s">
        <v>4716</v>
      </c>
      <c r="C414" s="216" t="s">
        <v>11</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213" t="s">
        <v>34</v>
      </c>
      <c r="B415" s="314" t="s">
        <v>4772</v>
      </c>
      <c r="C415" s="220" t="s">
        <v>1227</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215" t="s">
        <v>172</v>
      </c>
      <c r="B416" s="211" t="s">
        <v>4491</v>
      </c>
      <c r="C416" s="216" t="s">
        <v>559</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215" t="s">
        <v>172</v>
      </c>
      <c r="B417" s="211" t="s">
        <v>4490</v>
      </c>
      <c r="C417" s="216" t="s">
        <v>1225</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215" t="s">
        <v>172</v>
      </c>
      <c r="B418" s="211" t="s">
        <v>4489</v>
      </c>
      <c r="C418" s="216" t="s">
        <v>617</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215" t="s">
        <v>172</v>
      </c>
      <c r="B419" s="211" t="s">
        <v>4488</v>
      </c>
      <c r="C419" s="216" t="s">
        <v>223</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215" t="s">
        <v>172</v>
      </c>
      <c r="B420" s="211" t="s">
        <v>4717</v>
      </c>
      <c r="C420" s="216" t="s">
        <v>11</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213" t="s">
        <v>181</v>
      </c>
      <c r="B421" s="211">
        <v>21</v>
      </c>
      <c r="C421" s="214" t="s">
        <v>1304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213" t="s">
        <v>34</v>
      </c>
      <c r="B422" s="314" t="s">
        <v>4349</v>
      </c>
      <c r="C422" s="220" t="s">
        <v>4797</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215" t="s">
        <v>172</v>
      </c>
      <c r="B423" s="211" t="s">
        <v>4350</v>
      </c>
      <c r="C423" s="216" t="s">
        <v>560</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215" t="s">
        <v>172</v>
      </c>
      <c r="B424" s="211" t="s">
        <v>4354</v>
      </c>
      <c r="C424" s="216" t="s">
        <v>25</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213" t="s">
        <v>34</v>
      </c>
      <c r="B425" s="314" t="s">
        <v>4380</v>
      </c>
      <c r="C425" s="220" t="s">
        <v>1228</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215" t="s">
        <v>172</v>
      </c>
      <c r="B426" s="211" t="s">
        <v>4381</v>
      </c>
      <c r="C426" s="216" t="s">
        <v>560</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215" t="s">
        <v>172</v>
      </c>
      <c r="B427" s="211" t="s">
        <v>4385</v>
      </c>
      <c r="C427" s="216" t="s">
        <v>25</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213" t="s">
        <v>34</v>
      </c>
      <c r="B428" s="314" t="s">
        <v>4399</v>
      </c>
      <c r="C428" s="220" t="s">
        <v>1229</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215" t="s">
        <v>172</v>
      </c>
      <c r="B429" s="211" t="s">
        <v>4400</v>
      </c>
      <c r="C429" s="216" t="s">
        <v>560</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215" t="s">
        <v>172</v>
      </c>
      <c r="B430" s="211" t="s">
        <v>4404</v>
      </c>
      <c r="C430" s="216" t="s">
        <v>25</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213" t="s">
        <v>181</v>
      </c>
      <c r="B431" s="211">
        <v>22</v>
      </c>
      <c r="C431" s="214" t="s">
        <v>48</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213" t="s">
        <v>34</v>
      </c>
      <c r="B432" s="314" t="s">
        <v>4446</v>
      </c>
      <c r="C432" s="221" t="s">
        <v>4798</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215" t="s">
        <v>172</v>
      </c>
      <c r="B433" s="211" t="s">
        <v>4447</v>
      </c>
      <c r="C433" s="216" t="s">
        <v>27</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215" t="s">
        <v>172</v>
      </c>
      <c r="B434" s="211" t="s">
        <v>4450</v>
      </c>
      <c r="C434" s="216" t="s">
        <v>618</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215" t="s">
        <v>172</v>
      </c>
      <c r="B435" s="211" t="s">
        <v>4452</v>
      </c>
      <c r="C435" s="216" t="s">
        <v>619</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215" t="s">
        <v>172</v>
      </c>
      <c r="B436" s="211" t="s">
        <v>4487</v>
      </c>
      <c r="C436" s="216" t="s">
        <v>11</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213" t="s">
        <v>34</v>
      </c>
      <c r="B437" s="314" t="s">
        <v>4454</v>
      </c>
      <c r="C437" s="221" t="s">
        <v>1230</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215" t="s">
        <v>172</v>
      </c>
      <c r="B438" s="211" t="s">
        <v>4455</v>
      </c>
      <c r="C438" s="216" t="s">
        <v>27</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215" t="s">
        <v>172</v>
      </c>
      <c r="B439" s="211" t="s">
        <v>4457</v>
      </c>
      <c r="C439" s="216" t="s">
        <v>618</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215" t="s">
        <v>172</v>
      </c>
      <c r="B440" s="211" t="s">
        <v>4459</v>
      </c>
      <c r="C440" s="216" t="s">
        <v>619</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215" t="s">
        <v>172</v>
      </c>
      <c r="B441" s="211" t="s">
        <v>4461</v>
      </c>
      <c r="C441" s="216" t="s">
        <v>11</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213" t="s">
        <v>34</v>
      </c>
      <c r="B442" s="314" t="s">
        <v>4773</v>
      </c>
      <c r="C442" s="221" t="s">
        <v>1231</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215" t="s">
        <v>172</v>
      </c>
      <c r="B443" s="211" t="s">
        <v>4486</v>
      </c>
      <c r="C443" s="216" t="s">
        <v>27</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215" t="s">
        <v>172</v>
      </c>
      <c r="B444" s="211" t="s">
        <v>4485</v>
      </c>
      <c r="C444" s="216" t="s">
        <v>618</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215" t="s">
        <v>172</v>
      </c>
      <c r="B445" s="211" t="s">
        <v>4484</v>
      </c>
      <c r="C445" s="216" t="s">
        <v>619</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215" t="s">
        <v>172</v>
      </c>
      <c r="B446" s="211" t="s">
        <v>4483</v>
      </c>
      <c r="C446" s="216" t="s">
        <v>11</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213" t="s">
        <v>181</v>
      </c>
      <c r="B447" s="211">
        <v>23</v>
      </c>
      <c r="C447" s="214" t="s">
        <v>28</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213" t="s">
        <v>34</v>
      </c>
      <c r="B448" s="314" t="s">
        <v>4469</v>
      </c>
      <c r="C448" s="221" t="s">
        <v>28</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215" t="s">
        <v>172</v>
      </c>
      <c r="B449" s="211" t="s">
        <v>4470</v>
      </c>
      <c r="C449" s="216" t="s">
        <v>1232</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215" t="s">
        <v>172</v>
      </c>
      <c r="B450" s="211" t="s">
        <v>4482</v>
      </c>
      <c r="C450" s="216" t="s">
        <v>1233</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215" t="s">
        <v>172</v>
      </c>
      <c r="B451" s="211" t="s">
        <v>4481</v>
      </c>
      <c r="C451" s="216" t="s">
        <v>620</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215" t="s">
        <v>172</v>
      </c>
      <c r="B452" s="211" t="s">
        <v>4480</v>
      </c>
      <c r="C452" s="216" t="s">
        <v>1234</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215" t="s">
        <v>172</v>
      </c>
      <c r="B453" s="211" t="s">
        <v>4718</v>
      </c>
      <c r="C453" s="216" t="s">
        <v>11</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213" t="s">
        <v>181</v>
      </c>
      <c r="B454" s="211">
        <v>24</v>
      </c>
      <c r="C454" s="214" t="s">
        <v>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213" t="s">
        <v>34</v>
      </c>
      <c r="B455" s="314" t="s">
        <v>4774</v>
      </c>
      <c r="C455" s="221" t="s">
        <v>4799</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215" t="s">
        <v>172</v>
      </c>
      <c r="B456" s="211" t="s">
        <v>4479</v>
      </c>
      <c r="C456" s="216" t="s">
        <v>621</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215" t="s">
        <v>172</v>
      </c>
      <c r="B457" s="211" t="s">
        <v>4719</v>
      </c>
      <c r="C457" s="216" t="s">
        <v>563</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215" t="s">
        <v>172</v>
      </c>
      <c r="B458" s="211" t="s">
        <v>4720</v>
      </c>
      <c r="C458" s="216" t="s">
        <v>622</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215" t="s">
        <v>172</v>
      </c>
      <c r="B459" s="211" t="s">
        <v>4721</v>
      </c>
      <c r="C459" s="216" t="s">
        <v>1235</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215" t="s">
        <v>172</v>
      </c>
      <c r="B460" s="211" t="s">
        <v>4722</v>
      </c>
      <c r="C460" s="216" t="s">
        <v>11</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213" t="s">
        <v>34</v>
      </c>
      <c r="B461" s="314" t="s">
        <v>4775</v>
      </c>
      <c r="C461" s="221" t="s">
        <v>1236</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215" t="s">
        <v>172</v>
      </c>
      <c r="B462" s="211" t="s">
        <v>4723</v>
      </c>
      <c r="C462" s="216" t="s">
        <v>621</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215" t="s">
        <v>172</v>
      </c>
      <c r="B463" s="211" t="s">
        <v>4724</v>
      </c>
      <c r="C463" s="216" t="s">
        <v>563</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215" t="s">
        <v>172</v>
      </c>
      <c r="B464" s="211" t="s">
        <v>4725</v>
      </c>
      <c r="C464" s="216" t="s">
        <v>622</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215" t="s">
        <v>172</v>
      </c>
      <c r="B465" s="211" t="s">
        <v>4726</v>
      </c>
      <c r="C465" s="216" t="s">
        <v>1235</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215" t="s">
        <v>172</v>
      </c>
      <c r="B466" s="211" t="s">
        <v>4727</v>
      </c>
      <c r="C466" s="216" t="s">
        <v>11</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213" t="s">
        <v>34</v>
      </c>
      <c r="B467" s="314" t="s">
        <v>4776</v>
      </c>
      <c r="C467" s="221" t="s">
        <v>1237</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215" t="s">
        <v>172</v>
      </c>
      <c r="B468" s="211" t="s">
        <v>4728</v>
      </c>
      <c r="C468" s="216" t="s">
        <v>621</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215" t="s">
        <v>172</v>
      </c>
      <c r="B469" s="211" t="s">
        <v>4729</v>
      </c>
      <c r="C469" s="216" t="s">
        <v>563</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215" t="s">
        <v>172</v>
      </c>
      <c r="B470" s="211" t="s">
        <v>4730</v>
      </c>
      <c r="C470" s="216" t="s">
        <v>622</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215" t="s">
        <v>172</v>
      </c>
      <c r="B471" s="211" t="s">
        <v>4731</v>
      </c>
      <c r="C471" s="216" t="s">
        <v>1235</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215" t="s">
        <v>172</v>
      </c>
      <c r="B472" s="211" t="s">
        <v>4732</v>
      </c>
      <c r="C472" s="216" t="s">
        <v>11</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213" t="s">
        <v>181</v>
      </c>
      <c r="B473" s="211">
        <v>25</v>
      </c>
      <c r="C473" s="214" t="s">
        <v>26</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213" t="s">
        <v>34</v>
      </c>
      <c r="B474" s="314" t="s">
        <v>4777</v>
      </c>
      <c r="C474" s="221" t="s">
        <v>29</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215" t="s">
        <v>172</v>
      </c>
      <c r="B475" s="211" t="s">
        <v>4733</v>
      </c>
      <c r="C475" s="216" t="s">
        <v>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215" t="s">
        <v>172</v>
      </c>
      <c r="B476" s="211" t="s">
        <v>4734</v>
      </c>
      <c r="C476" s="216" t="s">
        <v>1238</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215" t="s">
        <v>172</v>
      </c>
      <c r="B477" s="211" t="s">
        <v>4735</v>
      </c>
      <c r="C477" s="216" t="s">
        <v>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215" t="s">
        <v>172</v>
      </c>
      <c r="B478" s="211" t="s">
        <v>4736</v>
      </c>
      <c r="C478" s="216" t="s">
        <v>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213" t="s">
        <v>34</v>
      </c>
      <c r="B479" s="314" t="s">
        <v>4778</v>
      </c>
      <c r="C479" s="221" t="s">
        <v>26</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215" t="s">
        <v>172</v>
      </c>
      <c r="B480" s="211" t="s">
        <v>4737</v>
      </c>
      <c r="C480" s="216" t="s">
        <v>1239</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215" t="s">
        <v>172</v>
      </c>
      <c r="B481" s="211" t="s">
        <v>4738</v>
      </c>
      <c r="C481" s="216" t="s">
        <v>33</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215" t="s">
        <v>172</v>
      </c>
      <c r="B482" s="211" t="s">
        <v>4739</v>
      </c>
      <c r="C482" s="216" t="s">
        <v>216</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215" t="s">
        <v>172</v>
      </c>
      <c r="B483" s="211" t="s">
        <v>4740</v>
      </c>
      <c r="C483" s="216" t="s">
        <v>218</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213" t="s">
        <v>181</v>
      </c>
      <c r="B484" s="211">
        <v>26</v>
      </c>
      <c r="C484" s="214" t="s">
        <v>1240</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213" t="s">
        <v>34</v>
      </c>
      <c r="B485" s="314" t="s">
        <v>4779</v>
      </c>
      <c r="C485" s="214" t="s">
        <v>1240</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222" t="s">
        <v>172</v>
      </c>
      <c r="B486" s="223" t="s">
        <v>4741</v>
      </c>
      <c r="C486" s="224" t="s">
        <v>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row r="497" customFormat="1" ht="12.75" x14ac:dyDescent="0.2"/>
    <row r="498" customFormat="1" ht="12.75" x14ac:dyDescent="0.2"/>
    <row r="499" customFormat="1" ht="12.75" x14ac:dyDescent="0.2"/>
    <row r="500" customFormat="1" ht="12.75" x14ac:dyDescent="0.2"/>
    <row r="501" customFormat="1" ht="12.75" x14ac:dyDescent="0.2"/>
    <row r="502" customFormat="1" ht="12.75" x14ac:dyDescent="0.2"/>
    <row r="503" customFormat="1" ht="12.75" x14ac:dyDescent="0.2"/>
    <row r="504" customFormat="1" ht="12.75" x14ac:dyDescent="0.2"/>
    <row r="505" customFormat="1" ht="12.75" x14ac:dyDescent="0.2"/>
    <row r="506" customFormat="1" ht="12.75" x14ac:dyDescent="0.2"/>
    <row r="507" customFormat="1" ht="12.75" x14ac:dyDescent="0.2"/>
    <row r="508" customFormat="1" ht="12.75" x14ac:dyDescent="0.2"/>
    <row r="509" customFormat="1" ht="12.75" x14ac:dyDescent="0.2"/>
    <row r="510" customFormat="1" ht="12.75" x14ac:dyDescent="0.2"/>
    <row r="511" customFormat="1" ht="12.75" x14ac:dyDescent="0.2"/>
    <row r="512" customFormat="1" ht="12.75" x14ac:dyDescent="0.2"/>
    <row r="513" customFormat="1" ht="12.75" x14ac:dyDescent="0.2"/>
    <row r="514" customFormat="1" ht="12.75" x14ac:dyDescent="0.2"/>
    <row r="515" customFormat="1" ht="12.75" x14ac:dyDescent="0.2"/>
    <row r="516" customFormat="1" ht="12.75" x14ac:dyDescent="0.2"/>
    <row r="517" customFormat="1" ht="12.75" x14ac:dyDescent="0.2"/>
    <row r="518" customFormat="1" ht="12.75" x14ac:dyDescent="0.2"/>
    <row r="519" customFormat="1" ht="12.75" x14ac:dyDescent="0.2"/>
    <row r="520" customFormat="1" ht="12.75" x14ac:dyDescent="0.2"/>
    <row r="521" customFormat="1" ht="12.75" x14ac:dyDescent="0.2"/>
    <row r="522" customFormat="1" ht="12.75" x14ac:dyDescent="0.2"/>
    <row r="523" customFormat="1" ht="12.75" x14ac:dyDescent="0.2"/>
    <row r="524" customFormat="1" ht="12.75" x14ac:dyDescent="0.2"/>
    <row r="525" customFormat="1" ht="12.75" x14ac:dyDescent="0.2"/>
    <row r="526" customFormat="1" ht="12.75" x14ac:dyDescent="0.2"/>
    <row r="527" customFormat="1" ht="12.75" x14ac:dyDescent="0.2"/>
    <row r="528" customFormat="1" ht="12.75" x14ac:dyDescent="0.2"/>
    <row r="529" customFormat="1" ht="12.75" x14ac:dyDescent="0.2"/>
    <row r="530" customFormat="1" ht="12.75" x14ac:dyDescent="0.2"/>
    <row r="531" customFormat="1" ht="12.75" x14ac:dyDescent="0.2"/>
    <row r="532" customFormat="1" ht="12.75" x14ac:dyDescent="0.2"/>
    <row r="533" customFormat="1" ht="12.75" x14ac:dyDescent="0.2"/>
    <row r="534" customFormat="1" ht="12.75" x14ac:dyDescent="0.2"/>
    <row r="535" customFormat="1" ht="12.75" x14ac:dyDescent="0.2"/>
    <row r="536" customFormat="1" ht="12.75" x14ac:dyDescent="0.2"/>
    <row r="537" customFormat="1" ht="12.75" x14ac:dyDescent="0.2"/>
    <row r="538" customFormat="1" ht="12.75" x14ac:dyDescent="0.2"/>
    <row r="539" customFormat="1" ht="12.75" x14ac:dyDescent="0.2"/>
    <row r="540" customFormat="1" ht="12.75" x14ac:dyDescent="0.2"/>
    <row r="541" customFormat="1" ht="12.75" x14ac:dyDescent="0.2"/>
    <row r="542" customFormat="1" ht="12.75" x14ac:dyDescent="0.2"/>
    <row r="543" customFormat="1" ht="12.75" x14ac:dyDescent="0.2"/>
    <row r="544" customFormat="1" ht="12.75" x14ac:dyDescent="0.2"/>
    <row r="545" customFormat="1" ht="12.75" x14ac:dyDescent="0.2"/>
    <row r="546" customFormat="1" ht="12.75" x14ac:dyDescent="0.2"/>
    <row r="547" customFormat="1" ht="12.75" x14ac:dyDescent="0.2"/>
    <row r="548" customFormat="1" ht="12.75" x14ac:dyDescent="0.2"/>
    <row r="549" customFormat="1" ht="12.75" x14ac:dyDescent="0.2"/>
    <row r="550" customFormat="1" ht="12.75" x14ac:dyDescent="0.2"/>
    <row r="551" customFormat="1" ht="12.75" x14ac:dyDescent="0.2"/>
    <row r="552" customFormat="1" ht="12.75" x14ac:dyDescent="0.2"/>
    <row r="553" customFormat="1" ht="12.75" x14ac:dyDescent="0.2"/>
    <row r="554" customFormat="1" ht="12.75" x14ac:dyDescent="0.2"/>
    <row r="555" customFormat="1" ht="12.75" x14ac:dyDescent="0.2"/>
    <row r="556" customFormat="1" ht="12.75" x14ac:dyDescent="0.2"/>
    <row r="557" customFormat="1" ht="12.75" x14ac:dyDescent="0.2"/>
    <row r="558" customFormat="1" ht="12.75" x14ac:dyDescent="0.2"/>
    <row r="559" customFormat="1" ht="12.75" x14ac:dyDescent="0.2"/>
    <row r="560" customFormat="1" ht="12.75" x14ac:dyDescent="0.2"/>
    <row r="561" customFormat="1" ht="12.75" x14ac:dyDescent="0.2"/>
    <row r="562" customFormat="1" ht="12.75" x14ac:dyDescent="0.2"/>
    <row r="563" customFormat="1" ht="12.75" x14ac:dyDescent="0.2"/>
    <row r="564" customFormat="1" ht="12.75" x14ac:dyDescent="0.2"/>
    <row r="565" customFormat="1" ht="12.75" x14ac:dyDescent="0.2"/>
    <row r="566" customFormat="1" ht="12.75" x14ac:dyDescent="0.2"/>
    <row r="567" customFormat="1" ht="12.75" x14ac:dyDescent="0.2"/>
    <row r="568" customFormat="1" ht="12.75" x14ac:dyDescent="0.2"/>
    <row r="569" customFormat="1" ht="12.75" x14ac:dyDescent="0.2"/>
    <row r="570" customFormat="1" ht="12.75" x14ac:dyDescent="0.2"/>
    <row r="571" customFormat="1" ht="12.75" x14ac:dyDescent="0.2"/>
    <row r="572" customFormat="1" ht="12.75" x14ac:dyDescent="0.2"/>
    <row r="573" customFormat="1" ht="12.75" x14ac:dyDescent="0.2"/>
    <row r="574" customFormat="1" ht="12.75" x14ac:dyDescent="0.2"/>
    <row r="575" customFormat="1" ht="12.75" x14ac:dyDescent="0.2"/>
    <row r="576" customFormat="1" ht="12.75" x14ac:dyDescent="0.2"/>
    <row r="577" customFormat="1" ht="12.75" x14ac:dyDescent="0.2"/>
    <row r="578" customFormat="1" ht="12.75" x14ac:dyDescent="0.2"/>
    <row r="579" customFormat="1" ht="12.75" x14ac:dyDescent="0.2"/>
    <row r="580" customFormat="1" ht="12.75" x14ac:dyDescent="0.2"/>
    <row r="581" customFormat="1" ht="12.75" x14ac:dyDescent="0.2"/>
    <row r="582" customFormat="1" ht="12.75" x14ac:dyDescent="0.2"/>
    <row r="583" customFormat="1" ht="12.75" x14ac:dyDescent="0.2"/>
    <row r="584" customFormat="1" ht="12.75" x14ac:dyDescent="0.2"/>
    <row r="585" customFormat="1" ht="12.75" x14ac:dyDescent="0.2"/>
    <row r="586" customFormat="1" ht="12.75" x14ac:dyDescent="0.2"/>
    <row r="587" customFormat="1" ht="12.75" x14ac:dyDescent="0.2"/>
    <row r="588" customFormat="1" ht="12.75" x14ac:dyDescent="0.2"/>
    <row r="589" customFormat="1" ht="12.75" x14ac:dyDescent="0.2"/>
    <row r="590" customFormat="1" ht="12.75" x14ac:dyDescent="0.2"/>
    <row r="591" customFormat="1" ht="12.75" x14ac:dyDescent="0.2"/>
    <row r="592" customFormat="1" ht="12.75" x14ac:dyDescent="0.2"/>
    <row r="593" customFormat="1" ht="12.75" x14ac:dyDescent="0.2"/>
    <row r="594" customFormat="1" ht="12.75" x14ac:dyDescent="0.2"/>
    <row r="595" customFormat="1" ht="12.75" x14ac:dyDescent="0.2"/>
    <row r="596" customFormat="1" ht="12.75" x14ac:dyDescent="0.2"/>
    <row r="597" customFormat="1" ht="12.75" x14ac:dyDescent="0.2"/>
    <row r="598" customFormat="1" ht="12.75" x14ac:dyDescent="0.2"/>
    <row r="599" customFormat="1" ht="12.75" x14ac:dyDescent="0.2"/>
    <row r="600" customFormat="1" ht="12.75" x14ac:dyDescent="0.2"/>
    <row r="601" customFormat="1" ht="12.75" x14ac:dyDescent="0.2"/>
    <row r="602" customFormat="1" ht="12.75" x14ac:dyDescent="0.2"/>
    <row r="603" customFormat="1" ht="12.75" x14ac:dyDescent="0.2"/>
    <row r="604" customFormat="1" ht="12.75" x14ac:dyDescent="0.2"/>
    <row r="605" customFormat="1" ht="12.75" x14ac:dyDescent="0.2"/>
    <row r="606" customFormat="1" ht="12.75" x14ac:dyDescent="0.2"/>
    <row r="607" customFormat="1" ht="12.75" x14ac:dyDescent="0.2"/>
    <row r="608" customFormat="1" ht="12.75" x14ac:dyDescent="0.2"/>
    <row r="609" customFormat="1" ht="12.75" x14ac:dyDescent="0.2"/>
    <row r="610" customFormat="1" ht="12.75" x14ac:dyDescent="0.2"/>
    <row r="611" customFormat="1" ht="12.75" x14ac:dyDescent="0.2"/>
    <row r="612" customFormat="1" ht="12.75" x14ac:dyDescent="0.2"/>
    <row r="613" customFormat="1" ht="12.75" x14ac:dyDescent="0.2"/>
    <row r="614" customFormat="1" ht="12.75" x14ac:dyDescent="0.2"/>
    <row r="615" customFormat="1" ht="12.75" x14ac:dyDescent="0.2"/>
    <row r="616" customFormat="1" ht="12.75" x14ac:dyDescent="0.2"/>
    <row r="617" customFormat="1" ht="12.75" x14ac:dyDescent="0.2"/>
    <row r="618" customFormat="1" ht="12.75" x14ac:dyDescent="0.2"/>
    <row r="619" customFormat="1" ht="12.75" x14ac:dyDescent="0.2"/>
    <row r="620" customFormat="1" ht="12.75" x14ac:dyDescent="0.2"/>
    <row r="621" customFormat="1" ht="12.75" x14ac:dyDescent="0.2"/>
    <row r="622" customFormat="1" ht="12.75" x14ac:dyDescent="0.2"/>
    <row r="623" customFormat="1" ht="12.75" x14ac:dyDescent="0.2"/>
    <row r="624" customFormat="1" ht="12.75" x14ac:dyDescent="0.2"/>
    <row r="625" customFormat="1" ht="12.75" x14ac:dyDescent="0.2"/>
    <row r="626" customFormat="1" ht="12.75" x14ac:dyDescent="0.2"/>
    <row r="627" customFormat="1" ht="12.75" x14ac:dyDescent="0.2"/>
    <row r="628" customFormat="1" ht="12.75" x14ac:dyDescent="0.2"/>
    <row r="629" customFormat="1" ht="12.75" x14ac:dyDescent="0.2"/>
    <row r="630" customFormat="1" ht="12.75" x14ac:dyDescent="0.2"/>
    <row r="631" customFormat="1" ht="12.75" x14ac:dyDescent="0.2"/>
    <row r="632" customFormat="1" ht="12.75" x14ac:dyDescent="0.2"/>
    <row r="633" customFormat="1" ht="12.75" x14ac:dyDescent="0.2"/>
    <row r="634" customFormat="1" ht="12.75" x14ac:dyDescent="0.2"/>
    <row r="635" customFormat="1" ht="12.75" x14ac:dyDescent="0.2"/>
    <row r="636" customFormat="1" ht="12.75" x14ac:dyDescent="0.2"/>
    <row r="637" customFormat="1" ht="12.75" x14ac:dyDescent="0.2"/>
    <row r="638" customFormat="1" ht="12.75" x14ac:dyDescent="0.2"/>
    <row r="639" customFormat="1" ht="12.75" x14ac:dyDescent="0.2"/>
    <row r="640" customFormat="1" ht="12.75" x14ac:dyDescent="0.2"/>
    <row r="641" customFormat="1" ht="12.75" x14ac:dyDescent="0.2"/>
    <row r="642" customFormat="1" ht="12.75" x14ac:dyDescent="0.2"/>
    <row r="643" customFormat="1" ht="12.75" x14ac:dyDescent="0.2"/>
    <row r="644" customFormat="1" ht="12.75" x14ac:dyDescent="0.2"/>
    <row r="645" customFormat="1" ht="12.75" x14ac:dyDescent="0.2"/>
    <row r="646" customFormat="1" ht="12.75" x14ac:dyDescent="0.2"/>
    <row r="647" customFormat="1" ht="12.75" x14ac:dyDescent="0.2"/>
    <row r="648" customFormat="1" ht="12.75" x14ac:dyDescent="0.2"/>
    <row r="649" customFormat="1" ht="12.75" x14ac:dyDescent="0.2"/>
    <row r="650" customFormat="1" ht="12.75" x14ac:dyDescent="0.2"/>
    <row r="651" customFormat="1" ht="12.75" x14ac:dyDescent="0.2"/>
    <row r="652" customFormat="1" ht="12.75" x14ac:dyDescent="0.2"/>
    <row r="653" customFormat="1" ht="12.75" x14ac:dyDescent="0.2"/>
    <row r="654" customFormat="1" ht="12.75" x14ac:dyDescent="0.2"/>
    <row r="655" customFormat="1" ht="12.75" x14ac:dyDescent="0.2"/>
    <row r="656" customFormat="1" ht="12.75" x14ac:dyDescent="0.2"/>
    <row r="657" customFormat="1" ht="12.75" x14ac:dyDescent="0.2"/>
    <row r="658" customFormat="1" ht="12.75" x14ac:dyDescent="0.2"/>
    <row r="659" customFormat="1" ht="12.75" x14ac:dyDescent="0.2"/>
    <row r="660" customFormat="1" ht="12.75" x14ac:dyDescent="0.2"/>
    <row r="661" customFormat="1" ht="12.75" x14ac:dyDescent="0.2"/>
    <row r="662" customFormat="1" ht="12.75" x14ac:dyDescent="0.2"/>
    <row r="663" customFormat="1" ht="12.75" x14ac:dyDescent="0.2"/>
    <row r="664" customFormat="1" ht="12.75" x14ac:dyDescent="0.2"/>
    <row r="665" customFormat="1" ht="12.75" x14ac:dyDescent="0.2"/>
    <row r="666" customFormat="1" ht="12.75" x14ac:dyDescent="0.2"/>
    <row r="667" customFormat="1" ht="12.75" x14ac:dyDescent="0.2"/>
    <row r="668" customFormat="1" ht="12.75" x14ac:dyDescent="0.2"/>
    <row r="669" customFormat="1" ht="12.75" x14ac:dyDescent="0.2"/>
    <row r="670" customFormat="1" ht="12.75" x14ac:dyDescent="0.2"/>
    <row r="671" customFormat="1" ht="12.75" x14ac:dyDescent="0.2"/>
    <row r="672" customFormat="1" ht="12.75" x14ac:dyDescent="0.2"/>
    <row r="673" customFormat="1" ht="12.75" x14ac:dyDescent="0.2"/>
    <row r="674" customFormat="1" ht="12.75" x14ac:dyDescent="0.2"/>
    <row r="675" customFormat="1" ht="12.75" x14ac:dyDescent="0.2"/>
    <row r="676" customFormat="1" ht="12.75" x14ac:dyDescent="0.2"/>
    <row r="677" customFormat="1" ht="12.75" x14ac:dyDescent="0.2"/>
    <row r="678" customFormat="1" ht="12.75" x14ac:dyDescent="0.2"/>
    <row r="679" customFormat="1" ht="12.75" x14ac:dyDescent="0.2"/>
    <row r="680" customFormat="1" ht="12.75" x14ac:dyDescent="0.2"/>
    <row r="681" customFormat="1" ht="12.75" x14ac:dyDescent="0.2"/>
    <row r="682" customFormat="1" ht="12.75" x14ac:dyDescent="0.2"/>
    <row r="683" customFormat="1" ht="12.75" x14ac:dyDescent="0.2"/>
    <row r="684" customFormat="1" ht="12.75" x14ac:dyDescent="0.2"/>
    <row r="685" customFormat="1" ht="12.75" x14ac:dyDescent="0.2"/>
    <row r="686" customFormat="1" ht="12.75" x14ac:dyDescent="0.2"/>
    <row r="687" customFormat="1" ht="12.75" x14ac:dyDescent="0.2"/>
    <row r="688" customFormat="1" ht="12.75" x14ac:dyDescent="0.2"/>
    <row r="689" customFormat="1" ht="12.75" x14ac:dyDescent="0.2"/>
    <row r="690" customFormat="1" ht="12.75" x14ac:dyDescent="0.2"/>
    <row r="691" customFormat="1" ht="12.75" x14ac:dyDescent="0.2"/>
    <row r="692" customFormat="1" ht="12.75" x14ac:dyDescent="0.2"/>
    <row r="693" customFormat="1" ht="12.75" x14ac:dyDescent="0.2"/>
    <row r="694" customFormat="1" ht="12.75" x14ac:dyDescent="0.2"/>
    <row r="695" customFormat="1" ht="12.75" x14ac:dyDescent="0.2"/>
    <row r="696" customFormat="1" ht="12.75" x14ac:dyDescent="0.2"/>
    <row r="697" customFormat="1" ht="12.75" x14ac:dyDescent="0.2"/>
    <row r="698" customFormat="1" ht="12.75" x14ac:dyDescent="0.2"/>
    <row r="699" customFormat="1" ht="12.75" x14ac:dyDescent="0.2"/>
    <row r="700" customFormat="1" ht="12.75" x14ac:dyDescent="0.2"/>
    <row r="701" customFormat="1" ht="12.75" x14ac:dyDescent="0.2"/>
    <row r="702" customFormat="1" ht="12.75" x14ac:dyDescent="0.2"/>
    <row r="703" customFormat="1" ht="12.75" x14ac:dyDescent="0.2"/>
    <row r="704" customFormat="1" ht="12.75" x14ac:dyDescent="0.2"/>
    <row r="705" customFormat="1" ht="12.75" x14ac:dyDescent="0.2"/>
    <row r="706" customFormat="1" ht="12.75" x14ac:dyDescent="0.2"/>
    <row r="707" customFormat="1" ht="12.75" x14ac:dyDescent="0.2"/>
    <row r="708" customFormat="1" ht="12.75" x14ac:dyDescent="0.2"/>
    <row r="709" customFormat="1" ht="12.75" x14ac:dyDescent="0.2"/>
    <row r="710" customFormat="1" ht="12.75" x14ac:dyDescent="0.2"/>
    <row r="711" customFormat="1" ht="12.75" x14ac:dyDescent="0.2"/>
    <row r="712" customFormat="1" ht="12.75" x14ac:dyDescent="0.2"/>
    <row r="713" customFormat="1" ht="12.75" x14ac:dyDescent="0.2"/>
    <row r="714" customFormat="1" ht="12.75" x14ac:dyDescent="0.2"/>
    <row r="715" customFormat="1" ht="12.75" x14ac:dyDescent="0.2"/>
    <row r="716" customFormat="1" ht="12.75" x14ac:dyDescent="0.2"/>
    <row r="717" customFormat="1" ht="12.75" x14ac:dyDescent="0.2"/>
    <row r="718" customFormat="1" ht="12.75" x14ac:dyDescent="0.2"/>
    <row r="719" customFormat="1" ht="12.75" x14ac:dyDescent="0.2"/>
    <row r="720" customFormat="1" ht="12.75" x14ac:dyDescent="0.2"/>
    <row r="721" customFormat="1" ht="12.75" x14ac:dyDescent="0.2"/>
    <row r="722" customFormat="1" ht="12.75" x14ac:dyDescent="0.2"/>
    <row r="723" customFormat="1" ht="12.75" x14ac:dyDescent="0.2"/>
    <row r="724" customFormat="1" ht="12.75" x14ac:dyDescent="0.2"/>
    <row r="725" customFormat="1" ht="12.75" x14ac:dyDescent="0.2"/>
    <row r="726" customFormat="1" ht="12.75" x14ac:dyDescent="0.2"/>
    <row r="727" customFormat="1" ht="12.75" x14ac:dyDescent="0.2"/>
    <row r="728" customFormat="1" ht="12.75" x14ac:dyDescent="0.2"/>
    <row r="729" customFormat="1" ht="12.75" x14ac:dyDescent="0.2"/>
    <row r="730" customFormat="1" ht="12.75" x14ac:dyDescent="0.2"/>
    <row r="731" customFormat="1" ht="12.75" x14ac:dyDescent="0.2"/>
    <row r="732" customFormat="1" ht="12.75" x14ac:dyDescent="0.2"/>
    <row r="733" customFormat="1" ht="12.75" x14ac:dyDescent="0.2"/>
    <row r="734" customFormat="1" ht="12.75" x14ac:dyDescent="0.2"/>
    <row r="735" customFormat="1" ht="12.75" x14ac:dyDescent="0.2"/>
    <row r="736" customFormat="1" ht="12.75" x14ac:dyDescent="0.2"/>
    <row r="737" customFormat="1" ht="12.75" x14ac:dyDescent="0.2"/>
    <row r="738" customFormat="1" ht="12.75" x14ac:dyDescent="0.2"/>
    <row r="739" customFormat="1" ht="12.75" x14ac:dyDescent="0.2"/>
    <row r="740" customFormat="1" ht="12.75" x14ac:dyDescent="0.2"/>
    <row r="741" customFormat="1" ht="12.75" x14ac:dyDescent="0.2"/>
    <row r="742" customFormat="1" ht="12.75" x14ac:dyDescent="0.2"/>
    <row r="743" customFormat="1" ht="12.75" x14ac:dyDescent="0.2"/>
    <row r="744" customFormat="1" ht="12.75" x14ac:dyDescent="0.2"/>
    <row r="745" customFormat="1" ht="12.75" x14ac:dyDescent="0.2"/>
    <row r="746" customFormat="1" ht="12.75" x14ac:dyDescent="0.2"/>
    <row r="747" customFormat="1" ht="12.75" x14ac:dyDescent="0.2"/>
    <row r="748" customFormat="1" ht="12.75" x14ac:dyDescent="0.2"/>
    <row r="749" customFormat="1" ht="12.75" x14ac:dyDescent="0.2"/>
    <row r="750" customFormat="1" ht="12.75" x14ac:dyDescent="0.2"/>
    <row r="751" customFormat="1" ht="12.75" x14ac:dyDescent="0.2"/>
    <row r="752" customFormat="1" ht="12.75" x14ac:dyDescent="0.2"/>
    <row r="753" customFormat="1" ht="12.75" x14ac:dyDescent="0.2"/>
    <row r="754" customFormat="1" ht="12.75" x14ac:dyDescent="0.2"/>
    <row r="755" customFormat="1" ht="12.75" x14ac:dyDescent="0.2"/>
    <row r="756" customFormat="1" ht="12.75" x14ac:dyDescent="0.2"/>
    <row r="757" customFormat="1" ht="12.75" x14ac:dyDescent="0.2"/>
    <row r="758" customFormat="1" ht="12.75" x14ac:dyDescent="0.2"/>
    <row r="759" customFormat="1" ht="12.75" x14ac:dyDescent="0.2"/>
    <row r="760" customFormat="1" ht="12.75" x14ac:dyDescent="0.2"/>
    <row r="761" customFormat="1" ht="12.75" x14ac:dyDescent="0.2"/>
    <row r="762" customFormat="1" ht="12.75" x14ac:dyDescent="0.2"/>
    <row r="763" customFormat="1" ht="12.75" x14ac:dyDescent="0.2"/>
    <row r="764" customFormat="1" ht="12.75" x14ac:dyDescent="0.2"/>
    <row r="765" customFormat="1" ht="12.75" x14ac:dyDescent="0.2"/>
    <row r="766" customFormat="1" ht="12.75" x14ac:dyDescent="0.2"/>
    <row r="767" customFormat="1" ht="12.75" x14ac:dyDescent="0.2"/>
    <row r="768" customFormat="1" ht="12.75" x14ac:dyDescent="0.2"/>
    <row r="769" customFormat="1" ht="12.75" x14ac:dyDescent="0.2"/>
    <row r="770" customFormat="1" ht="12.75" x14ac:dyDescent="0.2"/>
    <row r="771" customFormat="1" ht="12.75" x14ac:dyDescent="0.2"/>
    <row r="772" customFormat="1" ht="12.75" x14ac:dyDescent="0.2"/>
    <row r="773" customFormat="1" ht="12.75" x14ac:dyDescent="0.2"/>
    <row r="774" customFormat="1" ht="12.75" x14ac:dyDescent="0.2"/>
    <row r="775" customFormat="1" ht="12.75" x14ac:dyDescent="0.2"/>
    <row r="776" customFormat="1" ht="12.75" x14ac:dyDescent="0.2"/>
    <row r="777" customFormat="1" ht="12.75" x14ac:dyDescent="0.2"/>
    <row r="778" customFormat="1" ht="12.75" x14ac:dyDescent="0.2"/>
    <row r="779" customFormat="1" ht="12.75" x14ac:dyDescent="0.2"/>
    <row r="780" customFormat="1" ht="12.75" x14ac:dyDescent="0.2"/>
    <row r="781" customFormat="1" ht="12.75" x14ac:dyDescent="0.2"/>
    <row r="782" customFormat="1" ht="12.75" x14ac:dyDescent="0.2"/>
    <row r="783" customFormat="1" ht="12.75" x14ac:dyDescent="0.2"/>
    <row r="784" customFormat="1" ht="12.75" x14ac:dyDescent="0.2"/>
    <row r="785" customFormat="1" ht="12.75" x14ac:dyDescent="0.2"/>
    <row r="786" customFormat="1" ht="12.75" x14ac:dyDescent="0.2"/>
    <row r="787" customFormat="1" ht="12.75" x14ac:dyDescent="0.2"/>
    <row r="788" customFormat="1" ht="12.75" x14ac:dyDescent="0.2"/>
    <row r="789" customFormat="1" ht="12.75" x14ac:dyDescent="0.2"/>
    <row r="790" customFormat="1" ht="12.75" x14ac:dyDescent="0.2"/>
    <row r="791" customFormat="1" ht="12.75" x14ac:dyDescent="0.2"/>
    <row r="792" customFormat="1" ht="12.75" x14ac:dyDescent="0.2"/>
    <row r="793" customFormat="1" ht="12.75" x14ac:dyDescent="0.2"/>
    <row r="794" customFormat="1" ht="12.75" x14ac:dyDescent="0.2"/>
    <row r="795" customFormat="1" ht="12.75" x14ac:dyDescent="0.2"/>
    <row r="796" customFormat="1" ht="12.75" x14ac:dyDescent="0.2"/>
    <row r="797" customFormat="1" ht="12.75" x14ac:dyDescent="0.2"/>
    <row r="798" customFormat="1" ht="12.75" x14ac:dyDescent="0.2"/>
    <row r="799" customFormat="1" ht="12.75" x14ac:dyDescent="0.2"/>
    <row r="800" customFormat="1" ht="12.75" x14ac:dyDescent="0.2"/>
    <row r="801" customFormat="1" ht="12.75" x14ac:dyDescent="0.2"/>
    <row r="802" customFormat="1" ht="12.75" x14ac:dyDescent="0.2"/>
    <row r="803" customFormat="1" ht="12.75" x14ac:dyDescent="0.2"/>
    <row r="804" customFormat="1" ht="12.75" x14ac:dyDescent="0.2"/>
    <row r="805" customFormat="1" ht="12.75" x14ac:dyDescent="0.2"/>
    <row r="806" customFormat="1" ht="12.75" x14ac:dyDescent="0.2"/>
    <row r="807" customFormat="1" ht="12.75" x14ac:dyDescent="0.2"/>
    <row r="808" customFormat="1" ht="12.75" x14ac:dyDescent="0.2"/>
    <row r="809" customFormat="1" ht="12.75" x14ac:dyDescent="0.2"/>
    <row r="810" customFormat="1" ht="12.75" x14ac:dyDescent="0.2"/>
    <row r="811" customFormat="1" ht="12.75" x14ac:dyDescent="0.2"/>
    <row r="812" customFormat="1" ht="12.75" x14ac:dyDescent="0.2"/>
    <row r="813" customFormat="1" ht="12.75" x14ac:dyDescent="0.2"/>
    <row r="814" customFormat="1" ht="12.75" x14ac:dyDescent="0.2"/>
    <row r="815" customFormat="1" ht="12.75" x14ac:dyDescent="0.2"/>
    <row r="816" customFormat="1" ht="12.75" x14ac:dyDescent="0.2"/>
    <row r="817" customFormat="1" ht="12.75" x14ac:dyDescent="0.2"/>
    <row r="818" customFormat="1" ht="12.75" x14ac:dyDescent="0.2"/>
    <row r="819" customFormat="1" ht="12.75" x14ac:dyDescent="0.2"/>
    <row r="820" customFormat="1" ht="12.75" x14ac:dyDescent="0.2"/>
    <row r="821" customFormat="1" ht="12.75" x14ac:dyDescent="0.2"/>
    <row r="822" customFormat="1" ht="12.75" x14ac:dyDescent="0.2"/>
    <row r="823" customFormat="1" ht="12.75" x14ac:dyDescent="0.2"/>
    <row r="824" customFormat="1" ht="12.75" x14ac:dyDescent="0.2"/>
    <row r="825" customFormat="1" ht="12.75" x14ac:dyDescent="0.2"/>
    <row r="826" customFormat="1" ht="12.75" x14ac:dyDescent="0.2"/>
    <row r="827" customFormat="1" ht="12.75" x14ac:dyDescent="0.2"/>
    <row r="828" customFormat="1" ht="12.75" x14ac:dyDescent="0.2"/>
    <row r="829" customFormat="1" ht="12.75" x14ac:dyDescent="0.2"/>
    <row r="830" customFormat="1" ht="12.75" x14ac:dyDescent="0.2"/>
    <row r="831" customFormat="1" ht="12.75" x14ac:dyDescent="0.2"/>
    <row r="832" customFormat="1" ht="12.75" x14ac:dyDescent="0.2"/>
    <row r="833" customFormat="1" ht="12.75" x14ac:dyDescent="0.2"/>
    <row r="834" customFormat="1" ht="12.75" x14ac:dyDescent="0.2"/>
    <row r="835" customFormat="1" ht="12.75" x14ac:dyDescent="0.2"/>
    <row r="836" customFormat="1" ht="12.75" x14ac:dyDescent="0.2"/>
    <row r="837" customFormat="1" ht="12.75" x14ac:dyDescent="0.2"/>
    <row r="838" customFormat="1" ht="12.75" x14ac:dyDescent="0.2"/>
    <row r="839" customFormat="1" ht="12.75" x14ac:dyDescent="0.2"/>
    <row r="840" customFormat="1" ht="12.75" x14ac:dyDescent="0.2"/>
    <row r="841" customFormat="1" ht="12.75" x14ac:dyDescent="0.2"/>
    <row r="842" customFormat="1" ht="12.75" x14ac:dyDescent="0.2"/>
    <row r="843" customFormat="1" ht="12.75" x14ac:dyDescent="0.2"/>
    <row r="844" customFormat="1" ht="12.75" x14ac:dyDescent="0.2"/>
    <row r="845" customFormat="1" ht="12.75" x14ac:dyDescent="0.2"/>
    <row r="846" customFormat="1" ht="12.75" x14ac:dyDescent="0.2"/>
    <row r="847" customFormat="1" ht="12.75" x14ac:dyDescent="0.2"/>
    <row r="848" customFormat="1" ht="12.75" x14ac:dyDescent="0.2"/>
    <row r="849" customFormat="1" ht="12.75" x14ac:dyDescent="0.2"/>
    <row r="850" customFormat="1" ht="12.75" x14ac:dyDescent="0.2"/>
    <row r="851" customFormat="1" ht="12.75" x14ac:dyDescent="0.2"/>
    <row r="852" customFormat="1" ht="12.75" x14ac:dyDescent="0.2"/>
    <row r="853" customFormat="1" ht="12.75" x14ac:dyDescent="0.2"/>
    <row r="854" customFormat="1" ht="12.75" x14ac:dyDescent="0.2"/>
    <row r="855" customFormat="1" ht="12.75" x14ac:dyDescent="0.2"/>
    <row r="856" customFormat="1" ht="12.75" x14ac:dyDescent="0.2"/>
    <row r="857" customFormat="1" ht="12.75" x14ac:dyDescent="0.2"/>
    <row r="858" customFormat="1" ht="12.75" x14ac:dyDescent="0.2"/>
    <row r="859" customFormat="1" ht="12.75" x14ac:dyDescent="0.2"/>
    <row r="860" customFormat="1" ht="12.75" x14ac:dyDescent="0.2"/>
    <row r="861" customFormat="1" ht="12.75" x14ac:dyDescent="0.2"/>
    <row r="862" customFormat="1" ht="12.75" x14ac:dyDescent="0.2"/>
    <row r="863" customFormat="1" ht="12.75" x14ac:dyDescent="0.2"/>
    <row r="864" customFormat="1" ht="12.75" x14ac:dyDescent="0.2"/>
    <row r="865" customFormat="1" ht="12.75" x14ac:dyDescent="0.2"/>
    <row r="866" customFormat="1" ht="12.75" x14ac:dyDescent="0.2"/>
    <row r="867" customFormat="1" ht="12.75" x14ac:dyDescent="0.2"/>
    <row r="868" customFormat="1" ht="12.75" x14ac:dyDescent="0.2"/>
    <row r="869" customFormat="1" ht="12.75" x14ac:dyDescent="0.2"/>
    <row r="870" customFormat="1" ht="12.75" x14ac:dyDescent="0.2"/>
    <row r="871" customFormat="1" ht="12.75" x14ac:dyDescent="0.2"/>
    <row r="872" customFormat="1" ht="12.75" x14ac:dyDescent="0.2"/>
    <row r="873" customFormat="1" ht="12.75" x14ac:dyDescent="0.2"/>
    <row r="874" customFormat="1" ht="12.75" x14ac:dyDescent="0.2"/>
    <row r="875" customFormat="1" ht="12.75" x14ac:dyDescent="0.2"/>
    <row r="876" customFormat="1" ht="12.75" x14ac:dyDescent="0.2"/>
    <row r="877" customFormat="1" ht="12.75" x14ac:dyDescent="0.2"/>
    <row r="878" customFormat="1" ht="12.75" x14ac:dyDescent="0.2"/>
    <row r="879" customFormat="1" ht="12.75" x14ac:dyDescent="0.2"/>
    <row r="880" customFormat="1" ht="12.75" x14ac:dyDescent="0.2"/>
    <row r="881" customFormat="1" ht="12.75" x14ac:dyDescent="0.2"/>
    <row r="882" customFormat="1" ht="12.75" x14ac:dyDescent="0.2"/>
    <row r="883" customFormat="1" ht="12.75" x14ac:dyDescent="0.2"/>
    <row r="884" customFormat="1" ht="12.75" x14ac:dyDescent="0.2"/>
    <row r="885" customFormat="1" ht="12.75" x14ac:dyDescent="0.2"/>
    <row r="886" customFormat="1" ht="12.75" x14ac:dyDescent="0.2"/>
    <row r="887" customFormat="1" ht="12.75" x14ac:dyDescent="0.2"/>
    <row r="888" customFormat="1" ht="12.75" x14ac:dyDescent="0.2"/>
    <row r="889" customFormat="1" ht="12.75" x14ac:dyDescent="0.2"/>
    <row r="890" customFormat="1" ht="12.75" x14ac:dyDescent="0.2"/>
    <row r="891" customFormat="1" ht="12.75" x14ac:dyDescent="0.2"/>
    <row r="892" customFormat="1" ht="12.75" x14ac:dyDescent="0.2"/>
    <row r="893" customFormat="1" ht="12.75" x14ac:dyDescent="0.2"/>
    <row r="894" customFormat="1" ht="12.75" x14ac:dyDescent="0.2"/>
    <row r="895" customFormat="1" ht="12.75" x14ac:dyDescent="0.2"/>
    <row r="896" customFormat="1" ht="12.75" x14ac:dyDescent="0.2"/>
    <row r="897" customFormat="1" ht="12.75" x14ac:dyDescent="0.2"/>
    <row r="898" customFormat="1" ht="12.75" x14ac:dyDescent="0.2"/>
    <row r="899" customFormat="1" ht="12.75" x14ac:dyDescent="0.2"/>
    <row r="900" customFormat="1" ht="12.75" x14ac:dyDescent="0.2"/>
    <row r="901" customFormat="1" ht="12.75" x14ac:dyDescent="0.2"/>
    <row r="902" customFormat="1" ht="12.75" x14ac:dyDescent="0.2"/>
    <row r="903" customFormat="1" ht="12.75" x14ac:dyDescent="0.2"/>
    <row r="904" customFormat="1" ht="12.75" x14ac:dyDescent="0.2"/>
    <row r="905" customFormat="1" ht="12.75" x14ac:dyDescent="0.2"/>
    <row r="906" customFormat="1" ht="12.75" x14ac:dyDescent="0.2"/>
    <row r="907" customFormat="1" ht="12.75" x14ac:dyDescent="0.2"/>
    <row r="908" customFormat="1" ht="12.75" x14ac:dyDescent="0.2"/>
    <row r="909" customFormat="1" ht="12.75" x14ac:dyDescent="0.2"/>
    <row r="910" customFormat="1" ht="12.75" x14ac:dyDescent="0.2"/>
    <row r="911" customFormat="1" ht="12.75" x14ac:dyDescent="0.2"/>
    <row r="912" customFormat="1" ht="12.75" x14ac:dyDescent="0.2"/>
    <row r="913" customFormat="1" ht="12.75" x14ac:dyDescent="0.2"/>
    <row r="914" customFormat="1" ht="12.75" x14ac:dyDescent="0.2"/>
    <row r="915" customFormat="1" ht="12.75" x14ac:dyDescent="0.2"/>
    <row r="916" customFormat="1" ht="12.75" x14ac:dyDescent="0.2"/>
    <row r="917" customFormat="1" ht="12.75" x14ac:dyDescent="0.2"/>
    <row r="918" customFormat="1" ht="12.75" x14ac:dyDescent="0.2"/>
    <row r="919" customFormat="1" ht="12.75" x14ac:dyDescent="0.2"/>
    <row r="920" customFormat="1" ht="12.75" x14ac:dyDescent="0.2"/>
    <row r="921" customFormat="1" ht="12.75" x14ac:dyDescent="0.2"/>
    <row r="922" customFormat="1" ht="12.75" x14ac:dyDescent="0.2"/>
    <row r="923" customFormat="1" ht="12.75" x14ac:dyDescent="0.2"/>
    <row r="924" customFormat="1" ht="12.75" x14ac:dyDescent="0.2"/>
    <row r="925" customFormat="1" ht="12.75" x14ac:dyDescent="0.2"/>
    <row r="926" customFormat="1" ht="12.75" x14ac:dyDescent="0.2"/>
    <row r="927" customFormat="1" ht="12.75" x14ac:dyDescent="0.2"/>
    <row r="928" customFormat="1" ht="12.75" x14ac:dyDescent="0.2"/>
    <row r="929" customFormat="1" ht="12.75" x14ac:dyDescent="0.2"/>
    <row r="930" customFormat="1" ht="12.75" x14ac:dyDescent="0.2"/>
    <row r="931" customFormat="1" ht="12.75" x14ac:dyDescent="0.2"/>
    <row r="932" customFormat="1" ht="12.75" x14ac:dyDescent="0.2"/>
    <row r="933" customFormat="1" ht="12.75" x14ac:dyDescent="0.2"/>
    <row r="934" customFormat="1" ht="12.75" x14ac:dyDescent="0.2"/>
    <row r="935" customFormat="1" ht="12.75" x14ac:dyDescent="0.2"/>
    <row r="936" customFormat="1" ht="12.75" x14ac:dyDescent="0.2"/>
    <row r="937" customFormat="1" ht="12.75" x14ac:dyDescent="0.2"/>
    <row r="938" customFormat="1" ht="12.75" x14ac:dyDescent="0.2"/>
    <row r="939" customFormat="1" ht="12.75" x14ac:dyDescent="0.2"/>
    <row r="940" customFormat="1" ht="12.75" x14ac:dyDescent="0.2"/>
    <row r="941" customFormat="1" ht="12.75" x14ac:dyDescent="0.2"/>
    <row r="942" customFormat="1" ht="12.75" x14ac:dyDescent="0.2"/>
    <row r="943" customFormat="1" ht="12.75" x14ac:dyDescent="0.2"/>
    <row r="944" customFormat="1" ht="12.75" x14ac:dyDescent="0.2"/>
    <row r="945" customFormat="1" ht="12.75" x14ac:dyDescent="0.2"/>
    <row r="946" customFormat="1" ht="12.75" x14ac:dyDescent="0.2"/>
    <row r="947" customFormat="1" ht="12.75" x14ac:dyDescent="0.2"/>
    <row r="948" customFormat="1" ht="12.75" x14ac:dyDescent="0.2"/>
    <row r="949" customFormat="1" ht="12.75" x14ac:dyDescent="0.2"/>
    <row r="950" customFormat="1" ht="12.75" x14ac:dyDescent="0.2"/>
    <row r="951" customFormat="1" ht="12.75" x14ac:dyDescent="0.2"/>
    <row r="952" customFormat="1" ht="12.75" x14ac:dyDescent="0.2"/>
    <row r="953" customFormat="1" ht="12.75" x14ac:dyDescent="0.2"/>
    <row r="954" customFormat="1" ht="12.75" x14ac:dyDescent="0.2"/>
    <row r="955" customFormat="1" ht="12.75" x14ac:dyDescent="0.2"/>
    <row r="956" customFormat="1" ht="12.75" x14ac:dyDescent="0.2"/>
    <row r="957" customFormat="1" ht="12.75" x14ac:dyDescent="0.2"/>
    <row r="958" customFormat="1" ht="12.75" x14ac:dyDescent="0.2"/>
    <row r="959" customFormat="1" ht="12.75" x14ac:dyDescent="0.2"/>
    <row r="960" customFormat="1" ht="12.75" x14ac:dyDescent="0.2"/>
    <row r="961" customFormat="1" ht="12.75" x14ac:dyDescent="0.2"/>
    <row r="962" customFormat="1" ht="12.75" x14ac:dyDescent="0.2"/>
    <row r="963" customFormat="1" ht="12.75" x14ac:dyDescent="0.2"/>
    <row r="964" customFormat="1" ht="12.75" x14ac:dyDescent="0.2"/>
    <row r="965" customFormat="1" ht="12.75" x14ac:dyDescent="0.2"/>
    <row r="966" customFormat="1" ht="12.75" x14ac:dyDescent="0.2"/>
    <row r="967" customFormat="1" ht="12.75" x14ac:dyDescent="0.2"/>
    <row r="968" customFormat="1" ht="12.75" x14ac:dyDescent="0.2"/>
    <row r="969" customFormat="1" ht="12.75" x14ac:dyDescent="0.2"/>
    <row r="970" customFormat="1" ht="12.75" x14ac:dyDescent="0.2"/>
    <row r="971" customFormat="1" ht="12.75" x14ac:dyDescent="0.2"/>
    <row r="972" customFormat="1" ht="12.75" x14ac:dyDescent="0.2"/>
    <row r="973" customFormat="1" ht="12.75" x14ac:dyDescent="0.2"/>
    <row r="974" customFormat="1" ht="12.75" x14ac:dyDescent="0.2"/>
    <row r="975" customFormat="1" ht="12.75" x14ac:dyDescent="0.2"/>
    <row r="976" customFormat="1" ht="12.75" x14ac:dyDescent="0.2"/>
    <row r="977" customFormat="1" ht="12.75" x14ac:dyDescent="0.2"/>
    <row r="978" customFormat="1" ht="12.75" x14ac:dyDescent="0.2"/>
    <row r="979" customFormat="1" ht="12.75" x14ac:dyDescent="0.2"/>
    <row r="980" customFormat="1" ht="12.75" x14ac:dyDescent="0.2"/>
    <row r="981" customFormat="1" ht="12.75" x14ac:dyDescent="0.2"/>
    <row r="982" customFormat="1" ht="12.75" x14ac:dyDescent="0.2"/>
    <row r="983" customFormat="1" ht="12.75" x14ac:dyDescent="0.2"/>
    <row r="984" customFormat="1" ht="12.75" x14ac:dyDescent="0.2"/>
    <row r="985" customFormat="1" ht="12.75" x14ac:dyDescent="0.2"/>
    <row r="986" customFormat="1" ht="12.75" x14ac:dyDescent="0.2"/>
    <row r="987" customFormat="1" ht="12.75" x14ac:dyDescent="0.2"/>
    <row r="988" customFormat="1" ht="12.75" x14ac:dyDescent="0.2"/>
    <row r="989" customFormat="1" ht="12.75" x14ac:dyDescent="0.2"/>
    <row r="990" customFormat="1" ht="12.75" x14ac:dyDescent="0.2"/>
    <row r="991" customFormat="1" ht="12.75" x14ac:dyDescent="0.2"/>
    <row r="992" customFormat="1" ht="12.75" x14ac:dyDescent="0.2"/>
    <row r="993" customFormat="1" ht="12.75" x14ac:dyDescent="0.2"/>
    <row r="994" customFormat="1" ht="12.75" x14ac:dyDescent="0.2"/>
    <row r="995" customFormat="1" ht="12.75" x14ac:dyDescent="0.2"/>
    <row r="996" customFormat="1" ht="12.75" x14ac:dyDescent="0.2"/>
    <row r="997" customFormat="1" ht="12.75" x14ac:dyDescent="0.2"/>
    <row r="998" customFormat="1" ht="12.75" x14ac:dyDescent="0.2"/>
    <row r="999" customFormat="1" ht="12.75" x14ac:dyDescent="0.2"/>
    <row r="1000" customFormat="1" ht="12.75" x14ac:dyDescent="0.2"/>
    <row r="1001" customFormat="1" ht="12.75" x14ac:dyDescent="0.2"/>
    <row r="1002" customFormat="1" ht="12.75" x14ac:dyDescent="0.2"/>
    <row r="1003" customFormat="1" ht="12.75" x14ac:dyDescent="0.2"/>
    <row r="1004" customFormat="1" ht="12.75" x14ac:dyDescent="0.2"/>
    <row r="1005" customFormat="1" ht="12.75" x14ac:dyDescent="0.2"/>
    <row r="1006" customFormat="1" ht="12.75" x14ac:dyDescent="0.2"/>
    <row r="1007" customFormat="1" ht="12.75" x14ac:dyDescent="0.2"/>
    <row r="1008" customFormat="1" ht="12.75" x14ac:dyDescent="0.2"/>
    <row r="1009" customFormat="1" ht="12.75" x14ac:dyDescent="0.2"/>
    <row r="1010" customFormat="1" ht="12.75" x14ac:dyDescent="0.2"/>
    <row r="1011" customFormat="1" ht="12.75" x14ac:dyDescent="0.2"/>
    <row r="1012" customFormat="1" ht="12.75" x14ac:dyDescent="0.2"/>
    <row r="1013" customFormat="1" ht="12.75" x14ac:dyDescent="0.2"/>
    <row r="1014" customFormat="1" ht="12.75" x14ac:dyDescent="0.2"/>
    <row r="1015" customFormat="1" ht="12.75" x14ac:dyDescent="0.2"/>
    <row r="1016" customFormat="1" ht="12.75" x14ac:dyDescent="0.2"/>
    <row r="1017" customFormat="1" ht="12.75" x14ac:dyDescent="0.2"/>
    <row r="1018" customFormat="1" ht="12.75" x14ac:dyDescent="0.2"/>
    <row r="1019" customFormat="1" ht="12.75" x14ac:dyDescent="0.2"/>
    <row r="1020" customFormat="1" ht="12.75" x14ac:dyDescent="0.2"/>
    <row r="1021" customFormat="1" ht="12.75" x14ac:dyDescent="0.2"/>
    <row r="1022" customFormat="1" ht="12.75" x14ac:dyDescent="0.2"/>
    <row r="1023" customFormat="1" ht="12.75" x14ac:dyDescent="0.2"/>
    <row r="1024" customFormat="1" ht="12.75" x14ac:dyDescent="0.2"/>
    <row r="1025" customFormat="1" ht="12.75" x14ac:dyDescent="0.2"/>
    <row r="1026" customFormat="1" ht="12.75" x14ac:dyDescent="0.2"/>
    <row r="1027" customFormat="1" ht="12.75" x14ac:dyDescent="0.2"/>
    <row r="1028" customFormat="1" ht="12.75" x14ac:dyDescent="0.2"/>
    <row r="1029" customFormat="1" ht="12.75" x14ac:dyDescent="0.2"/>
    <row r="1030" customFormat="1" ht="12.75" x14ac:dyDescent="0.2"/>
    <row r="1031" customFormat="1" ht="12.75" x14ac:dyDescent="0.2"/>
    <row r="1032" customFormat="1" ht="12.75" x14ac:dyDescent="0.2"/>
    <row r="1033" customFormat="1" ht="12.75" x14ac:dyDescent="0.2"/>
    <row r="1034" customFormat="1" ht="12.75" x14ac:dyDescent="0.2"/>
    <row r="1035" customFormat="1" ht="12.75" x14ac:dyDescent="0.2"/>
    <row r="1036" customFormat="1" ht="12.75" x14ac:dyDescent="0.2"/>
    <row r="1037" customFormat="1" ht="12.75" x14ac:dyDescent="0.2"/>
    <row r="1038" customFormat="1" ht="12.75" x14ac:dyDescent="0.2"/>
    <row r="1039" customFormat="1" ht="12.75" x14ac:dyDescent="0.2"/>
    <row r="1040" customFormat="1" ht="12.75" x14ac:dyDescent="0.2"/>
    <row r="1041" customFormat="1" ht="12.75" x14ac:dyDescent="0.2"/>
    <row r="1042" customFormat="1" ht="12.75" x14ac:dyDescent="0.2"/>
    <row r="1043" customFormat="1" ht="12.75" x14ac:dyDescent="0.2"/>
    <row r="1044" customFormat="1" ht="12.75" x14ac:dyDescent="0.2"/>
    <row r="1045" customFormat="1" ht="12.75" x14ac:dyDescent="0.2"/>
    <row r="1046" customFormat="1" ht="12.75" x14ac:dyDescent="0.2"/>
    <row r="1047" customFormat="1" ht="12.75" x14ac:dyDescent="0.2"/>
    <row r="1048" customFormat="1" ht="12.75" x14ac:dyDescent="0.2"/>
    <row r="1049" customFormat="1" ht="12.75" x14ac:dyDescent="0.2"/>
    <row r="1050" customFormat="1" ht="12.75" x14ac:dyDescent="0.2"/>
    <row r="1051" customFormat="1" ht="12.75" x14ac:dyDescent="0.2"/>
    <row r="1052" customFormat="1" ht="12.75" x14ac:dyDescent="0.2"/>
    <row r="1053" customFormat="1" ht="12.75" x14ac:dyDescent="0.2"/>
    <row r="1054" customFormat="1" ht="12.75" x14ac:dyDescent="0.2"/>
    <row r="1055" customFormat="1" ht="12.75" x14ac:dyDescent="0.2"/>
    <row r="1056" customFormat="1" ht="12.75" x14ac:dyDescent="0.2"/>
    <row r="1057" customFormat="1" ht="12.75" x14ac:dyDescent="0.2"/>
    <row r="1058" customFormat="1" ht="12.75" x14ac:dyDescent="0.2"/>
    <row r="1059" customFormat="1" ht="12.75" x14ac:dyDescent="0.2"/>
    <row r="1060" customFormat="1" ht="12.75" x14ac:dyDescent="0.2"/>
    <row r="1061" customFormat="1" ht="12.75" x14ac:dyDescent="0.2"/>
    <row r="1062" customFormat="1" ht="12.75" x14ac:dyDescent="0.2"/>
    <row r="1063" customFormat="1" ht="12.75" x14ac:dyDescent="0.2"/>
    <row r="1064" customFormat="1" ht="12.75" x14ac:dyDescent="0.2"/>
    <row r="1065" customFormat="1" ht="12.75" x14ac:dyDescent="0.2"/>
    <row r="1066" customFormat="1" ht="12.75" x14ac:dyDescent="0.2"/>
    <row r="1067" customFormat="1" ht="12.75" x14ac:dyDescent="0.2"/>
    <row r="1068" customFormat="1" ht="12.75" x14ac:dyDescent="0.2"/>
    <row r="1069" customFormat="1" ht="12.75" x14ac:dyDescent="0.2"/>
    <row r="1070" customFormat="1" ht="12.75" x14ac:dyDescent="0.2"/>
    <row r="1071" customFormat="1" ht="12.75" x14ac:dyDescent="0.2"/>
    <row r="1072" customFormat="1" ht="12.75" x14ac:dyDescent="0.2"/>
    <row r="1073" customFormat="1" ht="12.75" x14ac:dyDescent="0.2"/>
    <row r="1074" customFormat="1" ht="12.75" x14ac:dyDescent="0.2"/>
    <row r="1075" customFormat="1" ht="12.75" x14ac:dyDescent="0.2"/>
    <row r="1076" customFormat="1" ht="12.75" x14ac:dyDescent="0.2"/>
    <row r="1077" customFormat="1" ht="12.75" x14ac:dyDescent="0.2"/>
    <row r="1078" customFormat="1" ht="12.75" x14ac:dyDescent="0.2"/>
    <row r="1079" customFormat="1" ht="12.75" x14ac:dyDescent="0.2"/>
    <row r="1080" customFormat="1" ht="12.75" x14ac:dyDescent="0.2"/>
    <row r="1081" customFormat="1" ht="12.75" x14ac:dyDescent="0.2"/>
    <row r="1082" customFormat="1" ht="12.75" x14ac:dyDescent="0.2"/>
    <row r="1083" customFormat="1" ht="12.75" x14ac:dyDescent="0.2"/>
    <row r="1084" customFormat="1" ht="12.75" x14ac:dyDescent="0.2"/>
    <row r="1085" customFormat="1" ht="12.75" x14ac:dyDescent="0.2"/>
    <row r="1086" customFormat="1" ht="12.75" x14ac:dyDescent="0.2"/>
    <row r="1087" customFormat="1" ht="12.75" x14ac:dyDescent="0.2"/>
    <row r="1088" customFormat="1" ht="12.75" x14ac:dyDescent="0.2"/>
    <row r="1089" customFormat="1" ht="12.75" x14ac:dyDescent="0.2"/>
    <row r="1090" customFormat="1" ht="12.75" x14ac:dyDescent="0.2"/>
    <row r="1091" customFormat="1" ht="12.75" x14ac:dyDescent="0.2"/>
    <row r="1092" customFormat="1" ht="12.75" x14ac:dyDescent="0.2"/>
    <row r="1093" customFormat="1" ht="12.75" x14ac:dyDescent="0.2"/>
    <row r="1094" customFormat="1" ht="12.75" x14ac:dyDescent="0.2"/>
    <row r="1095" customFormat="1" ht="12.75" x14ac:dyDescent="0.2"/>
    <row r="1096" customFormat="1" ht="12.75" x14ac:dyDescent="0.2"/>
    <row r="1097" customFormat="1" ht="12.75" x14ac:dyDescent="0.2"/>
    <row r="1098" customFormat="1" ht="12.75" x14ac:dyDescent="0.2"/>
    <row r="1099" customFormat="1" ht="12.75" x14ac:dyDescent="0.2"/>
    <row r="1100" customFormat="1" ht="12.75" x14ac:dyDescent="0.2"/>
    <row r="1101" customFormat="1" ht="12.75" x14ac:dyDescent="0.2"/>
    <row r="1102" customFormat="1" ht="12.75" x14ac:dyDescent="0.2"/>
    <row r="1103" customFormat="1" ht="12.75" x14ac:dyDescent="0.2"/>
    <row r="1104" customFormat="1" ht="12.75" x14ac:dyDescent="0.2"/>
    <row r="1105" customFormat="1" ht="12.75" x14ac:dyDescent="0.2"/>
    <row r="1106" customFormat="1" ht="12.75" x14ac:dyDescent="0.2"/>
    <row r="1107" customFormat="1" ht="12.75" x14ac:dyDescent="0.2"/>
    <row r="1108" customFormat="1" ht="12.75" x14ac:dyDescent="0.2"/>
    <row r="1109" customFormat="1" ht="12.75" x14ac:dyDescent="0.2"/>
    <row r="1110" customFormat="1" ht="12.75" x14ac:dyDescent="0.2"/>
    <row r="1111" customFormat="1" ht="12.75" x14ac:dyDescent="0.2"/>
    <row r="1112" customFormat="1" ht="12.75" x14ac:dyDescent="0.2"/>
    <row r="1113" customFormat="1" ht="12.75" x14ac:dyDescent="0.2"/>
    <row r="1114" customFormat="1" ht="12.75" x14ac:dyDescent="0.2"/>
    <row r="1115" customFormat="1" ht="12.75" x14ac:dyDescent="0.2"/>
    <row r="1116" customFormat="1" ht="12.75" x14ac:dyDescent="0.2"/>
    <row r="1117" customFormat="1" ht="12.75" x14ac:dyDescent="0.2"/>
    <row r="1118" customFormat="1" ht="12.75" x14ac:dyDescent="0.2"/>
    <row r="1119" customFormat="1" ht="12.75" x14ac:dyDescent="0.2"/>
    <row r="1120" customFormat="1" ht="12.75" x14ac:dyDescent="0.2"/>
    <row r="1121" customFormat="1" ht="12.75" x14ac:dyDescent="0.2"/>
    <row r="1122" customFormat="1" ht="12.75" x14ac:dyDescent="0.2"/>
    <row r="1123" customFormat="1" ht="12.75" x14ac:dyDescent="0.2"/>
    <row r="1124" customFormat="1" ht="12.75" x14ac:dyDescent="0.2"/>
    <row r="1125" customFormat="1" ht="12.75" x14ac:dyDescent="0.2"/>
    <row r="1126" customFormat="1" ht="12.75" x14ac:dyDescent="0.2"/>
    <row r="1127" customFormat="1" ht="12.75" x14ac:dyDescent="0.2"/>
    <row r="1128" customFormat="1" ht="12.75" x14ac:dyDescent="0.2"/>
    <row r="1129" customFormat="1" ht="12.75" x14ac:dyDescent="0.2"/>
    <row r="1130" customFormat="1" ht="12.75" x14ac:dyDescent="0.2"/>
    <row r="1131" customFormat="1" ht="12.75" x14ac:dyDescent="0.2"/>
    <row r="1132" customFormat="1" ht="12.75" x14ac:dyDescent="0.2"/>
    <row r="1133" customFormat="1" ht="12.75" x14ac:dyDescent="0.2"/>
    <row r="1134" customFormat="1" ht="12.75" x14ac:dyDescent="0.2"/>
    <row r="1135" customFormat="1" ht="12.75" x14ac:dyDescent="0.2"/>
    <row r="1136" customFormat="1" ht="12.75" x14ac:dyDescent="0.2"/>
    <row r="1137" customFormat="1" ht="12.75" x14ac:dyDescent="0.2"/>
    <row r="1138" customFormat="1" ht="12.75" x14ac:dyDescent="0.2"/>
    <row r="1139" customFormat="1" ht="12.75" x14ac:dyDescent="0.2"/>
    <row r="1140" customFormat="1" ht="12.75" x14ac:dyDescent="0.2"/>
    <row r="1141" customFormat="1" ht="12.75" x14ac:dyDescent="0.2"/>
    <row r="1142" customFormat="1" ht="12.75" x14ac:dyDescent="0.2"/>
    <row r="1143" customFormat="1" ht="12.75" x14ac:dyDescent="0.2"/>
    <row r="1144" customFormat="1" ht="12.75" x14ac:dyDescent="0.2"/>
    <row r="1145" customFormat="1" ht="12.75" x14ac:dyDescent="0.2"/>
    <row r="1146" customFormat="1" ht="12.75" x14ac:dyDescent="0.2"/>
    <row r="1147" customFormat="1" ht="12.75" x14ac:dyDescent="0.2"/>
    <row r="1148" customFormat="1" ht="12.75" x14ac:dyDescent="0.2"/>
    <row r="1149" customFormat="1" ht="12.75" x14ac:dyDescent="0.2"/>
    <row r="1150" customFormat="1" ht="12.75" x14ac:dyDescent="0.2"/>
    <row r="1151" customFormat="1" ht="12.75" x14ac:dyDescent="0.2"/>
    <row r="1152" customFormat="1" ht="12.75" x14ac:dyDescent="0.2"/>
    <row r="1153" customFormat="1" ht="12.75" x14ac:dyDescent="0.2"/>
    <row r="1154" customFormat="1" ht="12.75" x14ac:dyDescent="0.2"/>
    <row r="1155" customFormat="1" ht="12.75" x14ac:dyDescent="0.2"/>
    <row r="1156" customFormat="1" ht="12.75" x14ac:dyDescent="0.2"/>
    <row r="1157" customFormat="1" ht="12.75" x14ac:dyDescent="0.2"/>
    <row r="1158" customFormat="1" ht="12.75" x14ac:dyDescent="0.2"/>
    <row r="1159" customFormat="1" ht="12.75" x14ac:dyDescent="0.2"/>
    <row r="1160" customFormat="1" ht="12.75" x14ac:dyDescent="0.2"/>
    <row r="1161" customFormat="1" ht="12.75" x14ac:dyDescent="0.2"/>
    <row r="1162" customFormat="1" ht="12.75" x14ac:dyDescent="0.2"/>
    <row r="1163" customFormat="1" ht="12.75" x14ac:dyDescent="0.2"/>
    <row r="1164" customFormat="1" ht="12.75" x14ac:dyDescent="0.2"/>
    <row r="1165" customFormat="1" ht="12.75" x14ac:dyDescent="0.2"/>
    <row r="1166" customFormat="1" ht="12.75" x14ac:dyDescent="0.2"/>
    <row r="1167" customFormat="1" ht="12.75" x14ac:dyDescent="0.2"/>
    <row r="1168" customFormat="1" ht="12.75" x14ac:dyDescent="0.2"/>
    <row r="1169" customFormat="1" ht="12.75" x14ac:dyDescent="0.2"/>
    <row r="1170" customFormat="1" ht="12.75" x14ac:dyDescent="0.2"/>
    <row r="1171" customFormat="1" ht="12.75" x14ac:dyDescent="0.2"/>
    <row r="1172" customFormat="1" ht="12.75" x14ac:dyDescent="0.2"/>
    <row r="1173" customFormat="1" ht="12.75" x14ac:dyDescent="0.2"/>
    <row r="1174" customFormat="1" ht="12.75" x14ac:dyDescent="0.2"/>
    <row r="1175" customFormat="1" ht="12.75" x14ac:dyDescent="0.2"/>
    <row r="1176" customFormat="1" ht="12.75" x14ac:dyDescent="0.2"/>
    <row r="1177" customFormat="1" ht="12.75" x14ac:dyDescent="0.2"/>
    <row r="1178" customFormat="1" ht="12.75" x14ac:dyDescent="0.2"/>
    <row r="1179" customFormat="1" ht="12.75" x14ac:dyDescent="0.2"/>
    <row r="1180" customFormat="1" ht="12.75" x14ac:dyDescent="0.2"/>
    <row r="1181" customFormat="1" ht="12.75" x14ac:dyDescent="0.2"/>
    <row r="1182" customFormat="1" ht="12.75" x14ac:dyDescent="0.2"/>
    <row r="1183" customFormat="1" ht="12.75" x14ac:dyDescent="0.2"/>
    <row r="1184" customFormat="1" ht="12.75" x14ac:dyDescent="0.2"/>
    <row r="1185" customFormat="1" ht="12.75" x14ac:dyDescent="0.2"/>
    <row r="1186" customFormat="1" ht="12.75" x14ac:dyDescent="0.2"/>
    <row r="1187" customFormat="1" ht="12.75" x14ac:dyDescent="0.2"/>
    <row r="1188" customFormat="1" ht="12.75" x14ac:dyDescent="0.2"/>
    <row r="1189" customFormat="1" ht="12.75" x14ac:dyDescent="0.2"/>
    <row r="1190" customFormat="1" ht="12.75" x14ac:dyDescent="0.2"/>
    <row r="1191" customFormat="1" ht="12.75" x14ac:dyDescent="0.2"/>
    <row r="1192" customFormat="1" ht="12.75" x14ac:dyDescent="0.2"/>
    <row r="1193" customFormat="1" ht="12.75" x14ac:dyDescent="0.2"/>
    <row r="1194" customFormat="1" ht="12.75" x14ac:dyDescent="0.2"/>
    <row r="1195" customFormat="1" ht="12.75" x14ac:dyDescent="0.2"/>
    <row r="1196" customFormat="1" ht="12.75" x14ac:dyDescent="0.2"/>
    <row r="1197" customFormat="1" ht="12.75" x14ac:dyDescent="0.2"/>
    <row r="1198" customFormat="1" ht="12.75" x14ac:dyDescent="0.2"/>
    <row r="1199" customFormat="1" ht="12.75" x14ac:dyDescent="0.2"/>
    <row r="1200" customFormat="1" ht="12.75" x14ac:dyDescent="0.2"/>
    <row r="1201" customFormat="1" ht="12.75" x14ac:dyDescent="0.2"/>
    <row r="1202" customFormat="1" ht="12.75" x14ac:dyDescent="0.2"/>
    <row r="1203" customFormat="1" ht="12.75" x14ac:dyDescent="0.2"/>
    <row r="1204" customFormat="1" ht="12.75" x14ac:dyDescent="0.2"/>
    <row r="1205" customFormat="1" ht="12.75" x14ac:dyDescent="0.2"/>
    <row r="1206" customFormat="1" ht="12.75" x14ac:dyDescent="0.2"/>
    <row r="1207" customFormat="1" ht="12.75" x14ac:dyDescent="0.2"/>
    <row r="1208" customFormat="1" ht="12.75" x14ac:dyDescent="0.2"/>
    <row r="1209" customFormat="1" ht="12.75" x14ac:dyDescent="0.2"/>
    <row r="1210" customFormat="1" ht="12.75" x14ac:dyDescent="0.2"/>
    <row r="1211" customFormat="1" ht="12.75" x14ac:dyDescent="0.2"/>
    <row r="1212" customFormat="1" ht="12.75" x14ac:dyDescent="0.2"/>
    <row r="1213" customFormat="1" ht="12.75" x14ac:dyDescent="0.2"/>
    <row r="1214" customFormat="1" ht="12.75" x14ac:dyDescent="0.2"/>
    <row r="1215" customFormat="1" ht="12.75" x14ac:dyDescent="0.2"/>
    <row r="1216" customFormat="1" ht="12.75" x14ac:dyDescent="0.2"/>
    <row r="1217" customFormat="1" ht="12.75" x14ac:dyDescent="0.2"/>
    <row r="1218" customFormat="1" ht="12.75" x14ac:dyDescent="0.2"/>
    <row r="1219" customFormat="1" ht="12.75" x14ac:dyDescent="0.2"/>
    <row r="1220" customFormat="1" ht="12.75" x14ac:dyDescent="0.2"/>
    <row r="1221" customFormat="1" ht="12.75" x14ac:dyDescent="0.2"/>
    <row r="1222" customFormat="1" ht="12.75" x14ac:dyDescent="0.2"/>
    <row r="1223" customFormat="1" ht="12.75" x14ac:dyDescent="0.2"/>
    <row r="1224" customFormat="1" ht="12.75" x14ac:dyDescent="0.2"/>
    <row r="1225" customFormat="1" ht="12.75" x14ac:dyDescent="0.2"/>
    <row r="1226" customFormat="1" ht="12.75" x14ac:dyDescent="0.2"/>
    <row r="1227" customFormat="1" ht="12.75" x14ac:dyDescent="0.2"/>
    <row r="1228" customFormat="1" ht="12.75" x14ac:dyDescent="0.2"/>
    <row r="1229" customFormat="1" ht="12.75" x14ac:dyDescent="0.2"/>
    <row r="1230" customFormat="1" ht="12.75" x14ac:dyDescent="0.2"/>
    <row r="1231" customFormat="1" ht="12.75" x14ac:dyDescent="0.2"/>
    <row r="1232" customFormat="1" ht="12.75" x14ac:dyDescent="0.2"/>
    <row r="1233" customFormat="1" ht="12.75" x14ac:dyDescent="0.2"/>
    <row r="1234" customFormat="1" ht="12.75" x14ac:dyDescent="0.2"/>
    <row r="1235" customFormat="1" ht="12.75" x14ac:dyDescent="0.2"/>
    <row r="1236" customFormat="1" ht="12.75" x14ac:dyDescent="0.2"/>
    <row r="1237" customFormat="1" ht="12.75" x14ac:dyDescent="0.2"/>
    <row r="1238" customFormat="1" ht="12.75" x14ac:dyDescent="0.2"/>
    <row r="1239" customFormat="1" ht="12.75" x14ac:dyDescent="0.2"/>
    <row r="1240" customFormat="1" ht="12.75" x14ac:dyDescent="0.2"/>
    <row r="1241" customFormat="1" ht="12.75" x14ac:dyDescent="0.2"/>
    <row r="1242" customFormat="1" ht="12.75" x14ac:dyDescent="0.2"/>
    <row r="1243" customFormat="1" ht="12.75" x14ac:dyDescent="0.2"/>
    <row r="1244" customFormat="1" ht="12.75" x14ac:dyDescent="0.2"/>
    <row r="1245" customFormat="1" ht="12.75" x14ac:dyDescent="0.2"/>
    <row r="1246" customFormat="1" ht="12.75" x14ac:dyDescent="0.2"/>
    <row r="1247" customFormat="1" ht="12.75" x14ac:dyDescent="0.2"/>
    <row r="1248" customFormat="1" ht="12.75" x14ac:dyDescent="0.2"/>
    <row r="1249" customFormat="1" ht="12.75" x14ac:dyDescent="0.2"/>
    <row r="1250" customFormat="1" ht="12.75" x14ac:dyDescent="0.2"/>
    <row r="1251" customFormat="1" ht="12.75" x14ac:dyDescent="0.2"/>
    <row r="1252" customFormat="1" ht="12.75" x14ac:dyDescent="0.2"/>
    <row r="1253" customFormat="1" ht="12.75" x14ac:dyDescent="0.2"/>
    <row r="1254" customFormat="1" ht="12.75" x14ac:dyDescent="0.2"/>
    <row r="1255" customFormat="1" ht="12.75" x14ac:dyDescent="0.2"/>
    <row r="1256" customFormat="1" ht="12.75" x14ac:dyDescent="0.2"/>
    <row r="1257" customFormat="1" ht="12.75" x14ac:dyDescent="0.2"/>
    <row r="1258" customFormat="1" ht="12.75" x14ac:dyDescent="0.2"/>
    <row r="1259" customFormat="1" ht="12.75" x14ac:dyDescent="0.2"/>
    <row r="1260" customFormat="1" ht="12.75" x14ac:dyDescent="0.2"/>
    <row r="1261" customFormat="1" ht="12.75" x14ac:dyDescent="0.2"/>
    <row r="1262" customFormat="1" ht="12.75" x14ac:dyDescent="0.2"/>
    <row r="1263" customFormat="1" ht="12.75" x14ac:dyDescent="0.2"/>
    <row r="1264" customFormat="1" ht="12.75" x14ac:dyDescent="0.2"/>
    <row r="1265" customFormat="1" ht="12.75" x14ac:dyDescent="0.2"/>
    <row r="1266" customFormat="1" ht="12.75" x14ac:dyDescent="0.2"/>
    <row r="1267" customFormat="1" ht="12.75" x14ac:dyDescent="0.2"/>
    <row r="1268" customFormat="1" ht="12.75" x14ac:dyDescent="0.2"/>
    <row r="1269" customFormat="1" ht="12.75" x14ac:dyDescent="0.2"/>
    <row r="1270" customFormat="1" ht="12.75" x14ac:dyDescent="0.2"/>
    <row r="1271" customFormat="1" ht="12.75" x14ac:dyDescent="0.2"/>
    <row r="1272" customFormat="1" ht="12.75" x14ac:dyDescent="0.2"/>
    <row r="1273" customFormat="1" ht="12.75" x14ac:dyDescent="0.2"/>
    <row r="1274" customFormat="1" ht="12.75" x14ac:dyDescent="0.2"/>
    <row r="1275" customFormat="1" ht="12.75" x14ac:dyDescent="0.2"/>
    <row r="1276" customFormat="1" ht="12.75" x14ac:dyDescent="0.2"/>
    <row r="1277" customFormat="1" ht="12.75" x14ac:dyDescent="0.2"/>
    <row r="1278" customFormat="1" ht="12.75" x14ac:dyDescent="0.2"/>
    <row r="1279" customFormat="1" ht="12.75" x14ac:dyDescent="0.2"/>
    <row r="1280" customFormat="1" ht="12.75" x14ac:dyDescent="0.2"/>
    <row r="1281" customFormat="1" ht="12.75" x14ac:dyDescent="0.2"/>
    <row r="1282" customFormat="1" ht="12.75" x14ac:dyDescent="0.2"/>
    <row r="1283" customFormat="1" ht="12.75" x14ac:dyDescent="0.2"/>
    <row r="1284" customFormat="1" ht="12.75" x14ac:dyDescent="0.2"/>
    <row r="1285" customFormat="1" ht="12.75" x14ac:dyDescent="0.2"/>
    <row r="1286" customFormat="1" ht="12.75" x14ac:dyDescent="0.2"/>
    <row r="1287" customFormat="1" ht="12.75" x14ac:dyDescent="0.2"/>
    <row r="1288" customFormat="1" ht="12.75" x14ac:dyDescent="0.2"/>
    <row r="1289" customFormat="1" ht="12.75" x14ac:dyDescent="0.2"/>
    <row r="1290" customFormat="1" ht="12.75" x14ac:dyDescent="0.2"/>
    <row r="1291" customFormat="1" ht="12.75" x14ac:dyDescent="0.2"/>
    <row r="1292" customFormat="1" ht="12.75" x14ac:dyDescent="0.2"/>
    <row r="1293" customFormat="1" ht="12.75" x14ac:dyDescent="0.2"/>
    <row r="1294" customFormat="1" ht="12.75" x14ac:dyDescent="0.2"/>
    <row r="1295" customFormat="1" ht="12.75" x14ac:dyDescent="0.2"/>
    <row r="1296" customFormat="1" ht="12.75" x14ac:dyDescent="0.2"/>
    <row r="1297" customFormat="1" ht="12.75" x14ac:dyDescent="0.2"/>
    <row r="1298" customFormat="1" ht="12.75" x14ac:dyDescent="0.2"/>
    <row r="1299" customFormat="1" ht="12.75" x14ac:dyDescent="0.2"/>
    <row r="1300" customFormat="1" ht="12.75" x14ac:dyDescent="0.2"/>
    <row r="1301" customFormat="1" ht="12.75" x14ac:dyDescent="0.2"/>
    <row r="1302" customFormat="1" ht="12.75" x14ac:dyDescent="0.2"/>
    <row r="1303" customFormat="1" ht="12.75" x14ac:dyDescent="0.2"/>
    <row r="1304" customFormat="1" ht="12.75" x14ac:dyDescent="0.2"/>
    <row r="1305" customFormat="1" ht="12.75" x14ac:dyDescent="0.2"/>
    <row r="1306" customFormat="1" ht="12.75" x14ac:dyDescent="0.2"/>
    <row r="1307" customFormat="1" ht="12.75" x14ac:dyDescent="0.2"/>
    <row r="1308" customFormat="1" ht="12.75" x14ac:dyDescent="0.2"/>
    <row r="1309" customFormat="1" ht="12.75" x14ac:dyDescent="0.2"/>
    <row r="1310" customFormat="1" ht="12.75" x14ac:dyDescent="0.2"/>
    <row r="1311" customFormat="1" ht="12.75" x14ac:dyDescent="0.2"/>
    <row r="1312" customFormat="1" ht="12.75" x14ac:dyDescent="0.2"/>
    <row r="1313" customFormat="1" ht="12.75" x14ac:dyDescent="0.2"/>
    <row r="1314" customFormat="1" ht="12.75" x14ac:dyDescent="0.2"/>
    <row r="1315" customFormat="1" ht="12.75" x14ac:dyDescent="0.2"/>
    <row r="1316" customFormat="1" ht="12.75" x14ac:dyDescent="0.2"/>
    <row r="1317" customFormat="1" ht="12.75" x14ac:dyDescent="0.2"/>
    <row r="1318" customFormat="1" ht="12.75" x14ac:dyDescent="0.2"/>
    <row r="1319" customFormat="1" ht="12.75" x14ac:dyDescent="0.2"/>
    <row r="1320" customFormat="1" ht="12.75" x14ac:dyDescent="0.2"/>
    <row r="1321" customFormat="1" ht="12.75" x14ac:dyDescent="0.2"/>
    <row r="1322" customFormat="1" ht="12.75" x14ac:dyDescent="0.2"/>
    <row r="1323" customFormat="1" ht="12.75" x14ac:dyDescent="0.2"/>
    <row r="1324" customFormat="1" ht="12.75" x14ac:dyDescent="0.2"/>
    <row r="1325" customFormat="1" ht="12.75" x14ac:dyDescent="0.2"/>
    <row r="1326" customFormat="1" ht="12.75" x14ac:dyDescent="0.2"/>
    <row r="1327" customFormat="1" ht="12.75" x14ac:dyDescent="0.2"/>
    <row r="1328" customFormat="1" ht="12.75" x14ac:dyDescent="0.2"/>
    <row r="1329" customFormat="1" ht="12.75" x14ac:dyDescent="0.2"/>
    <row r="1330" customFormat="1" ht="12.75" x14ac:dyDescent="0.2"/>
    <row r="1331" customFormat="1" ht="12.75" x14ac:dyDescent="0.2"/>
    <row r="1332" customFormat="1" ht="12.75" x14ac:dyDescent="0.2"/>
    <row r="1333" customFormat="1" ht="12.75" x14ac:dyDescent="0.2"/>
    <row r="1334" customFormat="1" ht="12.75" x14ac:dyDescent="0.2"/>
    <row r="1335" customFormat="1" ht="12.75" x14ac:dyDescent="0.2"/>
    <row r="1336" customFormat="1" ht="12.75" x14ac:dyDescent="0.2"/>
    <row r="1337" customFormat="1" ht="12.75" x14ac:dyDescent="0.2"/>
    <row r="1338" customFormat="1" ht="12.75" x14ac:dyDescent="0.2"/>
    <row r="1339" customFormat="1" ht="12.75" x14ac:dyDescent="0.2"/>
    <row r="1340" customFormat="1" ht="12.75" x14ac:dyDescent="0.2"/>
    <row r="1341" customFormat="1" ht="12.75" x14ac:dyDescent="0.2"/>
    <row r="1342" customFormat="1" ht="12.75" x14ac:dyDescent="0.2"/>
    <row r="1343" customFormat="1" ht="12.75" x14ac:dyDescent="0.2"/>
    <row r="1344" customFormat="1" ht="12.75" x14ac:dyDescent="0.2"/>
    <row r="1345" customFormat="1" ht="12.75" x14ac:dyDescent="0.2"/>
    <row r="1346" customFormat="1" ht="12.75" x14ac:dyDescent="0.2"/>
    <row r="1347" customFormat="1" ht="12.75" x14ac:dyDescent="0.2"/>
    <row r="1348" customFormat="1" ht="12.75" x14ac:dyDescent="0.2"/>
    <row r="1349" customFormat="1" ht="12.75" x14ac:dyDescent="0.2"/>
    <row r="1350" customFormat="1" ht="12.75" x14ac:dyDescent="0.2"/>
    <row r="1351" customFormat="1" ht="12.75" x14ac:dyDescent="0.2"/>
    <row r="1352" customFormat="1" ht="12.75" x14ac:dyDescent="0.2"/>
    <row r="1353" customFormat="1" ht="12.75" x14ac:dyDescent="0.2"/>
    <row r="1354" customFormat="1" ht="12.75" x14ac:dyDescent="0.2"/>
    <row r="1355" customFormat="1" ht="12.75" x14ac:dyDescent="0.2"/>
    <row r="1356" customFormat="1" ht="12.75" x14ac:dyDescent="0.2"/>
    <row r="1357" customFormat="1" ht="12.75" x14ac:dyDescent="0.2"/>
    <row r="1358" customFormat="1" ht="12.75" x14ac:dyDescent="0.2"/>
    <row r="1359" customFormat="1" ht="12.75" x14ac:dyDescent="0.2"/>
    <row r="1360" customFormat="1" ht="12.75" x14ac:dyDescent="0.2"/>
    <row r="1361" customFormat="1" ht="12.75" x14ac:dyDescent="0.2"/>
    <row r="1362" customFormat="1" ht="12.75" x14ac:dyDescent="0.2"/>
    <row r="1363" customFormat="1" ht="12.75" x14ac:dyDescent="0.2"/>
    <row r="1364" customFormat="1" ht="12.75" x14ac:dyDescent="0.2"/>
    <row r="1365" customFormat="1" ht="12.75" x14ac:dyDescent="0.2"/>
    <row r="1366" customFormat="1" ht="12.75" x14ac:dyDescent="0.2"/>
    <row r="1367" customFormat="1" ht="12.75" x14ac:dyDescent="0.2"/>
    <row r="1368" customFormat="1" ht="12.75" x14ac:dyDescent="0.2"/>
    <row r="1369" customFormat="1" ht="12.75" x14ac:dyDescent="0.2"/>
    <row r="1370" customFormat="1" ht="12.75" x14ac:dyDescent="0.2"/>
    <row r="1371" customFormat="1" ht="12.75" x14ac:dyDescent="0.2"/>
    <row r="1372" customFormat="1" ht="12.75" x14ac:dyDescent="0.2"/>
    <row r="1373" customFormat="1" ht="12.75" x14ac:dyDescent="0.2"/>
    <row r="1374" customFormat="1" ht="12.75" x14ac:dyDescent="0.2"/>
    <row r="1375" customFormat="1" ht="12.75" x14ac:dyDescent="0.2"/>
    <row r="1376" customFormat="1" ht="12.75" x14ac:dyDescent="0.2"/>
    <row r="1377" customFormat="1" ht="12.75" x14ac:dyDescent="0.2"/>
    <row r="1378" customFormat="1" ht="12.75" x14ac:dyDescent="0.2"/>
    <row r="1379" customFormat="1" ht="12.75" x14ac:dyDescent="0.2"/>
    <row r="1380" customFormat="1" ht="12.75" x14ac:dyDescent="0.2"/>
    <row r="1381" customFormat="1" ht="12.75" x14ac:dyDescent="0.2"/>
    <row r="1382" customFormat="1" ht="12.75" x14ac:dyDescent="0.2"/>
    <row r="1383" customFormat="1" ht="12.75" x14ac:dyDescent="0.2"/>
    <row r="1384" customFormat="1" ht="12.75" x14ac:dyDescent="0.2"/>
    <row r="1385" customFormat="1" ht="12.75" x14ac:dyDescent="0.2"/>
    <row r="1386" customFormat="1" ht="12.75" x14ac:dyDescent="0.2"/>
    <row r="1387" customFormat="1" ht="12.75" x14ac:dyDescent="0.2"/>
    <row r="1388" customFormat="1" ht="12.75" x14ac:dyDescent="0.2"/>
    <row r="1389" customFormat="1" ht="12.75" x14ac:dyDescent="0.2"/>
    <row r="1390" customFormat="1" ht="12.75" x14ac:dyDescent="0.2"/>
    <row r="1391" customFormat="1" ht="12.75" x14ac:dyDescent="0.2"/>
    <row r="1392" customFormat="1" ht="12.75" x14ac:dyDescent="0.2"/>
    <row r="1393" customFormat="1" ht="12.75" x14ac:dyDescent="0.2"/>
    <row r="1394" customFormat="1" ht="12.75" x14ac:dyDescent="0.2"/>
    <row r="1395" customFormat="1" ht="12.75" x14ac:dyDescent="0.2"/>
    <row r="1396" customFormat="1" ht="12.75" x14ac:dyDescent="0.2"/>
    <row r="1397" customFormat="1" ht="12.75" x14ac:dyDescent="0.2"/>
    <row r="1398" customFormat="1" ht="12.75" x14ac:dyDescent="0.2"/>
    <row r="1399" customFormat="1" ht="12.75" x14ac:dyDescent="0.2"/>
    <row r="1400" customFormat="1" ht="12.75" x14ac:dyDescent="0.2"/>
    <row r="1401" customFormat="1" ht="12.75" x14ac:dyDescent="0.2"/>
    <row r="1402" customFormat="1" ht="12.75" x14ac:dyDescent="0.2"/>
    <row r="1403" customFormat="1" ht="12.75" x14ac:dyDescent="0.2"/>
    <row r="1404" customFormat="1" ht="12.75" x14ac:dyDescent="0.2"/>
    <row r="1405" customFormat="1" ht="12.75" x14ac:dyDescent="0.2"/>
    <row r="1406" customFormat="1" ht="12.75" x14ac:dyDescent="0.2"/>
    <row r="1407" customFormat="1" ht="12.75" x14ac:dyDescent="0.2"/>
    <row r="1408" customFormat="1" ht="12.75" x14ac:dyDescent="0.2"/>
    <row r="1409" customFormat="1" ht="12.75" x14ac:dyDescent="0.2"/>
    <row r="1410" customFormat="1" ht="12.75" x14ac:dyDescent="0.2"/>
    <row r="1411" customFormat="1" ht="12.75" x14ac:dyDescent="0.2"/>
    <row r="1412" customFormat="1" ht="12.75" x14ac:dyDescent="0.2"/>
    <row r="1413" customFormat="1" ht="12.75" x14ac:dyDescent="0.2"/>
    <row r="1414" customFormat="1" ht="12.75" x14ac:dyDescent="0.2"/>
    <row r="1415" customFormat="1" ht="12.75" x14ac:dyDescent="0.2"/>
    <row r="1416" customFormat="1" ht="12.75" x14ac:dyDescent="0.2"/>
    <row r="1417" customFormat="1" ht="12.75" x14ac:dyDescent="0.2"/>
    <row r="1418" customFormat="1" ht="12.75" x14ac:dyDescent="0.2"/>
    <row r="1419" customFormat="1" ht="12.75" x14ac:dyDescent="0.2"/>
    <row r="1420" customFormat="1" ht="12.75" x14ac:dyDescent="0.2"/>
    <row r="1421" customFormat="1" ht="12.75" x14ac:dyDescent="0.2"/>
    <row r="1422" customFormat="1" ht="12.75" x14ac:dyDescent="0.2"/>
    <row r="1423" customFormat="1" ht="12.75" x14ac:dyDescent="0.2"/>
    <row r="1424" customFormat="1" ht="12.75" x14ac:dyDescent="0.2"/>
    <row r="1425" customFormat="1" ht="12.75" x14ac:dyDescent="0.2"/>
    <row r="1426" customFormat="1" ht="12.75" x14ac:dyDescent="0.2"/>
    <row r="1427" customFormat="1" ht="12.75" x14ac:dyDescent="0.2"/>
    <row r="1428" customFormat="1" ht="12.75" x14ac:dyDescent="0.2"/>
    <row r="1429" customFormat="1" ht="12.75" x14ac:dyDescent="0.2"/>
    <row r="1430" customFormat="1" ht="12.75" x14ac:dyDescent="0.2"/>
    <row r="1431" customFormat="1" ht="12.75" x14ac:dyDescent="0.2"/>
    <row r="1432" customFormat="1" ht="12.75" x14ac:dyDescent="0.2"/>
    <row r="1433" customFormat="1" ht="12.75" x14ac:dyDescent="0.2"/>
    <row r="1434" customFormat="1" ht="12.75" x14ac:dyDescent="0.2"/>
    <row r="1435" customFormat="1" ht="12.75" x14ac:dyDescent="0.2"/>
    <row r="1436" customFormat="1" ht="12.75" x14ac:dyDescent="0.2"/>
    <row r="1437" customFormat="1" ht="12.75" x14ac:dyDescent="0.2"/>
    <row r="1438" customFormat="1" ht="12.75" x14ac:dyDescent="0.2"/>
    <row r="1439" customFormat="1" ht="12.75" x14ac:dyDescent="0.2"/>
    <row r="1440" customFormat="1" ht="12.75" x14ac:dyDescent="0.2"/>
    <row r="1441" customFormat="1" ht="12.75" x14ac:dyDescent="0.2"/>
    <row r="1442" customFormat="1" ht="12.75" x14ac:dyDescent="0.2"/>
    <row r="1443" customFormat="1" ht="12.75" x14ac:dyDescent="0.2"/>
    <row r="1444" customFormat="1" ht="12.75" x14ac:dyDescent="0.2"/>
    <row r="1445" customFormat="1" ht="12.75" x14ac:dyDescent="0.2"/>
    <row r="1446" customFormat="1" ht="12.75" x14ac:dyDescent="0.2"/>
    <row r="1447" customFormat="1" ht="12.75" x14ac:dyDescent="0.2"/>
    <row r="1448" customFormat="1" ht="12.75" x14ac:dyDescent="0.2"/>
    <row r="1449" customFormat="1" ht="12.75" x14ac:dyDescent="0.2"/>
    <row r="1450" customFormat="1" ht="12.75" x14ac:dyDescent="0.2"/>
    <row r="1451" customFormat="1" ht="12.75" x14ac:dyDescent="0.2"/>
    <row r="1452" customFormat="1" ht="12.75" x14ac:dyDescent="0.2"/>
    <row r="1453" customFormat="1" ht="12.75" x14ac:dyDescent="0.2"/>
    <row r="1454" customFormat="1" ht="12.75" x14ac:dyDescent="0.2"/>
    <row r="1455" customFormat="1" ht="12.75" x14ac:dyDescent="0.2"/>
    <row r="1456" customFormat="1" ht="12.75" x14ac:dyDescent="0.2"/>
    <row r="1457" customFormat="1" ht="12.75" x14ac:dyDescent="0.2"/>
    <row r="1458" customFormat="1" ht="12.75" x14ac:dyDescent="0.2"/>
    <row r="1459" customFormat="1" ht="12.75" x14ac:dyDescent="0.2"/>
    <row r="1460" customFormat="1" ht="12.75" x14ac:dyDescent="0.2"/>
    <row r="1461" customFormat="1" ht="12.75" x14ac:dyDescent="0.2"/>
    <row r="1462" customFormat="1" ht="12.75" x14ac:dyDescent="0.2"/>
    <row r="1463" customFormat="1" ht="12.75" x14ac:dyDescent="0.2"/>
    <row r="1464" customFormat="1" ht="12.75" x14ac:dyDescent="0.2"/>
    <row r="1465" customFormat="1" ht="12.75" x14ac:dyDescent="0.2"/>
    <row r="1466" customFormat="1" ht="12.75" x14ac:dyDescent="0.2"/>
    <row r="1467" customFormat="1" ht="12.75" x14ac:dyDescent="0.2"/>
    <row r="1468" customFormat="1" ht="12.75" x14ac:dyDescent="0.2"/>
    <row r="1469" customFormat="1" ht="12.75" x14ac:dyDescent="0.2"/>
    <row r="1470" customFormat="1" ht="12.75" x14ac:dyDescent="0.2"/>
    <row r="1471" customFormat="1" ht="12.75" x14ac:dyDescent="0.2"/>
    <row r="1472" customFormat="1" ht="12.75" x14ac:dyDescent="0.2"/>
    <row r="1473" customFormat="1" ht="12.75" x14ac:dyDescent="0.2"/>
    <row r="1474" customFormat="1" ht="12.75" x14ac:dyDescent="0.2"/>
    <row r="1475" customFormat="1" ht="12.75" x14ac:dyDescent="0.2"/>
    <row r="1476" customFormat="1" ht="12.75" x14ac:dyDescent="0.2"/>
    <row r="1477" customFormat="1" ht="12.75" x14ac:dyDescent="0.2"/>
    <row r="1478" customFormat="1" ht="12.75" x14ac:dyDescent="0.2"/>
    <row r="1479" customFormat="1" ht="12.75" x14ac:dyDescent="0.2"/>
    <row r="1480" customFormat="1" ht="12.75" x14ac:dyDescent="0.2"/>
    <row r="1481" customFormat="1" ht="12.75" x14ac:dyDescent="0.2"/>
    <row r="1482" customFormat="1" ht="12.75" x14ac:dyDescent="0.2"/>
    <row r="1483" customFormat="1" ht="12.75" x14ac:dyDescent="0.2"/>
    <row r="1484" customFormat="1" ht="12.75" x14ac:dyDescent="0.2"/>
    <row r="1485" customFormat="1" ht="12.75" x14ac:dyDescent="0.2"/>
    <row r="1486" customFormat="1" ht="12.75" x14ac:dyDescent="0.2"/>
    <row r="1487" customFormat="1" ht="12.75" x14ac:dyDescent="0.2"/>
    <row r="1488" customFormat="1" ht="12.75" x14ac:dyDescent="0.2"/>
    <row r="1489" customFormat="1" ht="12.75" x14ac:dyDescent="0.2"/>
    <row r="1490" customFormat="1" ht="12.75" x14ac:dyDescent="0.2"/>
    <row r="1491" customFormat="1" ht="12.75" x14ac:dyDescent="0.2"/>
    <row r="1492" customFormat="1" ht="12.75" x14ac:dyDescent="0.2"/>
    <row r="1493" customFormat="1" ht="12.75" x14ac:dyDescent="0.2"/>
    <row r="1494" customFormat="1" ht="12.75" x14ac:dyDescent="0.2"/>
    <row r="1495" customFormat="1" ht="12.75" x14ac:dyDescent="0.2"/>
    <row r="1496" customFormat="1" ht="12.75" x14ac:dyDescent="0.2"/>
    <row r="1497" customFormat="1" ht="12.75" x14ac:dyDescent="0.2"/>
    <row r="1498" customFormat="1" ht="12.75" x14ac:dyDescent="0.2"/>
    <row r="1499" customFormat="1" ht="12.75" x14ac:dyDescent="0.2"/>
    <row r="1500" customFormat="1" ht="12.75" x14ac:dyDescent="0.2"/>
    <row r="1501" customFormat="1" ht="12.75" x14ac:dyDescent="0.2"/>
    <row r="1502" customFormat="1" ht="12.75" x14ac:dyDescent="0.2"/>
    <row r="1503" customFormat="1" ht="12.75" x14ac:dyDescent="0.2"/>
    <row r="1504" customFormat="1" ht="12.75" x14ac:dyDescent="0.2"/>
    <row r="1505" customFormat="1" ht="12.75" x14ac:dyDescent="0.2"/>
    <row r="1506" customFormat="1" ht="12.75" x14ac:dyDescent="0.2"/>
    <row r="1507" customFormat="1" ht="12.75" x14ac:dyDescent="0.2"/>
    <row r="1508" customFormat="1" ht="12.75" x14ac:dyDescent="0.2"/>
    <row r="1509" customFormat="1" ht="12.75" x14ac:dyDescent="0.2"/>
    <row r="1510" customFormat="1" ht="12.75" x14ac:dyDescent="0.2"/>
    <row r="1511" customFormat="1" ht="12.75" x14ac:dyDescent="0.2"/>
    <row r="1512" customFormat="1" ht="12.75" x14ac:dyDescent="0.2"/>
    <row r="1513" customFormat="1" ht="12.75" x14ac:dyDescent="0.2"/>
    <row r="1514" customFormat="1" ht="12.75" x14ac:dyDescent="0.2"/>
    <row r="1515" customFormat="1" ht="12.75" x14ac:dyDescent="0.2"/>
    <row r="1516" customFormat="1" ht="12.75" x14ac:dyDescent="0.2"/>
    <row r="1517" customFormat="1" ht="12.75" x14ac:dyDescent="0.2"/>
    <row r="1518" customFormat="1" ht="12.75" x14ac:dyDescent="0.2"/>
    <row r="1519" customFormat="1" ht="12.75" x14ac:dyDescent="0.2"/>
    <row r="1520" customFormat="1" ht="12.75" x14ac:dyDescent="0.2"/>
    <row r="1521" customFormat="1" ht="12.75" x14ac:dyDescent="0.2"/>
    <row r="1522" customFormat="1" ht="12.75" x14ac:dyDescent="0.2"/>
    <row r="1523" customFormat="1" ht="12.75" x14ac:dyDescent="0.2"/>
    <row r="1524" customFormat="1" ht="12.75" x14ac:dyDescent="0.2"/>
    <row r="1525" customFormat="1" ht="12.75" x14ac:dyDescent="0.2"/>
    <row r="1526" customFormat="1" ht="12.75" x14ac:dyDescent="0.2"/>
    <row r="1527" customFormat="1" ht="12.75" x14ac:dyDescent="0.2"/>
    <row r="1528" customFormat="1" ht="12.75" x14ac:dyDescent="0.2"/>
    <row r="1529" customFormat="1" ht="12.75" x14ac:dyDescent="0.2"/>
    <row r="1530" customFormat="1" ht="12.75" x14ac:dyDescent="0.2"/>
    <row r="1531" customFormat="1" ht="12.75" x14ac:dyDescent="0.2"/>
    <row r="1532" customFormat="1" ht="12.75" x14ac:dyDescent="0.2"/>
    <row r="1533" customFormat="1" ht="12.75" x14ac:dyDescent="0.2"/>
    <row r="1534" customFormat="1" ht="12.75" x14ac:dyDescent="0.2"/>
    <row r="1535" customFormat="1" ht="12.75" x14ac:dyDescent="0.2"/>
    <row r="1536" customFormat="1" ht="12.75" x14ac:dyDescent="0.2"/>
    <row r="1537" customFormat="1" ht="12.75" x14ac:dyDescent="0.2"/>
    <row r="1538" customFormat="1" ht="12.75" x14ac:dyDescent="0.2"/>
    <row r="1539" customFormat="1" ht="12.75" x14ac:dyDescent="0.2"/>
    <row r="1540" customFormat="1" ht="12.75" x14ac:dyDescent="0.2"/>
    <row r="1541" customFormat="1" ht="12.75" x14ac:dyDescent="0.2"/>
    <row r="1542" customFormat="1" ht="12.75" x14ac:dyDescent="0.2"/>
    <row r="1543" customFormat="1" ht="12.75" x14ac:dyDescent="0.2"/>
    <row r="1544" customFormat="1" ht="12.75" x14ac:dyDescent="0.2"/>
    <row r="1545" customFormat="1" ht="12.75" x14ac:dyDescent="0.2"/>
    <row r="1546" customFormat="1" ht="12.75" x14ac:dyDescent="0.2"/>
    <row r="1547" customFormat="1" ht="12.75" x14ac:dyDescent="0.2"/>
    <row r="1548" customFormat="1" ht="12.75" x14ac:dyDescent="0.2"/>
    <row r="1549" customFormat="1" ht="12.75" x14ac:dyDescent="0.2"/>
    <row r="1550" customFormat="1" ht="12.75" x14ac:dyDescent="0.2"/>
    <row r="1551" customFormat="1" ht="12.75" x14ac:dyDescent="0.2"/>
    <row r="1552" customFormat="1" ht="12.75" x14ac:dyDescent="0.2"/>
    <row r="1553" customFormat="1" ht="12.75" x14ac:dyDescent="0.2"/>
    <row r="1554" customFormat="1" ht="12.75" x14ac:dyDescent="0.2"/>
    <row r="1555" customFormat="1" ht="12.75" x14ac:dyDescent="0.2"/>
    <row r="1556" customFormat="1" ht="12.75" x14ac:dyDescent="0.2"/>
    <row r="1557" customFormat="1" ht="12.75" x14ac:dyDescent="0.2"/>
    <row r="1558" customFormat="1" ht="12.75" x14ac:dyDescent="0.2"/>
    <row r="1559" customFormat="1" ht="12.75" x14ac:dyDescent="0.2"/>
    <row r="1560" customFormat="1" ht="12.75" x14ac:dyDescent="0.2"/>
    <row r="1561" customFormat="1" ht="12.75" x14ac:dyDescent="0.2"/>
    <row r="1562" customFormat="1" ht="12.75" x14ac:dyDescent="0.2"/>
    <row r="1563" customFormat="1" ht="12.75" x14ac:dyDescent="0.2"/>
    <row r="1564" customFormat="1" ht="12.75" x14ac:dyDescent="0.2"/>
    <row r="1565" customFormat="1" ht="12.75" x14ac:dyDescent="0.2"/>
    <row r="1566" customFormat="1" ht="12.75" x14ac:dyDescent="0.2"/>
    <row r="1567" customFormat="1" ht="12.75" x14ac:dyDescent="0.2"/>
    <row r="1568" customFormat="1" ht="12.75" x14ac:dyDescent="0.2"/>
    <row r="1569" customFormat="1" ht="12.75" x14ac:dyDescent="0.2"/>
    <row r="1570" customFormat="1" ht="12.75" x14ac:dyDescent="0.2"/>
    <row r="1571" customFormat="1" ht="12.75" x14ac:dyDescent="0.2"/>
    <row r="1572" customFormat="1" ht="12.75" x14ac:dyDescent="0.2"/>
    <row r="1573" customFormat="1" ht="12.75" x14ac:dyDescent="0.2"/>
    <row r="1574" customFormat="1" ht="12.75" x14ac:dyDescent="0.2"/>
    <row r="1575" customFormat="1" ht="12.75" x14ac:dyDescent="0.2"/>
    <row r="1576" customFormat="1" ht="12.75" x14ac:dyDescent="0.2"/>
    <row r="1577" customFormat="1" ht="12.75" x14ac:dyDescent="0.2"/>
    <row r="1578" customFormat="1" ht="12.75" x14ac:dyDescent="0.2"/>
    <row r="1579" customFormat="1" ht="12.75" x14ac:dyDescent="0.2"/>
    <row r="1580" customFormat="1" ht="12.75" x14ac:dyDescent="0.2"/>
    <row r="1581" customFormat="1" ht="12.75" x14ac:dyDescent="0.2"/>
    <row r="1582" customFormat="1" ht="12.75" x14ac:dyDescent="0.2"/>
    <row r="1583" customFormat="1" ht="12.75" x14ac:dyDescent="0.2"/>
    <row r="1584" customFormat="1" ht="12.75" x14ac:dyDescent="0.2"/>
    <row r="1585" customFormat="1" ht="12.75" x14ac:dyDescent="0.2"/>
    <row r="1586" customFormat="1" ht="12.75" x14ac:dyDescent="0.2"/>
    <row r="1587" customFormat="1" ht="12.75" x14ac:dyDescent="0.2"/>
    <row r="1588" customFormat="1" ht="12.75" x14ac:dyDescent="0.2"/>
    <row r="1589" customFormat="1" ht="12.75" x14ac:dyDescent="0.2"/>
    <row r="1590" customFormat="1" ht="12.75" x14ac:dyDescent="0.2"/>
    <row r="1591" customFormat="1" ht="12.75" x14ac:dyDescent="0.2"/>
    <row r="1592" customFormat="1" ht="12.75" x14ac:dyDescent="0.2"/>
    <row r="1593" customFormat="1" ht="12.75" x14ac:dyDescent="0.2"/>
    <row r="1594" customFormat="1" ht="12.75" x14ac:dyDescent="0.2"/>
    <row r="1595" customFormat="1" ht="12.75" x14ac:dyDescent="0.2"/>
    <row r="1596" customFormat="1" ht="12.75" x14ac:dyDescent="0.2"/>
    <row r="1597" customFormat="1" ht="12.75" x14ac:dyDescent="0.2"/>
    <row r="1598" customFormat="1" ht="12.75" x14ac:dyDescent="0.2"/>
    <row r="1599" customFormat="1" ht="12.75" x14ac:dyDescent="0.2"/>
    <row r="1600" customFormat="1" ht="12.75" x14ac:dyDescent="0.2"/>
    <row r="1601" customFormat="1" ht="12.75" x14ac:dyDescent="0.2"/>
    <row r="1602" customFormat="1" ht="12.75" x14ac:dyDescent="0.2"/>
    <row r="1603" customFormat="1" ht="12.75" x14ac:dyDescent="0.2"/>
    <row r="1604" customFormat="1" ht="12.75" x14ac:dyDescent="0.2"/>
    <row r="1605" customFormat="1" ht="12.75" x14ac:dyDescent="0.2"/>
    <row r="1606" customFormat="1" ht="12.75" x14ac:dyDescent="0.2"/>
    <row r="1607" customFormat="1" ht="12.75" x14ac:dyDescent="0.2"/>
    <row r="1608" customFormat="1" ht="12.75" x14ac:dyDescent="0.2"/>
    <row r="1609" customFormat="1" ht="12.75" x14ac:dyDescent="0.2"/>
    <row r="1610" customFormat="1" ht="12.75" x14ac:dyDescent="0.2"/>
    <row r="1611" customFormat="1" ht="12.75" x14ac:dyDescent="0.2"/>
    <row r="1612" customFormat="1" ht="12.75" x14ac:dyDescent="0.2"/>
    <row r="1613" customFormat="1" ht="12.75" x14ac:dyDescent="0.2"/>
    <row r="1614" customFormat="1" ht="12.75" x14ac:dyDescent="0.2"/>
    <row r="1615" customFormat="1" ht="12.75" x14ac:dyDescent="0.2"/>
    <row r="1616" customFormat="1" ht="12.75" x14ac:dyDescent="0.2"/>
    <row r="1617" customFormat="1" ht="12.75" x14ac:dyDescent="0.2"/>
    <row r="1618" customFormat="1" ht="12.75" x14ac:dyDescent="0.2"/>
    <row r="1619" customFormat="1" ht="12.75" x14ac:dyDescent="0.2"/>
    <row r="1620" customFormat="1" ht="12.75" x14ac:dyDescent="0.2"/>
    <row r="1621" customFormat="1" ht="12.75" x14ac:dyDescent="0.2"/>
    <row r="1622" customFormat="1" ht="12.75" x14ac:dyDescent="0.2"/>
    <row r="1623" customFormat="1" ht="12.75" x14ac:dyDescent="0.2"/>
    <row r="1624" customFormat="1" ht="12.75" x14ac:dyDescent="0.2"/>
    <row r="1625" customFormat="1" ht="12.75" x14ac:dyDescent="0.2"/>
    <row r="1626" customFormat="1" ht="12.75" x14ac:dyDescent="0.2"/>
    <row r="1627" customFormat="1" ht="12.75" x14ac:dyDescent="0.2"/>
    <row r="1628" customFormat="1" ht="12.75" x14ac:dyDescent="0.2"/>
    <row r="1629" customFormat="1" ht="12.75" x14ac:dyDescent="0.2"/>
    <row r="1630" customFormat="1" ht="12.75" x14ac:dyDescent="0.2"/>
    <row r="1631" customFormat="1" ht="12.75" x14ac:dyDescent="0.2"/>
    <row r="1632" customFormat="1" ht="12.75" x14ac:dyDescent="0.2"/>
    <row r="1633" customFormat="1" ht="12.75" x14ac:dyDescent="0.2"/>
    <row r="1634" customFormat="1" ht="12.75" x14ac:dyDescent="0.2"/>
    <row r="1635" customFormat="1" ht="12.75" x14ac:dyDescent="0.2"/>
    <row r="1636" customFormat="1" ht="12.75" x14ac:dyDescent="0.2"/>
    <row r="1637" customFormat="1" ht="12.75" x14ac:dyDescent="0.2"/>
    <row r="1638" customFormat="1" ht="12.75" x14ac:dyDescent="0.2"/>
    <row r="1639" customFormat="1" ht="12.75" x14ac:dyDescent="0.2"/>
    <row r="1640" customFormat="1" ht="12.75" x14ac:dyDescent="0.2"/>
    <row r="1641" customFormat="1" ht="12.75" x14ac:dyDescent="0.2"/>
    <row r="1642" customFormat="1" ht="12.75" x14ac:dyDescent="0.2"/>
    <row r="1643" customFormat="1" ht="12.75" x14ac:dyDescent="0.2"/>
    <row r="1644" customFormat="1" ht="12.75" x14ac:dyDescent="0.2"/>
    <row r="1645" customFormat="1" ht="12.75" x14ac:dyDescent="0.2"/>
    <row r="1646" customFormat="1" ht="12.75" x14ac:dyDescent="0.2"/>
    <row r="1647" customFormat="1" ht="12.75" x14ac:dyDescent="0.2"/>
    <row r="1648" customFormat="1" ht="12.75" x14ac:dyDescent="0.2"/>
    <row r="1649" customFormat="1" ht="12.75" x14ac:dyDescent="0.2"/>
    <row r="1650" customFormat="1" ht="12.75" x14ac:dyDescent="0.2"/>
    <row r="1651" customFormat="1" ht="12.75" x14ac:dyDescent="0.2"/>
    <row r="1652" customFormat="1" ht="12.75" x14ac:dyDescent="0.2"/>
    <row r="1653" customFormat="1" ht="12.75" x14ac:dyDescent="0.2"/>
    <row r="1654" customFormat="1" ht="12.75" x14ac:dyDescent="0.2"/>
    <row r="1655" customFormat="1" ht="12.75" x14ac:dyDescent="0.2"/>
    <row r="1656" customFormat="1" ht="12.75" x14ac:dyDescent="0.2"/>
    <row r="1657" customFormat="1" ht="12.75" x14ac:dyDescent="0.2"/>
    <row r="1658" customFormat="1" ht="12.75" x14ac:dyDescent="0.2"/>
    <row r="1659" customFormat="1" ht="12.75" x14ac:dyDescent="0.2"/>
    <row r="1660" customFormat="1" ht="12.75" x14ac:dyDescent="0.2"/>
    <row r="1661" customFormat="1" ht="12.75" x14ac:dyDescent="0.2"/>
    <row r="1662" customFormat="1" ht="12.75" x14ac:dyDescent="0.2"/>
    <row r="1663" customFormat="1" ht="12.75" x14ac:dyDescent="0.2"/>
    <row r="1664" customFormat="1" ht="12.75" x14ac:dyDescent="0.2"/>
    <row r="1665" customFormat="1" ht="12.75" x14ac:dyDescent="0.2"/>
    <row r="1666" customFormat="1" ht="12.75" x14ac:dyDescent="0.2"/>
    <row r="1667" customFormat="1" ht="12.75" x14ac:dyDescent="0.2"/>
    <row r="1668" customFormat="1" ht="12.75" x14ac:dyDescent="0.2"/>
    <row r="1669" customFormat="1" ht="12.75" x14ac:dyDescent="0.2"/>
    <row r="1670" customFormat="1" ht="12.75" x14ac:dyDescent="0.2"/>
    <row r="1671" customFormat="1" ht="12.75" x14ac:dyDescent="0.2"/>
    <row r="1672" customFormat="1" ht="12.75" x14ac:dyDescent="0.2"/>
    <row r="1673" customFormat="1" ht="12.75" x14ac:dyDescent="0.2"/>
    <row r="1674" customFormat="1" ht="12.75" x14ac:dyDescent="0.2"/>
    <row r="1675" customFormat="1" ht="12.75" x14ac:dyDescent="0.2"/>
    <row r="1676" customFormat="1" ht="12.75" x14ac:dyDescent="0.2"/>
    <row r="1677" customFormat="1" ht="12.75" x14ac:dyDescent="0.2"/>
    <row r="1678" customFormat="1" ht="12.75" x14ac:dyDescent="0.2"/>
    <row r="1679" customFormat="1" ht="12.75" x14ac:dyDescent="0.2"/>
    <row r="1680" customFormat="1" ht="12.75" x14ac:dyDescent="0.2"/>
    <row r="1681" customFormat="1" ht="12.75" x14ac:dyDescent="0.2"/>
    <row r="1682" customFormat="1" ht="12.75" x14ac:dyDescent="0.2"/>
    <row r="1683" customFormat="1" ht="12.75" x14ac:dyDescent="0.2"/>
    <row r="1684" customFormat="1" ht="12.75" x14ac:dyDescent="0.2"/>
    <row r="1685" customFormat="1" ht="12.75" x14ac:dyDescent="0.2"/>
    <row r="1686" customFormat="1" ht="12.75" x14ac:dyDescent="0.2"/>
    <row r="1687" customFormat="1" ht="12.75" x14ac:dyDescent="0.2"/>
    <row r="1688" customFormat="1" ht="12.75" x14ac:dyDescent="0.2"/>
    <row r="1689" customFormat="1" ht="12.75" x14ac:dyDescent="0.2"/>
    <row r="1690" customFormat="1" ht="12.75" x14ac:dyDescent="0.2"/>
    <row r="1691" customFormat="1" ht="12.75" x14ac:dyDescent="0.2"/>
    <row r="1692" customFormat="1" ht="12.75" x14ac:dyDescent="0.2"/>
    <row r="1693" customFormat="1" ht="12.75" x14ac:dyDescent="0.2"/>
    <row r="1694" customFormat="1" ht="12.75" x14ac:dyDescent="0.2"/>
    <row r="1695" customFormat="1" ht="12.75" x14ac:dyDescent="0.2"/>
    <row r="1696" customFormat="1" ht="12.75" x14ac:dyDescent="0.2"/>
    <row r="1697" customFormat="1" ht="12.75" x14ac:dyDescent="0.2"/>
    <row r="1698" customFormat="1" ht="12.75" x14ac:dyDescent="0.2"/>
    <row r="1699" customFormat="1" ht="12.75" x14ac:dyDescent="0.2"/>
    <row r="1700" customFormat="1" ht="12.75" x14ac:dyDescent="0.2"/>
    <row r="1701" customFormat="1" ht="12.75" x14ac:dyDescent="0.2"/>
    <row r="1702" customFormat="1" ht="12.75" x14ac:dyDescent="0.2"/>
    <row r="1703" customFormat="1" ht="12.75" x14ac:dyDescent="0.2"/>
    <row r="1704" customFormat="1" ht="12.75" x14ac:dyDescent="0.2"/>
    <row r="1705" customFormat="1" ht="12.75" x14ac:dyDescent="0.2"/>
    <row r="1706" customFormat="1" ht="12.75" x14ac:dyDescent="0.2"/>
    <row r="1707" customFormat="1" ht="12.75" x14ac:dyDescent="0.2"/>
    <row r="1708" customFormat="1" ht="12.75" x14ac:dyDescent="0.2"/>
    <row r="1709" customFormat="1" ht="12.75" x14ac:dyDescent="0.2"/>
    <row r="1710" customFormat="1" ht="12.75" x14ac:dyDescent="0.2"/>
    <row r="1711" customFormat="1" ht="12.75" x14ac:dyDescent="0.2"/>
    <row r="1712" customFormat="1" ht="12.75" x14ac:dyDescent="0.2"/>
    <row r="1713" customFormat="1" ht="12.75" x14ac:dyDescent="0.2"/>
    <row r="1714" customFormat="1" ht="12.75" x14ac:dyDescent="0.2"/>
    <row r="1715" customFormat="1" ht="12.75" x14ac:dyDescent="0.2"/>
    <row r="1716" customFormat="1" ht="12.75" x14ac:dyDescent="0.2"/>
    <row r="1717" customFormat="1" ht="12.75" x14ac:dyDescent="0.2"/>
    <row r="1718" customFormat="1" ht="12.75" x14ac:dyDescent="0.2"/>
    <row r="1719" customFormat="1" ht="12.75" x14ac:dyDescent="0.2"/>
    <row r="1720" customFormat="1" ht="12.75" x14ac:dyDescent="0.2"/>
    <row r="1721" customFormat="1" ht="12.75" x14ac:dyDescent="0.2"/>
    <row r="1722" customFormat="1" ht="12.75" x14ac:dyDescent="0.2"/>
    <row r="1723" customFormat="1" ht="12.75" x14ac:dyDescent="0.2"/>
    <row r="1724" customFormat="1" ht="12.75" x14ac:dyDescent="0.2"/>
    <row r="1725" customFormat="1" ht="12.75" x14ac:dyDescent="0.2"/>
    <row r="1726" customFormat="1" ht="12.75" x14ac:dyDescent="0.2"/>
    <row r="1727" customFormat="1" ht="12.75" x14ac:dyDescent="0.2"/>
    <row r="1728" customFormat="1" ht="12.75" x14ac:dyDescent="0.2"/>
    <row r="1729" customFormat="1" ht="12.75" x14ac:dyDescent="0.2"/>
    <row r="1730" customFormat="1" ht="12.75" x14ac:dyDescent="0.2"/>
    <row r="1731" customFormat="1" ht="12.75" x14ac:dyDescent="0.2"/>
    <row r="1732" customFormat="1" ht="12.75" x14ac:dyDescent="0.2"/>
    <row r="1733" customFormat="1" ht="12.75" x14ac:dyDescent="0.2"/>
    <row r="1734" customFormat="1" ht="12.75" x14ac:dyDescent="0.2"/>
    <row r="1735" customFormat="1" ht="12.75" x14ac:dyDescent="0.2"/>
    <row r="1736" customFormat="1" ht="12.75" x14ac:dyDescent="0.2"/>
    <row r="1737" customFormat="1" ht="12.75" x14ac:dyDescent="0.2"/>
    <row r="1738" customFormat="1" ht="12.75" x14ac:dyDescent="0.2"/>
    <row r="1739" customFormat="1" ht="12.75" x14ac:dyDescent="0.2"/>
    <row r="1740" customFormat="1" ht="12.75" x14ac:dyDescent="0.2"/>
    <row r="1741" customFormat="1" ht="12.75" x14ac:dyDescent="0.2"/>
    <row r="1742" customFormat="1" ht="12.75" x14ac:dyDescent="0.2"/>
    <row r="1743" customFormat="1" ht="12.75" x14ac:dyDescent="0.2"/>
    <row r="1744" customFormat="1" ht="12.75" x14ac:dyDescent="0.2"/>
    <row r="1745" customFormat="1" ht="12.75" x14ac:dyDescent="0.2"/>
    <row r="1746" customFormat="1" ht="12.75" x14ac:dyDescent="0.2"/>
    <row r="1747" customFormat="1" ht="12.75" x14ac:dyDescent="0.2"/>
    <row r="1748" customFormat="1" ht="12.75" x14ac:dyDescent="0.2"/>
    <row r="1749" customFormat="1" ht="12.75" x14ac:dyDescent="0.2"/>
    <row r="1750" customFormat="1" ht="12.75" x14ac:dyDescent="0.2"/>
    <row r="1751" customFormat="1" ht="12.75" x14ac:dyDescent="0.2"/>
    <row r="1752" customFormat="1" ht="12.75" x14ac:dyDescent="0.2"/>
    <row r="1753" customFormat="1" ht="12.75" x14ac:dyDescent="0.2"/>
    <row r="1754" customFormat="1" ht="12.75" x14ac:dyDescent="0.2"/>
    <row r="1755" customFormat="1" ht="12.75" x14ac:dyDescent="0.2"/>
    <row r="1756" customFormat="1" ht="12.75" x14ac:dyDescent="0.2"/>
    <row r="1757" customFormat="1" ht="12.75" x14ac:dyDescent="0.2"/>
    <row r="1758" customFormat="1" ht="12.75" x14ac:dyDescent="0.2"/>
    <row r="1759" customFormat="1" ht="12.75" x14ac:dyDescent="0.2"/>
    <row r="1760" customFormat="1" ht="12.75" x14ac:dyDescent="0.2"/>
    <row r="1761" customFormat="1" ht="12.75" x14ac:dyDescent="0.2"/>
    <row r="1762" customFormat="1" ht="12.75" x14ac:dyDescent="0.2"/>
    <row r="1763" customFormat="1" ht="12.75" x14ac:dyDescent="0.2"/>
    <row r="1764" customFormat="1" ht="12.75" x14ac:dyDescent="0.2"/>
    <row r="1765" customFormat="1" ht="12.75" x14ac:dyDescent="0.2"/>
    <row r="1766" customFormat="1" ht="12.75" x14ac:dyDescent="0.2"/>
    <row r="1767" customFormat="1" ht="12.75" x14ac:dyDescent="0.2"/>
    <row r="1768" customFormat="1" ht="12.75" x14ac:dyDescent="0.2"/>
    <row r="1769" customFormat="1" ht="12.75" x14ac:dyDescent="0.2"/>
    <row r="1770" customFormat="1" ht="12.75" x14ac:dyDescent="0.2"/>
    <row r="1771" customFormat="1" ht="12.75" x14ac:dyDescent="0.2"/>
    <row r="1772" customFormat="1" ht="12.75" x14ac:dyDescent="0.2"/>
    <row r="1773" customFormat="1" ht="12.75" x14ac:dyDescent="0.2"/>
    <row r="1774" customFormat="1" ht="12.75" x14ac:dyDescent="0.2"/>
    <row r="1775" customFormat="1" ht="12.75" x14ac:dyDescent="0.2"/>
    <row r="1776" customFormat="1" ht="12.75" x14ac:dyDescent="0.2"/>
    <row r="1777" customFormat="1" ht="12.75" x14ac:dyDescent="0.2"/>
    <row r="1778" customFormat="1" ht="12.75" x14ac:dyDescent="0.2"/>
    <row r="1779" customFormat="1" ht="12.75" x14ac:dyDescent="0.2"/>
    <row r="1780" customFormat="1" ht="12.75" x14ac:dyDescent="0.2"/>
    <row r="1781" customFormat="1" ht="12.75" x14ac:dyDescent="0.2"/>
    <row r="1782" customFormat="1" ht="12.75" x14ac:dyDescent="0.2"/>
    <row r="1783" customFormat="1" ht="12.75" x14ac:dyDescent="0.2"/>
    <row r="1784" customFormat="1" ht="12.75" x14ac:dyDescent="0.2"/>
    <row r="1785" customFormat="1" ht="12.75" x14ac:dyDescent="0.2"/>
    <row r="1786" customFormat="1" ht="12.75" x14ac:dyDescent="0.2"/>
    <row r="1787" customFormat="1" ht="12.75" x14ac:dyDescent="0.2"/>
    <row r="1788" customFormat="1" ht="12.75" x14ac:dyDescent="0.2"/>
    <row r="1789" customFormat="1" ht="12.75" x14ac:dyDescent="0.2"/>
    <row r="1790" customFormat="1" ht="12.75" x14ac:dyDescent="0.2"/>
    <row r="1791" customFormat="1" ht="12.75" x14ac:dyDescent="0.2"/>
    <row r="1792" customFormat="1" ht="12.75" x14ac:dyDescent="0.2"/>
    <row r="1793" customFormat="1" ht="12.75" x14ac:dyDescent="0.2"/>
    <row r="1794" customFormat="1" ht="12.75" x14ac:dyDescent="0.2"/>
    <row r="1795" customFormat="1" ht="12.75" x14ac:dyDescent="0.2"/>
    <row r="1796" customFormat="1" ht="12.75" x14ac:dyDescent="0.2"/>
    <row r="1797" customFormat="1" ht="12.75" x14ac:dyDescent="0.2"/>
    <row r="1798" customFormat="1" ht="12.75" x14ac:dyDescent="0.2"/>
    <row r="1799" customFormat="1" ht="12.75" x14ac:dyDescent="0.2"/>
    <row r="1800" customFormat="1" ht="12.75" x14ac:dyDescent="0.2"/>
    <row r="1801" customFormat="1" ht="12.75" x14ac:dyDescent="0.2"/>
    <row r="1802" customFormat="1" ht="12.75" x14ac:dyDescent="0.2"/>
    <row r="1803" customFormat="1" ht="12.75" x14ac:dyDescent="0.2"/>
    <row r="1804" customFormat="1" ht="12.75" x14ac:dyDescent="0.2"/>
    <row r="1805" customFormat="1" ht="12.75" x14ac:dyDescent="0.2"/>
    <row r="1806" customFormat="1" ht="12.75" x14ac:dyDescent="0.2"/>
    <row r="1807" customFormat="1" ht="12.75" x14ac:dyDescent="0.2"/>
    <row r="1808" customFormat="1" ht="12.75" x14ac:dyDescent="0.2"/>
    <row r="1809" customFormat="1" ht="12.75" x14ac:dyDescent="0.2"/>
    <row r="1810" customFormat="1" ht="12.75" x14ac:dyDescent="0.2"/>
    <row r="1811" customFormat="1" ht="12.75" x14ac:dyDescent="0.2"/>
    <row r="1812" customFormat="1" ht="12.75" x14ac:dyDescent="0.2"/>
    <row r="1813" customFormat="1" ht="12.75" x14ac:dyDescent="0.2"/>
    <row r="1814" customFormat="1" ht="12.75" x14ac:dyDescent="0.2"/>
    <row r="1815" customFormat="1" ht="12.75" x14ac:dyDescent="0.2"/>
    <row r="1816" customFormat="1" ht="12.75" x14ac:dyDescent="0.2"/>
    <row r="1817" customFormat="1" ht="12.75" x14ac:dyDescent="0.2"/>
    <row r="1818" customFormat="1" ht="12.75" x14ac:dyDescent="0.2"/>
    <row r="1819" customFormat="1" ht="12.75" x14ac:dyDescent="0.2"/>
    <row r="1820" customFormat="1" ht="12.75" x14ac:dyDescent="0.2"/>
    <row r="1821" customFormat="1" ht="12.75" x14ac:dyDescent="0.2"/>
    <row r="1822" customFormat="1" ht="12.75" x14ac:dyDescent="0.2"/>
    <row r="1823" customFormat="1" ht="12.75" x14ac:dyDescent="0.2"/>
    <row r="1824" customFormat="1" ht="12.75" x14ac:dyDescent="0.2"/>
    <row r="1825" customFormat="1" ht="12.75" x14ac:dyDescent="0.2"/>
    <row r="1826" customFormat="1" ht="12.75" x14ac:dyDescent="0.2"/>
    <row r="1827" customFormat="1" ht="12.75" x14ac:dyDescent="0.2"/>
    <row r="1828" customFormat="1" ht="12.75" x14ac:dyDescent="0.2"/>
    <row r="1829" customFormat="1" ht="12.75" x14ac:dyDescent="0.2"/>
    <row r="1830" customFormat="1" ht="12.75" x14ac:dyDescent="0.2"/>
    <row r="1831" customFormat="1" ht="12.75" x14ac:dyDescent="0.2"/>
    <row r="1832" customFormat="1" ht="12.75" x14ac:dyDescent="0.2"/>
    <row r="1833" customFormat="1" ht="12.75" x14ac:dyDescent="0.2"/>
    <row r="1834" customFormat="1" ht="12.75" x14ac:dyDescent="0.2"/>
    <row r="1835" customFormat="1" ht="12.75" x14ac:dyDescent="0.2"/>
    <row r="1836" customFormat="1" ht="12.75" x14ac:dyDescent="0.2"/>
    <row r="1837" customFormat="1" ht="12.75" x14ac:dyDescent="0.2"/>
    <row r="1838" customFormat="1" ht="12.75" x14ac:dyDescent="0.2"/>
    <row r="1839" customFormat="1" ht="12.75" x14ac:dyDescent="0.2"/>
    <row r="1840" customFormat="1" ht="12.75" x14ac:dyDescent="0.2"/>
    <row r="1841" customFormat="1" ht="12.75" x14ac:dyDescent="0.2"/>
    <row r="1842" customFormat="1" ht="12.75" x14ac:dyDescent="0.2"/>
    <row r="1843" customFormat="1" ht="12.75" x14ac:dyDescent="0.2"/>
    <row r="1844" customFormat="1" ht="12.75" x14ac:dyDescent="0.2"/>
    <row r="1845" customFormat="1" ht="12.75" x14ac:dyDescent="0.2"/>
    <row r="1846" customFormat="1" ht="12.75" x14ac:dyDescent="0.2"/>
    <row r="1847" customFormat="1" ht="12.75" x14ac:dyDescent="0.2"/>
    <row r="1848" customFormat="1" ht="12.75" x14ac:dyDescent="0.2"/>
    <row r="1849" customFormat="1" ht="12.75" x14ac:dyDescent="0.2"/>
    <row r="1850" customFormat="1" ht="12.75" x14ac:dyDescent="0.2"/>
    <row r="1851" customFormat="1" ht="12.75" x14ac:dyDescent="0.2"/>
    <row r="1852" customFormat="1" ht="12.75" x14ac:dyDescent="0.2"/>
    <row r="1853" customFormat="1" ht="12.75" x14ac:dyDescent="0.2"/>
    <row r="1854" customFormat="1" ht="12.75" x14ac:dyDescent="0.2"/>
    <row r="1855" customFormat="1" ht="12.75" x14ac:dyDescent="0.2"/>
    <row r="1856" customFormat="1" ht="12.75" x14ac:dyDescent="0.2"/>
    <row r="1857" customFormat="1" ht="12.75" x14ac:dyDescent="0.2"/>
    <row r="1858" customFormat="1" ht="12.75" x14ac:dyDescent="0.2"/>
    <row r="1859" customFormat="1" ht="12.75" x14ac:dyDescent="0.2"/>
    <row r="1860" customFormat="1" ht="12.75" x14ac:dyDescent="0.2"/>
    <row r="1861" customFormat="1" ht="12.75" x14ac:dyDescent="0.2"/>
    <row r="1862" customFormat="1" ht="12.75" x14ac:dyDescent="0.2"/>
    <row r="1863" customFormat="1" ht="12.75" x14ac:dyDescent="0.2"/>
    <row r="1864" customFormat="1" ht="12.75" x14ac:dyDescent="0.2"/>
    <row r="1865" customFormat="1" ht="12.75" x14ac:dyDescent="0.2"/>
    <row r="1866" customFormat="1" ht="12.75" x14ac:dyDescent="0.2"/>
    <row r="1867" customFormat="1" ht="12.75" x14ac:dyDescent="0.2"/>
    <row r="1868" customFormat="1" ht="12.75" x14ac:dyDescent="0.2"/>
    <row r="1869" customFormat="1" ht="12.75" x14ac:dyDescent="0.2"/>
    <row r="1870" customFormat="1" ht="12.75" x14ac:dyDescent="0.2"/>
    <row r="1871" customFormat="1" ht="12.75" x14ac:dyDescent="0.2"/>
    <row r="1872" customFormat="1" ht="12.75" x14ac:dyDescent="0.2"/>
    <row r="1873" customFormat="1" ht="12.75" x14ac:dyDescent="0.2"/>
    <row r="1874" customFormat="1" ht="12.75" x14ac:dyDescent="0.2"/>
    <row r="1875" customFormat="1" ht="12.75" x14ac:dyDescent="0.2"/>
    <row r="1876" customFormat="1" ht="12.75" x14ac:dyDescent="0.2"/>
    <row r="1877" customFormat="1" ht="12.75" x14ac:dyDescent="0.2"/>
    <row r="1878" customFormat="1" ht="12.75" x14ac:dyDescent="0.2"/>
    <row r="1879" customFormat="1" ht="12.75" x14ac:dyDescent="0.2"/>
    <row r="1880" customFormat="1" ht="12.75" x14ac:dyDescent="0.2"/>
    <row r="1881" customFormat="1" ht="12.75" x14ac:dyDescent="0.2"/>
    <row r="1882" customFormat="1" ht="12.75" x14ac:dyDescent="0.2"/>
    <row r="1883" customFormat="1" ht="12.75" x14ac:dyDescent="0.2"/>
    <row r="1884" customFormat="1" ht="12.75" x14ac:dyDescent="0.2"/>
    <row r="1885" customFormat="1" ht="12.75" x14ac:dyDescent="0.2"/>
    <row r="1886" customFormat="1" ht="12.75" x14ac:dyDescent="0.2"/>
    <row r="1887" customFormat="1" ht="12.75" x14ac:dyDescent="0.2"/>
    <row r="1888" customFormat="1" ht="12.75" x14ac:dyDescent="0.2"/>
    <row r="1889" customFormat="1" ht="12.75" x14ac:dyDescent="0.2"/>
    <row r="1890" customFormat="1" ht="12.75" x14ac:dyDescent="0.2"/>
    <row r="1891" customFormat="1" ht="12.75" x14ac:dyDescent="0.2"/>
    <row r="1892" customFormat="1" ht="12.75" x14ac:dyDescent="0.2"/>
    <row r="1893" customFormat="1" ht="12.75" x14ac:dyDescent="0.2"/>
    <row r="1894" customFormat="1" ht="12.75" x14ac:dyDescent="0.2"/>
    <row r="1895" customFormat="1" ht="12.75" x14ac:dyDescent="0.2"/>
    <row r="1896" customFormat="1" ht="12.75" x14ac:dyDescent="0.2"/>
    <row r="1897" customFormat="1" ht="12.75" x14ac:dyDescent="0.2"/>
    <row r="1898" customFormat="1" ht="12.75" x14ac:dyDescent="0.2"/>
    <row r="1899" customFormat="1" ht="12.75" x14ac:dyDescent="0.2"/>
    <row r="1900" customFormat="1" ht="12.75" x14ac:dyDescent="0.2"/>
    <row r="1901" customFormat="1" ht="12.75" x14ac:dyDescent="0.2"/>
    <row r="1902" customFormat="1" ht="12.75" x14ac:dyDescent="0.2"/>
    <row r="1903" customFormat="1" ht="12.75" x14ac:dyDescent="0.2"/>
    <row r="1904" customFormat="1" ht="12.75" x14ac:dyDescent="0.2"/>
    <row r="1905" customFormat="1" ht="12.75" x14ac:dyDescent="0.2"/>
    <row r="1906" customFormat="1" ht="12.75" x14ac:dyDescent="0.2"/>
    <row r="1907" customFormat="1" ht="12.75" x14ac:dyDescent="0.2"/>
    <row r="1908" customFormat="1" ht="12.75" x14ac:dyDescent="0.2"/>
    <row r="1909" customFormat="1" ht="12.75" x14ac:dyDescent="0.2"/>
    <row r="1910" customFormat="1" ht="12.75" x14ac:dyDescent="0.2"/>
    <row r="1911" customFormat="1" ht="12.75" x14ac:dyDescent="0.2"/>
    <row r="1912" customFormat="1" ht="12.75" x14ac:dyDescent="0.2"/>
    <row r="1913" customFormat="1" ht="12.75" x14ac:dyDescent="0.2"/>
    <row r="1914" customFormat="1" ht="12.75" x14ac:dyDescent="0.2"/>
    <row r="1915" customFormat="1" ht="12.75" x14ac:dyDescent="0.2"/>
    <row r="1916" customFormat="1" ht="12.75" x14ac:dyDescent="0.2"/>
    <row r="1917" customFormat="1" ht="12.75" x14ac:dyDescent="0.2"/>
    <row r="1918" customFormat="1" ht="12.75" x14ac:dyDescent="0.2"/>
    <row r="1919" customFormat="1" ht="12.75" x14ac:dyDescent="0.2"/>
    <row r="1920" customFormat="1" ht="12.75" x14ac:dyDescent="0.2"/>
    <row r="1921" customFormat="1" ht="12.75" x14ac:dyDescent="0.2"/>
    <row r="1922" customFormat="1" ht="12.75" x14ac:dyDescent="0.2"/>
    <row r="1923" customFormat="1" ht="12.75" x14ac:dyDescent="0.2"/>
    <row r="1924" customFormat="1" ht="12.75" x14ac:dyDescent="0.2"/>
    <row r="1925" customFormat="1" ht="12.75" x14ac:dyDescent="0.2"/>
    <row r="1926" customFormat="1" ht="12.75" x14ac:dyDescent="0.2"/>
    <row r="1927" customFormat="1" ht="12.75" x14ac:dyDescent="0.2"/>
    <row r="1928" customFormat="1" ht="12.75" x14ac:dyDescent="0.2"/>
    <row r="1929" customFormat="1" ht="12.75" x14ac:dyDescent="0.2"/>
    <row r="1930" customFormat="1" ht="12.75" x14ac:dyDescent="0.2"/>
    <row r="1931" customFormat="1" ht="12.75" x14ac:dyDescent="0.2"/>
    <row r="1932" customFormat="1" ht="12.75" x14ac:dyDescent="0.2"/>
    <row r="1933" customFormat="1" ht="12.75" x14ac:dyDescent="0.2"/>
    <row r="1934" customFormat="1" ht="12.75" x14ac:dyDescent="0.2"/>
    <row r="1935" customFormat="1" ht="12.75" x14ac:dyDescent="0.2"/>
    <row r="1936" customFormat="1" ht="12.75" x14ac:dyDescent="0.2"/>
    <row r="1937" customFormat="1" ht="12.75" x14ac:dyDescent="0.2"/>
    <row r="1938" customFormat="1" ht="12.75" x14ac:dyDescent="0.2"/>
    <row r="1939" customFormat="1" ht="12.75" x14ac:dyDescent="0.2"/>
    <row r="1940" customFormat="1" ht="12.75" x14ac:dyDescent="0.2"/>
    <row r="1941" customFormat="1" ht="12.75" x14ac:dyDescent="0.2"/>
    <row r="1942" customFormat="1" ht="12.75" x14ac:dyDescent="0.2"/>
    <row r="1943" customFormat="1" ht="12.75" x14ac:dyDescent="0.2"/>
    <row r="1944" customFormat="1" ht="12.75" x14ac:dyDescent="0.2"/>
    <row r="1945" customFormat="1" ht="12.75" x14ac:dyDescent="0.2"/>
    <row r="1946" customFormat="1" ht="12.75" x14ac:dyDescent="0.2"/>
    <row r="1947" customFormat="1" ht="12.75" x14ac:dyDescent="0.2"/>
    <row r="1948" customFormat="1" ht="12.75" x14ac:dyDescent="0.2"/>
    <row r="1949" customFormat="1" ht="12.75" x14ac:dyDescent="0.2"/>
    <row r="1950" customFormat="1" ht="12.75" x14ac:dyDescent="0.2"/>
    <row r="1951" customFormat="1" ht="12.75" x14ac:dyDescent="0.2"/>
    <row r="1952" customFormat="1" ht="12.75" x14ac:dyDescent="0.2"/>
    <row r="1953" customFormat="1" ht="12.75" x14ac:dyDescent="0.2"/>
    <row r="1954" customFormat="1" ht="12.75" x14ac:dyDescent="0.2"/>
    <row r="1955" customFormat="1" ht="12.75" x14ac:dyDescent="0.2"/>
    <row r="1956" customFormat="1" ht="12.75" x14ac:dyDescent="0.2"/>
    <row r="1957" customFormat="1" ht="12.75" x14ac:dyDescent="0.2"/>
    <row r="1958" customFormat="1" ht="12.75" x14ac:dyDescent="0.2"/>
    <row r="1959" customFormat="1" ht="12.75" x14ac:dyDescent="0.2"/>
    <row r="1960" customFormat="1" ht="12.75" x14ac:dyDescent="0.2"/>
    <row r="1961" customFormat="1" ht="12.75" x14ac:dyDescent="0.2"/>
    <row r="1962" customFormat="1" ht="12.75" x14ac:dyDescent="0.2"/>
    <row r="1963" customFormat="1" ht="12.75" x14ac:dyDescent="0.2"/>
    <row r="1964" customFormat="1" ht="12.75" x14ac:dyDescent="0.2"/>
    <row r="1965" customFormat="1" ht="12.75" x14ac:dyDescent="0.2"/>
    <row r="1966" customFormat="1" ht="12.75" x14ac:dyDescent="0.2"/>
    <row r="1967" customFormat="1" ht="12.75" x14ac:dyDescent="0.2"/>
    <row r="1968" customFormat="1" ht="12.75" x14ac:dyDescent="0.2"/>
    <row r="1969" customFormat="1" ht="12.75" x14ac:dyDescent="0.2"/>
    <row r="1970" customFormat="1" ht="12.75" x14ac:dyDescent="0.2"/>
    <row r="1971" customFormat="1" ht="12.75" x14ac:dyDescent="0.2"/>
    <row r="1972" customFormat="1" ht="12.75" x14ac:dyDescent="0.2"/>
    <row r="1973" customFormat="1" ht="12.75" x14ac:dyDescent="0.2"/>
    <row r="1974" customFormat="1" ht="12.75" x14ac:dyDescent="0.2"/>
    <row r="1975" customFormat="1" ht="12.75" x14ac:dyDescent="0.2"/>
    <row r="1976" customFormat="1" ht="12.75" x14ac:dyDescent="0.2"/>
    <row r="1977" customFormat="1" ht="12.75" x14ac:dyDescent="0.2"/>
    <row r="1978" customFormat="1" ht="12.75" x14ac:dyDescent="0.2"/>
    <row r="1979" customFormat="1" ht="12.75" x14ac:dyDescent="0.2"/>
    <row r="1980" customFormat="1" ht="12.75" x14ac:dyDescent="0.2"/>
    <row r="1981" customFormat="1" ht="12.75" x14ac:dyDescent="0.2"/>
    <row r="1982" customFormat="1" ht="12.75" x14ac:dyDescent="0.2"/>
    <row r="1983" customFormat="1" ht="12.75" x14ac:dyDescent="0.2"/>
    <row r="1984" customFormat="1" ht="12.75" x14ac:dyDescent="0.2"/>
    <row r="1985" customFormat="1" ht="12.75" x14ac:dyDescent="0.2"/>
    <row r="1986" customFormat="1" ht="12.75" x14ac:dyDescent="0.2"/>
    <row r="1987" customFormat="1" ht="12.75" x14ac:dyDescent="0.2"/>
    <row r="1988" customFormat="1" ht="12.75" x14ac:dyDescent="0.2"/>
    <row r="1989" customFormat="1" ht="12.75" x14ac:dyDescent="0.2"/>
    <row r="1990" customFormat="1" ht="12.75" x14ac:dyDescent="0.2"/>
    <row r="1991" customFormat="1" ht="12.75" x14ac:dyDescent="0.2"/>
    <row r="1992" customFormat="1" ht="12.75" x14ac:dyDescent="0.2"/>
    <row r="1993" customFormat="1" ht="12.75" x14ac:dyDescent="0.2"/>
    <row r="1994" customFormat="1" ht="12.75" x14ac:dyDescent="0.2"/>
    <row r="1995" customFormat="1" ht="12.75" x14ac:dyDescent="0.2"/>
    <row r="1996" customFormat="1" ht="12.75" x14ac:dyDescent="0.2"/>
    <row r="1997" customFormat="1" ht="12.75" x14ac:dyDescent="0.2"/>
    <row r="1998" customFormat="1" ht="12.75" x14ac:dyDescent="0.2"/>
    <row r="1999" customFormat="1" ht="12.75" x14ac:dyDescent="0.2"/>
    <row r="2000" customFormat="1" ht="12.75" x14ac:dyDescent="0.2"/>
    <row r="2001" customFormat="1" ht="12.75" x14ac:dyDescent="0.2"/>
    <row r="2002" customFormat="1" ht="12.75" x14ac:dyDescent="0.2"/>
    <row r="2003" customFormat="1" ht="12.75" x14ac:dyDescent="0.2"/>
    <row r="2004" customFormat="1" ht="12.75" x14ac:dyDescent="0.2"/>
    <row r="2005" customFormat="1" ht="12.75" x14ac:dyDescent="0.2"/>
    <row r="2006" customFormat="1" ht="12.75" x14ac:dyDescent="0.2"/>
    <row r="2007" customFormat="1" ht="12.75" x14ac:dyDescent="0.2"/>
    <row r="2008" customFormat="1" ht="12.75" x14ac:dyDescent="0.2"/>
    <row r="2009" customFormat="1" ht="12.75" x14ac:dyDescent="0.2"/>
    <row r="2010" customFormat="1" ht="12.75" x14ac:dyDescent="0.2"/>
    <row r="2011" customFormat="1" ht="12.75" x14ac:dyDescent="0.2"/>
    <row r="2012" customFormat="1" ht="12.75" x14ac:dyDescent="0.2"/>
    <row r="2013" customFormat="1" ht="12.75" x14ac:dyDescent="0.2"/>
    <row r="2014" customFormat="1" ht="12.75" x14ac:dyDescent="0.2"/>
    <row r="2015" customFormat="1" ht="12.75" x14ac:dyDescent="0.2"/>
    <row r="2016" customFormat="1" ht="12.75" x14ac:dyDescent="0.2"/>
    <row r="2017" customFormat="1" ht="12.75" x14ac:dyDescent="0.2"/>
    <row r="2018" customFormat="1" ht="12.75" x14ac:dyDescent="0.2"/>
    <row r="2019" customFormat="1" ht="12.75" x14ac:dyDescent="0.2"/>
    <row r="2020" customFormat="1" ht="12.75" x14ac:dyDescent="0.2"/>
    <row r="2021" customFormat="1" ht="12.75" x14ac:dyDescent="0.2"/>
    <row r="2022" customFormat="1" ht="12.75" x14ac:dyDescent="0.2"/>
    <row r="2023" customFormat="1" ht="12.75" x14ac:dyDescent="0.2"/>
    <row r="2024" customFormat="1" ht="12.75" x14ac:dyDescent="0.2"/>
    <row r="2025" customFormat="1" ht="12.75" x14ac:dyDescent="0.2"/>
    <row r="2026" customFormat="1" ht="12.75" x14ac:dyDescent="0.2"/>
    <row r="2027" customFormat="1" ht="12.75" x14ac:dyDescent="0.2"/>
    <row r="2028" customFormat="1" ht="12.75" x14ac:dyDescent="0.2"/>
    <row r="2029" customFormat="1" ht="12.75" x14ac:dyDescent="0.2"/>
    <row r="2030" customFormat="1" ht="12.75" x14ac:dyDescent="0.2"/>
    <row r="2031" customFormat="1" ht="12.75" x14ac:dyDescent="0.2"/>
    <row r="2032" customFormat="1" ht="12.75" x14ac:dyDescent="0.2"/>
    <row r="2033" customFormat="1" ht="12.75" x14ac:dyDescent="0.2"/>
    <row r="2034" customFormat="1" ht="12.75" x14ac:dyDescent="0.2"/>
    <row r="2035" customFormat="1" ht="12.75" x14ac:dyDescent="0.2"/>
    <row r="2036" customFormat="1" ht="12.75" x14ac:dyDescent="0.2"/>
    <row r="2037" customFormat="1" ht="12.75" x14ac:dyDescent="0.2"/>
    <row r="2038" customFormat="1" ht="12.75" x14ac:dyDescent="0.2"/>
    <row r="2039" customFormat="1" ht="12.75" x14ac:dyDescent="0.2"/>
    <row r="2040" customFormat="1" ht="12.75" x14ac:dyDescent="0.2"/>
    <row r="2041" customFormat="1" ht="12.75" x14ac:dyDescent="0.2"/>
    <row r="2042" customFormat="1" ht="12.75" x14ac:dyDescent="0.2"/>
    <row r="2043" customFormat="1" ht="12.75" x14ac:dyDescent="0.2"/>
    <row r="2044" customFormat="1" ht="12.75" x14ac:dyDescent="0.2"/>
    <row r="2045" customFormat="1" ht="12.75" x14ac:dyDescent="0.2"/>
    <row r="2046" customFormat="1" ht="12.75" x14ac:dyDescent="0.2"/>
    <row r="2047" customFormat="1" ht="12.75" x14ac:dyDescent="0.2"/>
    <row r="2048" customFormat="1" ht="12.75" x14ac:dyDescent="0.2"/>
    <row r="2049" customFormat="1" ht="12.75" x14ac:dyDescent="0.2"/>
    <row r="2050" customFormat="1" ht="12.75" x14ac:dyDescent="0.2"/>
    <row r="2051" customFormat="1" ht="12.75" x14ac:dyDescent="0.2"/>
    <row r="2052" customFormat="1" ht="12.75" x14ac:dyDescent="0.2"/>
    <row r="2053" customFormat="1" ht="12.75" x14ac:dyDescent="0.2"/>
    <row r="2054" customFormat="1" ht="12.75" x14ac:dyDescent="0.2"/>
    <row r="2055" customFormat="1" ht="12.75" x14ac:dyDescent="0.2"/>
    <row r="2056" customFormat="1" ht="12.75" x14ac:dyDescent="0.2"/>
    <row r="2057" customFormat="1" ht="12.75" x14ac:dyDescent="0.2"/>
    <row r="2058" customFormat="1" ht="12.75" x14ac:dyDescent="0.2"/>
    <row r="2059" customFormat="1" ht="12.75" x14ac:dyDescent="0.2"/>
    <row r="2060" customFormat="1" ht="12.75" x14ac:dyDescent="0.2"/>
    <row r="2061" customFormat="1" ht="12.75" x14ac:dyDescent="0.2"/>
    <row r="2062" customFormat="1" ht="12.75" x14ac:dyDescent="0.2"/>
    <row r="2063" customFormat="1" ht="12.75" x14ac:dyDescent="0.2"/>
    <row r="2064" customFormat="1" ht="12.75" x14ac:dyDescent="0.2"/>
    <row r="2065" customFormat="1" ht="12.75" x14ac:dyDescent="0.2"/>
    <row r="2066" customFormat="1" ht="12.75" x14ac:dyDescent="0.2"/>
    <row r="2067" customFormat="1" ht="12.75" x14ac:dyDescent="0.2"/>
    <row r="2068" customFormat="1" ht="12.75" x14ac:dyDescent="0.2"/>
    <row r="2069" customFormat="1" ht="12.75" x14ac:dyDescent="0.2"/>
    <row r="2070" customFormat="1" ht="12.75" x14ac:dyDescent="0.2"/>
    <row r="2071" customFormat="1" ht="12.75" x14ac:dyDescent="0.2"/>
    <row r="2072" customFormat="1" ht="12.75" x14ac:dyDescent="0.2"/>
    <row r="2073" customFormat="1" ht="12.75" x14ac:dyDescent="0.2"/>
    <row r="2074" customFormat="1" ht="12.75" x14ac:dyDescent="0.2"/>
    <row r="2075" customFormat="1" ht="12.75" x14ac:dyDescent="0.2"/>
    <row r="2076" customFormat="1" ht="12.75" x14ac:dyDescent="0.2"/>
    <row r="2077" customFormat="1" ht="12.75" x14ac:dyDescent="0.2"/>
    <row r="2078" customFormat="1" ht="12.75" x14ac:dyDescent="0.2"/>
    <row r="2079" customFormat="1" ht="12.75" x14ac:dyDescent="0.2"/>
    <row r="2080" customFormat="1" ht="12.75" x14ac:dyDescent="0.2"/>
    <row r="2081" customFormat="1" ht="12.75" x14ac:dyDescent="0.2"/>
    <row r="2082" customFormat="1" ht="12.75" x14ac:dyDescent="0.2"/>
    <row r="2083" customFormat="1" ht="12.75" x14ac:dyDescent="0.2"/>
    <row r="2084" customFormat="1" ht="12.75" x14ac:dyDescent="0.2"/>
    <row r="2085" customFormat="1" ht="12.75" x14ac:dyDescent="0.2"/>
    <row r="2086" customFormat="1" ht="12.75" x14ac:dyDescent="0.2"/>
    <row r="2087" customFormat="1" ht="12.75" x14ac:dyDescent="0.2"/>
    <row r="2088" customFormat="1" ht="12.75" x14ac:dyDescent="0.2"/>
    <row r="2089" customFormat="1" ht="12.75" x14ac:dyDescent="0.2"/>
    <row r="2090" customFormat="1" ht="12.75" x14ac:dyDescent="0.2"/>
    <row r="2091" customFormat="1" ht="12.75" x14ac:dyDescent="0.2"/>
    <row r="2092" customFormat="1" ht="12.75" x14ac:dyDescent="0.2"/>
    <row r="2093" customFormat="1" ht="12.75" x14ac:dyDescent="0.2"/>
    <row r="2094" customFormat="1" ht="12.75" x14ac:dyDescent="0.2"/>
    <row r="2095" customFormat="1" ht="12.75" x14ac:dyDescent="0.2"/>
    <row r="2096" customFormat="1" ht="12.75" x14ac:dyDescent="0.2"/>
    <row r="2097" customFormat="1" ht="12.75" x14ac:dyDescent="0.2"/>
    <row r="2098" customFormat="1" ht="12.75" x14ac:dyDescent="0.2"/>
    <row r="2099" customFormat="1" ht="12.75" x14ac:dyDescent="0.2"/>
    <row r="2100" customFormat="1" ht="12.75" x14ac:dyDescent="0.2"/>
    <row r="2101" customFormat="1" ht="12.75" x14ac:dyDescent="0.2"/>
    <row r="2102" customFormat="1" ht="12.75" x14ac:dyDescent="0.2"/>
    <row r="2103" customFormat="1" ht="12.75" x14ac:dyDescent="0.2"/>
    <row r="2104" customFormat="1" ht="12.75" x14ac:dyDescent="0.2"/>
    <row r="2105" customFormat="1" ht="12.75" x14ac:dyDescent="0.2"/>
    <row r="2106" customFormat="1" ht="12.75" x14ac:dyDescent="0.2"/>
    <row r="2107" customFormat="1" ht="12.75" x14ac:dyDescent="0.2"/>
    <row r="2108" customFormat="1" ht="12.75" x14ac:dyDescent="0.2"/>
    <row r="2109" customFormat="1" ht="12.75" x14ac:dyDescent="0.2"/>
    <row r="2110" customFormat="1" ht="12.75" x14ac:dyDescent="0.2"/>
    <row r="2111" customFormat="1" ht="12.75" x14ac:dyDescent="0.2"/>
    <row r="2112" customFormat="1" ht="12.75" x14ac:dyDescent="0.2"/>
    <row r="2113" customFormat="1" ht="12.75" x14ac:dyDescent="0.2"/>
    <row r="2114" customFormat="1" ht="12.75" x14ac:dyDescent="0.2"/>
    <row r="2115" customFormat="1" ht="12.75" x14ac:dyDescent="0.2"/>
    <row r="2116" customFormat="1" ht="12.75" x14ac:dyDescent="0.2"/>
    <row r="2117" customFormat="1" ht="12.75" x14ac:dyDescent="0.2"/>
    <row r="2118" customFormat="1" ht="12.75" x14ac:dyDescent="0.2"/>
    <row r="2119" customFormat="1" ht="12.75" x14ac:dyDescent="0.2"/>
    <row r="2120" customFormat="1" ht="12.75" x14ac:dyDescent="0.2"/>
    <row r="2121" customFormat="1" ht="12.75" x14ac:dyDescent="0.2"/>
    <row r="2122" customFormat="1" ht="12.75" x14ac:dyDescent="0.2"/>
    <row r="2123" customFormat="1" ht="12.75" x14ac:dyDescent="0.2"/>
    <row r="2124" customFormat="1" ht="12.75" x14ac:dyDescent="0.2"/>
    <row r="2125" customFormat="1" ht="12.75" x14ac:dyDescent="0.2"/>
    <row r="2126" customFormat="1" ht="12.75" x14ac:dyDescent="0.2"/>
    <row r="2127" customFormat="1" ht="12.75" x14ac:dyDescent="0.2"/>
    <row r="2128" customFormat="1" ht="12.75" x14ac:dyDescent="0.2"/>
    <row r="2129" customFormat="1" ht="12.75" x14ac:dyDescent="0.2"/>
    <row r="2130" customFormat="1" ht="12.75" x14ac:dyDescent="0.2"/>
    <row r="2131" customFormat="1" ht="12.75" x14ac:dyDescent="0.2"/>
    <row r="2132" customFormat="1" ht="12.75" x14ac:dyDescent="0.2"/>
    <row r="2133" customFormat="1" ht="12.75" x14ac:dyDescent="0.2"/>
    <row r="2134" customFormat="1" ht="12.75" x14ac:dyDescent="0.2"/>
    <row r="2135" customFormat="1" ht="12.75" x14ac:dyDescent="0.2"/>
    <row r="2136" customFormat="1" ht="12.75" x14ac:dyDescent="0.2"/>
    <row r="2137" customFormat="1" ht="12.75" x14ac:dyDescent="0.2"/>
    <row r="2138" customFormat="1" ht="12.75" x14ac:dyDescent="0.2"/>
    <row r="2139" customFormat="1" ht="12.75" x14ac:dyDescent="0.2"/>
    <row r="2140" customFormat="1" ht="12.75" x14ac:dyDescent="0.2"/>
    <row r="2141" customFormat="1" ht="12.75" x14ac:dyDescent="0.2"/>
    <row r="2142" customFormat="1" ht="12.75" x14ac:dyDescent="0.2"/>
    <row r="2143" customFormat="1" ht="12.75" x14ac:dyDescent="0.2"/>
    <row r="2144" customFormat="1" ht="12.75" x14ac:dyDescent="0.2"/>
    <row r="2145" customFormat="1" ht="12.75" x14ac:dyDescent="0.2"/>
    <row r="2146" customFormat="1" ht="12.75" x14ac:dyDescent="0.2"/>
    <row r="2147" customFormat="1" ht="12.75" x14ac:dyDescent="0.2"/>
    <row r="2148" customFormat="1" ht="12.75" x14ac:dyDescent="0.2"/>
    <row r="2149" customFormat="1" ht="12.75" x14ac:dyDescent="0.2"/>
    <row r="2150" customFormat="1" ht="12.75" x14ac:dyDescent="0.2"/>
    <row r="2151" customFormat="1" ht="12.75" x14ac:dyDescent="0.2"/>
    <row r="2152" customFormat="1" ht="12.75" x14ac:dyDescent="0.2"/>
    <row r="2153" customFormat="1" ht="12.75" x14ac:dyDescent="0.2"/>
    <row r="2154" customFormat="1" ht="12.75" x14ac:dyDescent="0.2"/>
    <row r="2155" customFormat="1" ht="12.75" x14ac:dyDescent="0.2"/>
    <row r="2156" customFormat="1" ht="12.75" x14ac:dyDescent="0.2"/>
    <row r="2157" customFormat="1" ht="12.75" x14ac:dyDescent="0.2"/>
    <row r="2158" customFormat="1" ht="12.75" x14ac:dyDescent="0.2"/>
    <row r="2159" customFormat="1" ht="12.75" x14ac:dyDescent="0.2"/>
    <row r="2160" customFormat="1" ht="12.75" x14ac:dyDescent="0.2"/>
    <row r="2161" customFormat="1" ht="12.75" x14ac:dyDescent="0.2"/>
    <row r="2162" customFormat="1" ht="12.75" x14ac:dyDescent="0.2"/>
    <row r="2163" customFormat="1" ht="12.75" x14ac:dyDescent="0.2"/>
    <row r="2164" customFormat="1" ht="12.75" x14ac:dyDescent="0.2"/>
    <row r="2165" customFormat="1" ht="12.75" x14ac:dyDescent="0.2"/>
    <row r="2166" customFormat="1" ht="12.75" x14ac:dyDescent="0.2"/>
    <row r="2167" customFormat="1" ht="12.75" x14ac:dyDescent="0.2"/>
    <row r="2168" customFormat="1" ht="12.75" x14ac:dyDescent="0.2"/>
    <row r="2169" customFormat="1" ht="12.75" x14ac:dyDescent="0.2"/>
    <row r="2170" customFormat="1" ht="12.75" x14ac:dyDescent="0.2"/>
    <row r="2171" customFormat="1" ht="12.75" x14ac:dyDescent="0.2"/>
    <row r="2172" customFormat="1" ht="12.75" x14ac:dyDescent="0.2"/>
    <row r="2173" customFormat="1" ht="12.75" x14ac:dyDescent="0.2"/>
    <row r="2174" customFormat="1" ht="12.75" x14ac:dyDescent="0.2"/>
    <row r="2175" customFormat="1" ht="12.75" x14ac:dyDescent="0.2"/>
    <row r="2176" customFormat="1" ht="12.75" x14ac:dyDescent="0.2"/>
    <row r="2177" customFormat="1" ht="12.75" x14ac:dyDescent="0.2"/>
    <row r="2178" customFormat="1" ht="12.75" x14ac:dyDescent="0.2"/>
    <row r="2179" customFormat="1" ht="12.75" x14ac:dyDescent="0.2"/>
    <row r="2180" customFormat="1" ht="12.75" x14ac:dyDescent="0.2"/>
    <row r="2181" customFormat="1" ht="12.75" x14ac:dyDescent="0.2"/>
    <row r="2182" customFormat="1" ht="12.75" x14ac:dyDescent="0.2"/>
    <row r="2183" customFormat="1" ht="12.75" x14ac:dyDescent="0.2"/>
    <row r="2184" customFormat="1" ht="12.75" x14ac:dyDescent="0.2"/>
    <row r="2185" customFormat="1" ht="12.75" x14ac:dyDescent="0.2"/>
    <row r="2186" customFormat="1" ht="12.75" x14ac:dyDescent="0.2"/>
    <row r="2187" customFormat="1" ht="12.75" x14ac:dyDescent="0.2"/>
    <row r="2188" customFormat="1" ht="12.75" x14ac:dyDescent="0.2"/>
    <row r="2189" customFormat="1" ht="12.75" x14ac:dyDescent="0.2"/>
    <row r="2190" customFormat="1" ht="12.75" x14ac:dyDescent="0.2"/>
    <row r="2191" customFormat="1" ht="12.75" x14ac:dyDescent="0.2"/>
    <row r="2192" customFormat="1" ht="12.75" x14ac:dyDescent="0.2"/>
    <row r="2193" customFormat="1" ht="12.75" x14ac:dyDescent="0.2"/>
    <row r="2194" customFormat="1" ht="12.75" x14ac:dyDescent="0.2"/>
    <row r="2195" customFormat="1" ht="12.75" x14ac:dyDescent="0.2"/>
    <row r="2196" customFormat="1" ht="12.75" x14ac:dyDescent="0.2"/>
    <row r="2197" customFormat="1" ht="12.75" x14ac:dyDescent="0.2"/>
    <row r="2198" customFormat="1" ht="12.75" x14ac:dyDescent="0.2"/>
    <row r="2199" customFormat="1" ht="12.75" x14ac:dyDescent="0.2"/>
    <row r="2200" customFormat="1" ht="12.75" x14ac:dyDescent="0.2"/>
    <row r="2201" customFormat="1" ht="12.75" x14ac:dyDescent="0.2"/>
    <row r="2202" customFormat="1" ht="12.75" x14ac:dyDescent="0.2"/>
    <row r="2203" customFormat="1" ht="12.75" x14ac:dyDescent="0.2"/>
    <row r="2204" customFormat="1" ht="12.75" x14ac:dyDescent="0.2"/>
    <row r="2205" customFormat="1" ht="12.75" x14ac:dyDescent="0.2"/>
    <row r="2206" customFormat="1" ht="12.75" x14ac:dyDescent="0.2"/>
    <row r="2207" customFormat="1" ht="12.75" x14ac:dyDescent="0.2"/>
    <row r="2208" customFormat="1" ht="12.75" x14ac:dyDescent="0.2"/>
    <row r="2209" customFormat="1" ht="12.75" x14ac:dyDescent="0.2"/>
    <row r="2210" customFormat="1" ht="12.75" x14ac:dyDescent="0.2"/>
    <row r="2211" customFormat="1" ht="12.75" x14ac:dyDescent="0.2"/>
    <row r="2212" customFormat="1" ht="12.75" x14ac:dyDescent="0.2"/>
    <row r="2213" customFormat="1" ht="12.75" x14ac:dyDescent="0.2"/>
    <row r="2214" customFormat="1" ht="12.75" x14ac:dyDescent="0.2"/>
    <row r="2215" customFormat="1" ht="12.75" x14ac:dyDescent="0.2"/>
    <row r="2216" customFormat="1" ht="12.75" x14ac:dyDescent="0.2"/>
    <row r="2217" customFormat="1" ht="12.75" x14ac:dyDescent="0.2"/>
    <row r="2218" customFormat="1" ht="12.75" x14ac:dyDescent="0.2"/>
    <row r="2219" customFormat="1" ht="12.75" x14ac:dyDescent="0.2"/>
    <row r="2220" customFormat="1" ht="12.75" x14ac:dyDescent="0.2"/>
    <row r="2221" customFormat="1" ht="12.75" x14ac:dyDescent="0.2"/>
    <row r="2222" customFormat="1" ht="12.75" x14ac:dyDescent="0.2"/>
    <row r="2223" customFormat="1" ht="12.75" x14ac:dyDescent="0.2"/>
    <row r="2224" customFormat="1" ht="12.75" x14ac:dyDescent="0.2"/>
    <row r="2225" customFormat="1" ht="12.75" x14ac:dyDescent="0.2"/>
    <row r="2226" customFormat="1" ht="12.75" x14ac:dyDescent="0.2"/>
    <row r="2227" customFormat="1" ht="12.75" x14ac:dyDescent="0.2"/>
    <row r="2228" customFormat="1" ht="12.75" x14ac:dyDescent="0.2"/>
    <row r="2229" customFormat="1" ht="12.75" x14ac:dyDescent="0.2"/>
    <row r="2230" customFormat="1" ht="12.75" x14ac:dyDescent="0.2"/>
    <row r="2231" customFormat="1" ht="12.75" x14ac:dyDescent="0.2"/>
    <row r="2232" customFormat="1" ht="12.75" x14ac:dyDescent="0.2"/>
    <row r="2233" customFormat="1" ht="12.75" x14ac:dyDescent="0.2"/>
    <row r="2234" customFormat="1" ht="12.75" x14ac:dyDescent="0.2"/>
    <row r="2235" customFormat="1" ht="12.75" x14ac:dyDescent="0.2"/>
    <row r="2236" customFormat="1" ht="12.75" x14ac:dyDescent="0.2"/>
    <row r="2237" customFormat="1" ht="12.75" x14ac:dyDescent="0.2"/>
    <row r="2238" customFormat="1" ht="12.75" x14ac:dyDescent="0.2"/>
    <row r="2239" customFormat="1" ht="12.75" x14ac:dyDescent="0.2"/>
    <row r="2240" customFormat="1" ht="12.75" x14ac:dyDescent="0.2"/>
    <row r="2241" customFormat="1" ht="12.75" x14ac:dyDescent="0.2"/>
    <row r="2242" customFormat="1" ht="12.75" x14ac:dyDescent="0.2"/>
    <row r="2243" customFormat="1" ht="12.75" x14ac:dyDescent="0.2"/>
    <row r="2244" customFormat="1" ht="12.75" x14ac:dyDescent="0.2"/>
    <row r="2245" customFormat="1" ht="12.75" x14ac:dyDescent="0.2"/>
    <row r="2246" customFormat="1" ht="12.75" x14ac:dyDescent="0.2"/>
    <row r="2247" customFormat="1" ht="12.75" x14ac:dyDescent="0.2"/>
    <row r="2248" customFormat="1" ht="12.75" x14ac:dyDescent="0.2"/>
    <row r="2249" customFormat="1" ht="12.75" x14ac:dyDescent="0.2"/>
    <row r="2250" customFormat="1" ht="12.75" x14ac:dyDescent="0.2"/>
    <row r="2251" customFormat="1" ht="12.75" x14ac:dyDescent="0.2"/>
    <row r="2252" customFormat="1" ht="12.75" x14ac:dyDescent="0.2"/>
    <row r="2253" customFormat="1" ht="12.75" x14ac:dyDescent="0.2"/>
    <row r="2254" customFormat="1" ht="12.75" x14ac:dyDescent="0.2"/>
    <row r="2255" customFormat="1" ht="12.75" x14ac:dyDescent="0.2"/>
    <row r="2256" customFormat="1" ht="12.75" x14ac:dyDescent="0.2"/>
    <row r="2257" customFormat="1" ht="12.75" x14ac:dyDescent="0.2"/>
    <row r="2258" customFormat="1" ht="12.75" x14ac:dyDescent="0.2"/>
    <row r="2259" customFormat="1" ht="12.75" x14ac:dyDescent="0.2"/>
    <row r="2260" customFormat="1" ht="12.75" x14ac:dyDescent="0.2"/>
    <row r="2261" customFormat="1" ht="12.75" x14ac:dyDescent="0.2"/>
    <row r="2262" customFormat="1" ht="12.75" x14ac:dyDescent="0.2"/>
    <row r="2263" customFormat="1" ht="12.75" x14ac:dyDescent="0.2"/>
    <row r="2264" customFormat="1" ht="12.75" x14ac:dyDescent="0.2"/>
    <row r="2265" customFormat="1" ht="12.75" x14ac:dyDescent="0.2"/>
    <row r="2266" customFormat="1" ht="12.75" x14ac:dyDescent="0.2"/>
    <row r="2267" customFormat="1" ht="12.75" x14ac:dyDescent="0.2"/>
    <row r="2268" customFormat="1" ht="12.75" x14ac:dyDescent="0.2"/>
    <row r="2269" customFormat="1" ht="12.75" x14ac:dyDescent="0.2"/>
    <row r="2270" customFormat="1" ht="12.75" x14ac:dyDescent="0.2"/>
    <row r="2271" customFormat="1" ht="12.75" x14ac:dyDescent="0.2"/>
    <row r="2272" customFormat="1" ht="12.75" x14ac:dyDescent="0.2"/>
    <row r="2273" customFormat="1" ht="12.75" x14ac:dyDescent="0.2"/>
    <row r="2274" customFormat="1" ht="12.75" x14ac:dyDescent="0.2"/>
    <row r="2275" customFormat="1" ht="12.75" x14ac:dyDescent="0.2"/>
    <row r="2276" customFormat="1" ht="12.75" x14ac:dyDescent="0.2"/>
    <row r="2277" customFormat="1" ht="12.75" x14ac:dyDescent="0.2"/>
    <row r="2278" customFormat="1" ht="12.75" x14ac:dyDescent="0.2"/>
    <row r="2279" customFormat="1" ht="12.75" x14ac:dyDescent="0.2"/>
    <row r="2280" customFormat="1" ht="12.75" x14ac:dyDescent="0.2"/>
    <row r="2281" customFormat="1" ht="12.75" x14ac:dyDescent="0.2"/>
    <row r="2282" customFormat="1" ht="12.75" x14ac:dyDescent="0.2"/>
    <row r="2283" customFormat="1" ht="12.75" x14ac:dyDescent="0.2"/>
    <row r="2284" customFormat="1" ht="12.75" x14ac:dyDescent="0.2"/>
    <row r="2285" customFormat="1" ht="12.75" x14ac:dyDescent="0.2"/>
    <row r="2286" customFormat="1" ht="12.75" x14ac:dyDescent="0.2"/>
    <row r="2287" customFormat="1" ht="12.75" x14ac:dyDescent="0.2"/>
    <row r="2288" customFormat="1" ht="12.75" x14ac:dyDescent="0.2"/>
    <row r="2289" customFormat="1" ht="12.75" x14ac:dyDescent="0.2"/>
    <row r="2290" customFormat="1" ht="12.75" x14ac:dyDescent="0.2"/>
    <row r="2291" customFormat="1" ht="12.75" x14ac:dyDescent="0.2"/>
    <row r="2292" customFormat="1" ht="12.75" x14ac:dyDescent="0.2"/>
    <row r="2293" customFormat="1" ht="12.75" x14ac:dyDescent="0.2"/>
    <row r="2294" customFormat="1" ht="12.75" x14ac:dyDescent="0.2"/>
    <row r="2295" customFormat="1" ht="12.75" x14ac:dyDescent="0.2"/>
    <row r="2296" customFormat="1" ht="12.75" x14ac:dyDescent="0.2"/>
    <row r="2297" customFormat="1" ht="12.75" x14ac:dyDescent="0.2"/>
    <row r="2298" customFormat="1" ht="12.75" x14ac:dyDescent="0.2"/>
    <row r="2299" customFormat="1" ht="12.75" x14ac:dyDescent="0.2"/>
    <row r="2300" customFormat="1" ht="12.75" x14ac:dyDescent="0.2"/>
    <row r="2301" customFormat="1" ht="12.75" x14ac:dyDescent="0.2"/>
    <row r="2302" customFormat="1" ht="12.75" x14ac:dyDescent="0.2"/>
    <row r="2303" customFormat="1" ht="12.75" x14ac:dyDescent="0.2"/>
    <row r="2304" customFormat="1" ht="12.75" x14ac:dyDescent="0.2"/>
    <row r="2305" customFormat="1" ht="12.75" x14ac:dyDescent="0.2"/>
    <row r="2306" customFormat="1" ht="12.75" x14ac:dyDescent="0.2"/>
    <row r="2307" customFormat="1" ht="12.75" x14ac:dyDescent="0.2"/>
    <row r="2308" customFormat="1" ht="12.75" x14ac:dyDescent="0.2"/>
    <row r="2309" customFormat="1" ht="12.75" x14ac:dyDescent="0.2"/>
    <row r="2310" customFormat="1" ht="12.75" x14ac:dyDescent="0.2"/>
    <row r="2311" customFormat="1" ht="12.75" x14ac:dyDescent="0.2"/>
    <row r="2312" customFormat="1" ht="12.75" x14ac:dyDescent="0.2"/>
    <row r="2313" customFormat="1" ht="12.75" x14ac:dyDescent="0.2"/>
    <row r="2314" customFormat="1" ht="12.75" x14ac:dyDescent="0.2"/>
    <row r="2315" customFormat="1" ht="12.75" x14ac:dyDescent="0.2"/>
    <row r="2316" customFormat="1" ht="12.75" x14ac:dyDescent="0.2"/>
    <row r="2317" customFormat="1" ht="12.75" x14ac:dyDescent="0.2"/>
    <row r="2318" customFormat="1" ht="12.75" x14ac:dyDescent="0.2"/>
    <row r="2319" customFormat="1" ht="12.75" x14ac:dyDescent="0.2"/>
    <row r="2320" customFormat="1" ht="12.75" x14ac:dyDescent="0.2"/>
    <row r="2321" customFormat="1" ht="12.75" x14ac:dyDescent="0.2"/>
    <row r="2322" customFormat="1" ht="12.75" x14ac:dyDescent="0.2"/>
    <row r="2323" customFormat="1" ht="12.75" x14ac:dyDescent="0.2"/>
    <row r="2324" customFormat="1" ht="12.75" x14ac:dyDescent="0.2"/>
    <row r="2325" customFormat="1" ht="12.75" x14ac:dyDescent="0.2"/>
    <row r="2326" customFormat="1" ht="12.75" x14ac:dyDescent="0.2"/>
    <row r="2327" customFormat="1" ht="12.75" x14ac:dyDescent="0.2"/>
    <row r="2328" customFormat="1" ht="12.75" x14ac:dyDescent="0.2"/>
    <row r="2329" customFormat="1" ht="12.75" x14ac:dyDescent="0.2"/>
    <row r="2330" customFormat="1" ht="12.75" x14ac:dyDescent="0.2"/>
    <row r="2331" customFormat="1" ht="12.75" x14ac:dyDescent="0.2"/>
    <row r="2332" customFormat="1" ht="12.75" x14ac:dyDescent="0.2"/>
    <row r="2333" customFormat="1" ht="12.75" x14ac:dyDescent="0.2"/>
    <row r="2334" customFormat="1" ht="12.75" x14ac:dyDescent="0.2"/>
    <row r="2335" customFormat="1" ht="12.75" x14ac:dyDescent="0.2"/>
    <row r="2336" customFormat="1" ht="12.75" x14ac:dyDescent="0.2"/>
    <row r="2337" customFormat="1" ht="12.75" x14ac:dyDescent="0.2"/>
    <row r="2338" customFormat="1" ht="12.75" x14ac:dyDescent="0.2"/>
    <row r="2339" customFormat="1" ht="12.75" x14ac:dyDescent="0.2"/>
    <row r="2340" customFormat="1" ht="12.75" x14ac:dyDescent="0.2"/>
    <row r="2341" customFormat="1" ht="12.75" x14ac:dyDescent="0.2"/>
    <row r="2342" customFormat="1" ht="12.75" x14ac:dyDescent="0.2"/>
    <row r="2343" customFormat="1" ht="12.75" x14ac:dyDescent="0.2"/>
    <row r="2344" customFormat="1" ht="12.75" x14ac:dyDescent="0.2"/>
    <row r="2345" customFormat="1" ht="12.75" x14ac:dyDescent="0.2"/>
    <row r="2346" customFormat="1" ht="12.75" x14ac:dyDescent="0.2"/>
    <row r="2347" customFormat="1" ht="12.75" x14ac:dyDescent="0.2"/>
    <row r="2348" customFormat="1" ht="12.75" x14ac:dyDescent="0.2"/>
    <row r="2349" customFormat="1" ht="12.75" x14ac:dyDescent="0.2"/>
    <row r="2350" customFormat="1" ht="12.75" x14ac:dyDescent="0.2"/>
    <row r="2351" customFormat="1" ht="12.75" x14ac:dyDescent="0.2"/>
    <row r="2352" customFormat="1" ht="12.75" x14ac:dyDescent="0.2"/>
    <row r="2353" customFormat="1" ht="12.75" x14ac:dyDescent="0.2"/>
    <row r="2354" customFormat="1" ht="12.75" x14ac:dyDescent="0.2"/>
    <row r="2355" customFormat="1" ht="12.75" x14ac:dyDescent="0.2"/>
    <row r="2356" customFormat="1" ht="12.75" x14ac:dyDescent="0.2"/>
    <row r="2357" customFormat="1" ht="12.75" x14ac:dyDescent="0.2"/>
    <row r="2358" customFormat="1" ht="12.75" x14ac:dyDescent="0.2"/>
    <row r="2359" customFormat="1" ht="12.75" x14ac:dyDescent="0.2"/>
    <row r="2360" customFormat="1" ht="12.75" x14ac:dyDescent="0.2"/>
    <row r="2361" customFormat="1" ht="12.75" x14ac:dyDescent="0.2"/>
    <row r="2362" customFormat="1" ht="12.75" x14ac:dyDescent="0.2"/>
    <row r="2363" customFormat="1" ht="12.75" x14ac:dyDescent="0.2"/>
    <row r="2364" customFormat="1" ht="12.75" x14ac:dyDescent="0.2"/>
    <row r="2365" customFormat="1" ht="12.75" x14ac:dyDescent="0.2"/>
    <row r="2366" customFormat="1" ht="12.75" x14ac:dyDescent="0.2"/>
    <row r="2367" customFormat="1" ht="12.75" x14ac:dyDescent="0.2"/>
    <row r="2368" customFormat="1" ht="12.75" x14ac:dyDescent="0.2"/>
    <row r="2369" customFormat="1" ht="12.75" x14ac:dyDescent="0.2"/>
    <row r="2370" customFormat="1" ht="12.75" x14ac:dyDescent="0.2"/>
    <row r="2371" customFormat="1" ht="12.75" x14ac:dyDescent="0.2"/>
    <row r="2372" customFormat="1" ht="12.75" x14ac:dyDescent="0.2"/>
    <row r="2373" customFormat="1" ht="12.75" x14ac:dyDescent="0.2"/>
    <row r="2374" customFormat="1" ht="12.75" x14ac:dyDescent="0.2"/>
    <row r="2375" customFormat="1" ht="12.75" x14ac:dyDescent="0.2"/>
    <row r="2376" customFormat="1" ht="12.75" x14ac:dyDescent="0.2"/>
    <row r="2377" customFormat="1" ht="12.75" x14ac:dyDescent="0.2"/>
    <row r="2378" customFormat="1" ht="12.75" x14ac:dyDescent="0.2"/>
    <row r="2379" customFormat="1" ht="12.75" x14ac:dyDescent="0.2"/>
    <row r="2380" customFormat="1" ht="12.75" x14ac:dyDescent="0.2"/>
    <row r="2381" customFormat="1" ht="12.75" x14ac:dyDescent="0.2"/>
    <row r="2382" customFormat="1" ht="12.75" x14ac:dyDescent="0.2"/>
    <row r="2383" customFormat="1" ht="12.75" x14ac:dyDescent="0.2"/>
    <row r="2384" customFormat="1" ht="12.75" x14ac:dyDescent="0.2"/>
    <row r="2385" customFormat="1" ht="12.75" x14ac:dyDescent="0.2"/>
    <row r="2386" customFormat="1" ht="12.75" x14ac:dyDescent="0.2"/>
    <row r="2387" customFormat="1" ht="12.75" x14ac:dyDescent="0.2"/>
    <row r="2388" customFormat="1" ht="12.75" x14ac:dyDescent="0.2"/>
    <row r="2389" customFormat="1" ht="12.75" x14ac:dyDescent="0.2"/>
    <row r="2390" customFormat="1" ht="12.75" x14ac:dyDescent="0.2"/>
    <row r="2391" customFormat="1" ht="12.75" x14ac:dyDescent="0.2"/>
    <row r="2392" customFormat="1" ht="12.75" x14ac:dyDescent="0.2"/>
    <row r="2393" customFormat="1" ht="12.75" x14ac:dyDescent="0.2"/>
    <row r="2394" customFormat="1" ht="12.75" x14ac:dyDescent="0.2"/>
    <row r="2395" customFormat="1" ht="12.75" x14ac:dyDescent="0.2"/>
    <row r="2396" customFormat="1" ht="12.75" x14ac:dyDescent="0.2"/>
    <row r="2397" customFormat="1" ht="12.75" x14ac:dyDescent="0.2"/>
    <row r="2398" customFormat="1" ht="12.75" x14ac:dyDescent="0.2"/>
    <row r="2399" customFormat="1" ht="12.75" x14ac:dyDescent="0.2"/>
    <row r="2400" customFormat="1" ht="12.75" x14ac:dyDescent="0.2"/>
    <row r="2401" customFormat="1" ht="12.75" x14ac:dyDescent="0.2"/>
    <row r="2402" customFormat="1" ht="12.75" x14ac:dyDescent="0.2"/>
    <row r="2403" customFormat="1" ht="12.75" x14ac:dyDescent="0.2"/>
    <row r="2404" customFormat="1" ht="12.75" x14ac:dyDescent="0.2"/>
    <row r="2405" customFormat="1" ht="12.75" x14ac:dyDescent="0.2"/>
    <row r="2406" customFormat="1" ht="12.75" x14ac:dyDescent="0.2"/>
    <row r="2407" customFormat="1" ht="12.75" x14ac:dyDescent="0.2"/>
    <row r="2408" customFormat="1" ht="12.75" x14ac:dyDescent="0.2"/>
    <row r="2409" customFormat="1" ht="12.75" x14ac:dyDescent="0.2"/>
    <row r="2410" customFormat="1" ht="12.75" x14ac:dyDescent="0.2"/>
    <row r="2411" customFormat="1" ht="12.75" x14ac:dyDescent="0.2"/>
    <row r="2412" customFormat="1" ht="12.75" x14ac:dyDescent="0.2"/>
    <row r="2413" customFormat="1" ht="12.75" x14ac:dyDescent="0.2"/>
    <row r="2414" customFormat="1" ht="12.75" x14ac:dyDescent="0.2"/>
    <row r="2415" customFormat="1" ht="12.75" x14ac:dyDescent="0.2"/>
    <row r="2416" customFormat="1" ht="12.75" x14ac:dyDescent="0.2"/>
    <row r="2417" customFormat="1" ht="12.75" x14ac:dyDescent="0.2"/>
    <row r="2418" customFormat="1" ht="12.75" x14ac:dyDescent="0.2"/>
    <row r="2419" customFormat="1" ht="12.75" x14ac:dyDescent="0.2"/>
    <row r="2420" customFormat="1" ht="12.75" x14ac:dyDescent="0.2"/>
    <row r="2421" customFormat="1" ht="12.75" x14ac:dyDescent="0.2"/>
    <row r="2422" customFormat="1" ht="12.75" x14ac:dyDescent="0.2"/>
    <row r="2423" customFormat="1" ht="12.75" x14ac:dyDescent="0.2"/>
    <row r="2424" customFormat="1" ht="12.75" x14ac:dyDescent="0.2"/>
    <row r="2425" customFormat="1" ht="12.75" x14ac:dyDescent="0.2"/>
    <row r="2426" customFormat="1" ht="12.75" x14ac:dyDescent="0.2"/>
    <row r="2427" customFormat="1" ht="12.75" x14ac:dyDescent="0.2"/>
    <row r="2428" customFormat="1" ht="12.75" x14ac:dyDescent="0.2"/>
    <row r="2429" customFormat="1" ht="12.75" x14ac:dyDescent="0.2"/>
    <row r="2430" customFormat="1" ht="12.75" x14ac:dyDescent="0.2"/>
    <row r="2431" customFormat="1" ht="12.75" x14ac:dyDescent="0.2"/>
    <row r="2432" customFormat="1" ht="12.75" x14ac:dyDescent="0.2"/>
    <row r="2433" customFormat="1" ht="12.75" x14ac:dyDescent="0.2"/>
    <row r="2434" customFormat="1" ht="12.75" x14ac:dyDescent="0.2"/>
    <row r="2435" customFormat="1" ht="12.75" x14ac:dyDescent="0.2"/>
    <row r="2436" customFormat="1" ht="12.75" x14ac:dyDescent="0.2"/>
    <row r="2437" customFormat="1" ht="12.75" x14ac:dyDescent="0.2"/>
    <row r="2438" customFormat="1" ht="12.75" x14ac:dyDescent="0.2"/>
    <row r="2439" customFormat="1" ht="12.75" x14ac:dyDescent="0.2"/>
    <row r="2440" customFormat="1" ht="12.75" x14ac:dyDescent="0.2"/>
    <row r="2441" customFormat="1" ht="12.75" x14ac:dyDescent="0.2"/>
    <row r="2442" customFormat="1" ht="12.75" x14ac:dyDescent="0.2"/>
    <row r="2443" customFormat="1" ht="12.75" x14ac:dyDescent="0.2"/>
    <row r="2444" customFormat="1" ht="12.75" x14ac:dyDescent="0.2"/>
    <row r="2445" customFormat="1" ht="12.75" x14ac:dyDescent="0.2"/>
    <row r="2446" customFormat="1" ht="12.75" x14ac:dyDescent="0.2"/>
    <row r="2447" customFormat="1" ht="12.75" x14ac:dyDescent="0.2"/>
    <row r="2448" customFormat="1" ht="12.75" x14ac:dyDescent="0.2"/>
    <row r="2449" customFormat="1" ht="12.75" x14ac:dyDescent="0.2"/>
    <row r="2450" customFormat="1" ht="12.75" x14ac:dyDescent="0.2"/>
    <row r="2451" customFormat="1" ht="12.75" x14ac:dyDescent="0.2"/>
    <row r="2452" customFormat="1" ht="12.75" x14ac:dyDescent="0.2"/>
    <row r="2453" customFormat="1" ht="12.75" x14ac:dyDescent="0.2"/>
    <row r="2454" customFormat="1" ht="12.75" x14ac:dyDescent="0.2"/>
    <row r="2455" customFormat="1" ht="12.75" x14ac:dyDescent="0.2"/>
    <row r="2456" customFormat="1" ht="12.75" x14ac:dyDescent="0.2"/>
    <row r="2457" customFormat="1" ht="12.75" x14ac:dyDescent="0.2"/>
    <row r="2458" customFormat="1" ht="12.75" x14ac:dyDescent="0.2"/>
    <row r="2459" customFormat="1" ht="12.75" x14ac:dyDescent="0.2"/>
    <row r="2460" customFormat="1" ht="12.75" x14ac:dyDescent="0.2"/>
    <row r="2461" customFormat="1" ht="12.75" x14ac:dyDescent="0.2"/>
    <row r="2462" customFormat="1" ht="12.75" x14ac:dyDescent="0.2"/>
    <row r="2463" customFormat="1" ht="12.75" x14ac:dyDescent="0.2"/>
    <row r="2464" customFormat="1" ht="12.75" x14ac:dyDescent="0.2"/>
    <row r="2465" customFormat="1" ht="12.75" x14ac:dyDescent="0.2"/>
    <row r="2466" customFormat="1" ht="12.75" x14ac:dyDescent="0.2"/>
    <row r="2467" customFormat="1" ht="12.75" x14ac:dyDescent="0.2"/>
    <row r="2468" customFormat="1" ht="12.75" x14ac:dyDescent="0.2"/>
    <row r="2469" customFormat="1" ht="12.75" x14ac:dyDescent="0.2"/>
    <row r="2470" customFormat="1" ht="12.75" x14ac:dyDescent="0.2"/>
    <row r="2471" customFormat="1" ht="12.75" x14ac:dyDescent="0.2"/>
    <row r="2472" customFormat="1" ht="12.75" x14ac:dyDescent="0.2"/>
    <row r="2473" customFormat="1" ht="12.75" x14ac:dyDescent="0.2"/>
    <row r="2474" customFormat="1" ht="12.75" x14ac:dyDescent="0.2"/>
    <row r="2475" customFormat="1" ht="12.75" x14ac:dyDescent="0.2"/>
    <row r="2476" customFormat="1" ht="12.75" x14ac:dyDescent="0.2"/>
    <row r="2477" customFormat="1" ht="12.75" x14ac:dyDescent="0.2"/>
    <row r="2478" customFormat="1" ht="12.75" x14ac:dyDescent="0.2"/>
    <row r="2479" customFormat="1" ht="12.75" x14ac:dyDescent="0.2"/>
    <row r="2480" customFormat="1" ht="12.75" x14ac:dyDescent="0.2"/>
    <row r="2481" customFormat="1" ht="12.75" x14ac:dyDescent="0.2"/>
    <row r="2482" customFormat="1" ht="12.75" x14ac:dyDescent="0.2"/>
    <row r="2483" customFormat="1" ht="12.75" x14ac:dyDescent="0.2"/>
    <row r="2484" customFormat="1" ht="12.75" x14ac:dyDescent="0.2"/>
    <row r="2485" customFormat="1" ht="12.75" x14ac:dyDescent="0.2"/>
    <row r="2486" customFormat="1" ht="12.75" x14ac:dyDescent="0.2"/>
    <row r="2487" customFormat="1" ht="12.75" x14ac:dyDescent="0.2"/>
    <row r="2488" customFormat="1" ht="12.75" x14ac:dyDescent="0.2"/>
    <row r="2489" customFormat="1" ht="12.75" x14ac:dyDescent="0.2"/>
    <row r="2490" customFormat="1" ht="12.75" x14ac:dyDescent="0.2"/>
    <row r="2491" customFormat="1" ht="12.75" x14ac:dyDescent="0.2"/>
    <row r="2492" customFormat="1" ht="12.75" x14ac:dyDescent="0.2"/>
    <row r="2493" customFormat="1" ht="12.75" x14ac:dyDescent="0.2"/>
    <row r="2494" customFormat="1" ht="12.75" x14ac:dyDescent="0.2"/>
    <row r="2495" customFormat="1" ht="12.75" x14ac:dyDescent="0.2"/>
    <row r="2496" customFormat="1" ht="12.75" x14ac:dyDescent="0.2"/>
    <row r="2497" customFormat="1" ht="12.75" x14ac:dyDescent="0.2"/>
    <row r="2498" customFormat="1" ht="12.75" x14ac:dyDescent="0.2"/>
    <row r="2499" customFormat="1" ht="12.75" x14ac:dyDescent="0.2"/>
    <row r="2500" customFormat="1" ht="12.75" x14ac:dyDescent="0.2"/>
    <row r="2501" customFormat="1" ht="12.75" x14ac:dyDescent="0.2"/>
    <row r="2502" customFormat="1" ht="12.75" x14ac:dyDescent="0.2"/>
    <row r="2503" customFormat="1" ht="12.75" x14ac:dyDescent="0.2"/>
    <row r="2504" customFormat="1" ht="12.75" x14ac:dyDescent="0.2"/>
    <row r="2505" customFormat="1" ht="12.75" x14ac:dyDescent="0.2"/>
    <row r="2506" customFormat="1" ht="12.75" x14ac:dyDescent="0.2"/>
    <row r="2507" customFormat="1" ht="12.75" x14ac:dyDescent="0.2"/>
    <row r="2508" customFormat="1" ht="12.75" x14ac:dyDescent="0.2"/>
    <row r="2509" customFormat="1" ht="12.75" x14ac:dyDescent="0.2"/>
    <row r="2510" customFormat="1" ht="12.75" x14ac:dyDescent="0.2"/>
    <row r="2511" customFormat="1" ht="12.75" x14ac:dyDescent="0.2"/>
    <row r="2512" customFormat="1" ht="12.75" x14ac:dyDescent="0.2"/>
    <row r="2513" customFormat="1" ht="12.75" x14ac:dyDescent="0.2"/>
    <row r="2514" customFormat="1" ht="12.75" x14ac:dyDescent="0.2"/>
    <row r="2515" customFormat="1" ht="12.75" x14ac:dyDescent="0.2"/>
    <row r="2516" customFormat="1" ht="12.75" x14ac:dyDescent="0.2"/>
    <row r="2517" customFormat="1" ht="12.75" x14ac:dyDescent="0.2"/>
    <row r="2518" customFormat="1" ht="12.75" x14ac:dyDescent="0.2"/>
    <row r="2519" customFormat="1" ht="12.75" x14ac:dyDescent="0.2"/>
    <row r="2520" customFormat="1" ht="12.75" x14ac:dyDescent="0.2"/>
    <row r="2521" customFormat="1" ht="12.75" x14ac:dyDescent="0.2"/>
    <row r="2522" customFormat="1" ht="12.75" x14ac:dyDescent="0.2"/>
    <row r="2523" customFormat="1" ht="12.75" x14ac:dyDescent="0.2"/>
    <row r="2524" customFormat="1" ht="12.75" x14ac:dyDescent="0.2"/>
    <row r="2525" customFormat="1" ht="12.75" x14ac:dyDescent="0.2"/>
    <row r="2526" customFormat="1" ht="12.75" x14ac:dyDescent="0.2"/>
    <row r="2527" customFormat="1" ht="12.75" x14ac:dyDescent="0.2"/>
    <row r="2528" customFormat="1" ht="12.75" x14ac:dyDescent="0.2"/>
    <row r="2529" customFormat="1" ht="12.75" x14ac:dyDescent="0.2"/>
    <row r="2530" customFormat="1" ht="12.75" x14ac:dyDescent="0.2"/>
    <row r="2531" customFormat="1" ht="12.75" x14ac:dyDescent="0.2"/>
    <row r="2532" customFormat="1" ht="12.75" x14ac:dyDescent="0.2"/>
    <row r="2533" customFormat="1" ht="12.75" x14ac:dyDescent="0.2"/>
    <row r="2534" customFormat="1" ht="12.75" x14ac:dyDescent="0.2"/>
    <row r="2535" customFormat="1" ht="12.75" x14ac:dyDescent="0.2"/>
    <row r="2536" customFormat="1" ht="12.75" x14ac:dyDescent="0.2"/>
    <row r="2537" customFormat="1" ht="12.75" x14ac:dyDescent="0.2"/>
    <row r="2538" customFormat="1" ht="12.75" x14ac:dyDescent="0.2"/>
    <row r="2539" customFormat="1" ht="12.75" x14ac:dyDescent="0.2"/>
    <row r="2540" customFormat="1" ht="12.75" x14ac:dyDescent="0.2"/>
    <row r="2541" customFormat="1" ht="12.75" x14ac:dyDescent="0.2"/>
    <row r="2542" customFormat="1" ht="12.75" x14ac:dyDescent="0.2"/>
    <row r="2543" customFormat="1" ht="12.75" x14ac:dyDescent="0.2"/>
    <row r="2544" customFormat="1" ht="12.75" x14ac:dyDescent="0.2"/>
    <row r="2545" customFormat="1" ht="12.75" x14ac:dyDescent="0.2"/>
    <row r="2546" customFormat="1" ht="12.75" x14ac:dyDescent="0.2"/>
    <row r="2547" customFormat="1" ht="12.75" x14ac:dyDescent="0.2"/>
    <row r="2548" customFormat="1" ht="12.75" x14ac:dyDescent="0.2"/>
    <row r="2549" customFormat="1" ht="12.75" x14ac:dyDescent="0.2"/>
    <row r="2550" customFormat="1" ht="12.75" x14ac:dyDescent="0.2"/>
    <row r="2551" customFormat="1" ht="12.75" x14ac:dyDescent="0.2"/>
    <row r="2552" customFormat="1" ht="12.75" x14ac:dyDescent="0.2"/>
    <row r="2553" customFormat="1" ht="12.75" x14ac:dyDescent="0.2"/>
    <row r="2554" customFormat="1" ht="12.75" x14ac:dyDescent="0.2"/>
    <row r="2555" customFormat="1" ht="12.75" x14ac:dyDescent="0.2"/>
    <row r="2556" customFormat="1" ht="12.75" x14ac:dyDescent="0.2"/>
    <row r="2557" customFormat="1" ht="12.75" x14ac:dyDescent="0.2"/>
    <row r="2558" customFormat="1" ht="12.75" x14ac:dyDescent="0.2"/>
    <row r="2559" customFormat="1" ht="12.75" x14ac:dyDescent="0.2"/>
    <row r="2560" customFormat="1" ht="12.75" x14ac:dyDescent="0.2"/>
    <row r="2561" customFormat="1" ht="12.75" x14ac:dyDescent="0.2"/>
    <row r="2562" customFormat="1" ht="12.75" x14ac:dyDescent="0.2"/>
    <row r="2563" customFormat="1" ht="12.75" x14ac:dyDescent="0.2"/>
    <row r="2564" customFormat="1" ht="12.75" x14ac:dyDescent="0.2"/>
    <row r="2565" customFormat="1" ht="12.75" x14ac:dyDescent="0.2"/>
    <row r="2566" customFormat="1" ht="12.75" x14ac:dyDescent="0.2"/>
    <row r="2567" customFormat="1" ht="12.75" x14ac:dyDescent="0.2"/>
    <row r="2568" customFormat="1" ht="12.75" x14ac:dyDescent="0.2"/>
    <row r="2569" customFormat="1" ht="12.75" x14ac:dyDescent="0.2"/>
    <row r="2570" customFormat="1" ht="12.75" x14ac:dyDescent="0.2"/>
    <row r="2571" customFormat="1" ht="12.75" x14ac:dyDescent="0.2"/>
    <row r="2572" customFormat="1" ht="12.75" x14ac:dyDescent="0.2"/>
    <row r="2573" customFormat="1" ht="12.75" x14ac:dyDescent="0.2"/>
    <row r="2574" customFormat="1" ht="12.75" x14ac:dyDescent="0.2"/>
    <row r="2575" customFormat="1" ht="12.75" x14ac:dyDescent="0.2"/>
    <row r="2576" customFormat="1" ht="12.75" x14ac:dyDescent="0.2"/>
    <row r="2577" customFormat="1" ht="12.75" x14ac:dyDescent="0.2"/>
    <row r="2578" customFormat="1" ht="12.75" x14ac:dyDescent="0.2"/>
    <row r="2579" customFormat="1" ht="12.75" x14ac:dyDescent="0.2"/>
    <row r="2580" customFormat="1" ht="12.75" x14ac:dyDescent="0.2"/>
    <row r="2581" customFormat="1" ht="12.75" x14ac:dyDescent="0.2"/>
    <row r="2582" customFormat="1" ht="12.75" x14ac:dyDescent="0.2"/>
    <row r="2583" customFormat="1" ht="12.75" x14ac:dyDescent="0.2"/>
    <row r="2584" customFormat="1" ht="12.75" x14ac:dyDescent="0.2"/>
    <row r="2585" customFormat="1" ht="12.75" x14ac:dyDescent="0.2"/>
    <row r="2586" customFormat="1" ht="12.75" x14ac:dyDescent="0.2"/>
    <row r="2587" customFormat="1" ht="12.75" x14ac:dyDescent="0.2"/>
    <row r="2588" customFormat="1" ht="12.75" x14ac:dyDescent="0.2"/>
    <row r="2589" customFormat="1" ht="12.75" x14ac:dyDescent="0.2"/>
    <row r="2590" customFormat="1" ht="12.75" x14ac:dyDescent="0.2"/>
    <row r="2591" customFormat="1" ht="12.75" x14ac:dyDescent="0.2"/>
    <row r="2592" customFormat="1" ht="12.75" x14ac:dyDescent="0.2"/>
    <row r="2593" customFormat="1" ht="12.75" x14ac:dyDescent="0.2"/>
    <row r="2594" customFormat="1" ht="12.75" x14ac:dyDescent="0.2"/>
    <row r="2595" customFormat="1" ht="12.75" x14ac:dyDescent="0.2"/>
    <row r="2596" customFormat="1" ht="12.75" x14ac:dyDescent="0.2"/>
    <row r="2597" customFormat="1" ht="12.75" x14ac:dyDescent="0.2"/>
    <row r="2598" customFormat="1" ht="12.75" x14ac:dyDescent="0.2"/>
    <row r="2599" customFormat="1" ht="12.75" x14ac:dyDescent="0.2"/>
    <row r="2600" customFormat="1" ht="12.75" x14ac:dyDescent="0.2"/>
    <row r="2601" customFormat="1" ht="12.75" x14ac:dyDescent="0.2"/>
    <row r="2602" customFormat="1" ht="12.75" x14ac:dyDescent="0.2"/>
    <row r="2603" customFormat="1" ht="12.75" x14ac:dyDescent="0.2"/>
    <row r="2604" customFormat="1" ht="12.75" x14ac:dyDescent="0.2"/>
    <row r="2605" customFormat="1" ht="12.75" x14ac:dyDescent="0.2"/>
    <row r="2606" customFormat="1" ht="12.75" x14ac:dyDescent="0.2"/>
    <row r="2607" customFormat="1" ht="12.75" x14ac:dyDescent="0.2"/>
    <row r="2608" customFormat="1" ht="12.75" x14ac:dyDescent="0.2"/>
    <row r="2609" customFormat="1" ht="12.75" x14ac:dyDescent="0.2"/>
    <row r="2610" customFormat="1" ht="12.75" x14ac:dyDescent="0.2"/>
    <row r="2611" customFormat="1" ht="12.75" x14ac:dyDescent="0.2"/>
    <row r="2612" customFormat="1" ht="12.75" x14ac:dyDescent="0.2"/>
    <row r="2613" customFormat="1" ht="12.75" x14ac:dyDescent="0.2"/>
    <row r="2614" customFormat="1" ht="12.75" x14ac:dyDescent="0.2"/>
    <row r="2615" customFormat="1" ht="12.75" x14ac:dyDescent="0.2"/>
    <row r="2616" customFormat="1" ht="12.75" x14ac:dyDescent="0.2"/>
    <row r="2617" customFormat="1" ht="12.75" x14ac:dyDescent="0.2"/>
    <row r="2618" customFormat="1" ht="12.75" x14ac:dyDescent="0.2"/>
    <row r="2619" customFormat="1" ht="12.75" x14ac:dyDescent="0.2"/>
    <row r="2620" customFormat="1" ht="12.75" x14ac:dyDescent="0.2"/>
    <row r="2621" customFormat="1" ht="12.75" x14ac:dyDescent="0.2"/>
    <row r="2622" customFormat="1" ht="12.75" x14ac:dyDescent="0.2"/>
    <row r="2623" customFormat="1" ht="12.75" x14ac:dyDescent="0.2"/>
    <row r="2624" customFormat="1" ht="12.75" x14ac:dyDescent="0.2"/>
    <row r="2625" customFormat="1" ht="12.75" x14ac:dyDescent="0.2"/>
    <row r="2626" customFormat="1" ht="12.75" x14ac:dyDescent="0.2"/>
    <row r="2627" customFormat="1" ht="12.75" x14ac:dyDescent="0.2"/>
    <row r="2628" customFormat="1" ht="12.75" x14ac:dyDescent="0.2"/>
    <row r="2629" customFormat="1" ht="12.75" x14ac:dyDescent="0.2"/>
    <row r="2630" customFormat="1" ht="12.75" x14ac:dyDescent="0.2"/>
    <row r="2631" customFormat="1" ht="12.75" x14ac:dyDescent="0.2"/>
    <row r="2632" customFormat="1" ht="12.75" x14ac:dyDescent="0.2"/>
    <row r="2633" customFormat="1" ht="12.75" x14ac:dyDescent="0.2"/>
    <row r="2634" customFormat="1" ht="12.75" x14ac:dyDescent="0.2"/>
    <row r="2635" customFormat="1" ht="12.75" x14ac:dyDescent="0.2"/>
    <row r="2636" customFormat="1" ht="12.75" x14ac:dyDescent="0.2"/>
    <row r="2637" customFormat="1" ht="12.75" x14ac:dyDescent="0.2"/>
    <row r="2638" customFormat="1" ht="12.75" x14ac:dyDescent="0.2"/>
    <row r="2639" customFormat="1" ht="12.75" x14ac:dyDescent="0.2"/>
    <row r="2640" customFormat="1" ht="12.75" x14ac:dyDescent="0.2"/>
    <row r="2641" customFormat="1" ht="12.75" x14ac:dyDescent="0.2"/>
    <row r="2642" customFormat="1" ht="12.75" x14ac:dyDescent="0.2"/>
    <row r="2643" customFormat="1" ht="12.75" x14ac:dyDescent="0.2"/>
    <row r="2644" customFormat="1" ht="12.75" x14ac:dyDescent="0.2"/>
    <row r="2645" customFormat="1" ht="12.75" x14ac:dyDescent="0.2"/>
    <row r="2646" customFormat="1" ht="12.75" x14ac:dyDescent="0.2"/>
    <row r="2647" customFormat="1" ht="12.75" x14ac:dyDescent="0.2"/>
    <row r="2648" customFormat="1" ht="12.75" x14ac:dyDescent="0.2"/>
    <row r="2649" customFormat="1" ht="12.75" x14ac:dyDescent="0.2"/>
    <row r="2650" customFormat="1" ht="12.75" x14ac:dyDescent="0.2"/>
    <row r="2651" customFormat="1" ht="12.75" x14ac:dyDescent="0.2"/>
    <row r="2652" customFormat="1" ht="12.75" x14ac:dyDescent="0.2"/>
    <row r="2653" customFormat="1" ht="12.75" x14ac:dyDescent="0.2"/>
    <row r="2654" customFormat="1" ht="12.75" x14ac:dyDescent="0.2"/>
    <row r="2655" customFormat="1" ht="12.75" x14ac:dyDescent="0.2"/>
    <row r="2656" customFormat="1" ht="12.75" x14ac:dyDescent="0.2"/>
    <row r="2657" customFormat="1" ht="12.75" x14ac:dyDescent="0.2"/>
    <row r="2658" customFormat="1" ht="12.75" x14ac:dyDescent="0.2"/>
    <row r="2659" customFormat="1" ht="12.75" x14ac:dyDescent="0.2"/>
    <row r="2660" customFormat="1" ht="12.75" x14ac:dyDescent="0.2"/>
    <row r="2661" customFormat="1" ht="12.75" x14ac:dyDescent="0.2"/>
    <row r="2662" customFormat="1" ht="12.75" x14ac:dyDescent="0.2"/>
    <row r="2663" customFormat="1" ht="12.75" x14ac:dyDescent="0.2"/>
    <row r="2664" customFormat="1" ht="12.75" x14ac:dyDescent="0.2"/>
    <row r="2665" customFormat="1" ht="12.75" x14ac:dyDescent="0.2"/>
    <row r="2666" customFormat="1" ht="12.75" x14ac:dyDescent="0.2"/>
    <row r="2667" customFormat="1" ht="12.75" x14ac:dyDescent="0.2"/>
    <row r="2668" customFormat="1" ht="12.75" x14ac:dyDescent="0.2"/>
    <row r="2669" customFormat="1" ht="12.75" x14ac:dyDescent="0.2"/>
    <row r="2670" customFormat="1" ht="12.75" x14ac:dyDescent="0.2"/>
    <row r="2671" customFormat="1" ht="12.75" x14ac:dyDescent="0.2"/>
    <row r="2672" customFormat="1" ht="12.75" x14ac:dyDescent="0.2"/>
    <row r="2673" customFormat="1" ht="12.75" x14ac:dyDescent="0.2"/>
    <row r="2674" customFormat="1" ht="12.75" x14ac:dyDescent="0.2"/>
    <row r="2675" customFormat="1" ht="12.75" x14ac:dyDescent="0.2"/>
    <row r="2676" customFormat="1" ht="12.75" x14ac:dyDescent="0.2"/>
    <row r="2677" customFormat="1" ht="12.75" x14ac:dyDescent="0.2"/>
    <row r="2678" customFormat="1" ht="12.75" x14ac:dyDescent="0.2"/>
    <row r="2679" customFormat="1" ht="12.75" x14ac:dyDescent="0.2"/>
    <row r="2680" customFormat="1" ht="12.75" x14ac:dyDescent="0.2"/>
    <row r="2681" customFormat="1" ht="12.75" x14ac:dyDescent="0.2"/>
    <row r="2682" customFormat="1" ht="12.75" x14ac:dyDescent="0.2"/>
    <row r="2683" customFormat="1" ht="12.75" x14ac:dyDescent="0.2"/>
    <row r="2684" customFormat="1" ht="12.75" x14ac:dyDescent="0.2"/>
    <row r="2685" customFormat="1" ht="12.75" x14ac:dyDescent="0.2"/>
    <row r="2686" customFormat="1" ht="12.75" x14ac:dyDescent="0.2"/>
    <row r="2687" customFormat="1" ht="12.75" x14ac:dyDescent="0.2"/>
    <row r="2688" customFormat="1" ht="12.75" x14ac:dyDescent="0.2"/>
    <row r="2689" customFormat="1" ht="12.75" x14ac:dyDescent="0.2"/>
    <row r="2690" customFormat="1" ht="12.75" x14ac:dyDescent="0.2"/>
    <row r="2691" customFormat="1" ht="12.75" x14ac:dyDescent="0.2"/>
    <row r="2692" customFormat="1" ht="12.75" x14ac:dyDescent="0.2"/>
    <row r="2693" customFormat="1" ht="12.75" x14ac:dyDescent="0.2"/>
    <row r="2694" customFormat="1" ht="12.75" x14ac:dyDescent="0.2"/>
    <row r="2695" customFormat="1" ht="12.75" x14ac:dyDescent="0.2"/>
    <row r="2696" customFormat="1" ht="12.75" x14ac:dyDescent="0.2"/>
    <row r="2697" customFormat="1" ht="12.75" x14ac:dyDescent="0.2"/>
    <row r="2698" customFormat="1" ht="12.75" x14ac:dyDescent="0.2"/>
    <row r="2699" customFormat="1" ht="12.75" x14ac:dyDescent="0.2"/>
    <row r="2700" customFormat="1" ht="12.75" x14ac:dyDescent="0.2"/>
    <row r="2701" customFormat="1" ht="12.75" x14ac:dyDescent="0.2"/>
    <row r="2702" customFormat="1" ht="12.75" x14ac:dyDescent="0.2"/>
    <row r="2703" customFormat="1" ht="12.75" x14ac:dyDescent="0.2"/>
    <row r="2704" customFormat="1" ht="12.75" x14ac:dyDescent="0.2"/>
    <row r="2705" customFormat="1" ht="12.75" x14ac:dyDescent="0.2"/>
    <row r="2706" customFormat="1" ht="12.75" x14ac:dyDescent="0.2"/>
    <row r="2707" customFormat="1" ht="12.75" x14ac:dyDescent="0.2"/>
    <row r="2708" customFormat="1" ht="12.75" x14ac:dyDescent="0.2"/>
    <row r="2709" customFormat="1" ht="12.75" x14ac:dyDescent="0.2"/>
    <row r="2710" customFormat="1" ht="12.75" x14ac:dyDescent="0.2"/>
    <row r="2711" customFormat="1" ht="12.75" x14ac:dyDescent="0.2"/>
    <row r="2712" customFormat="1" ht="12.75" x14ac:dyDescent="0.2"/>
    <row r="2713" customFormat="1" ht="12.75" x14ac:dyDescent="0.2"/>
    <row r="2714" customFormat="1" ht="12.75" x14ac:dyDescent="0.2"/>
    <row r="2715" customFormat="1" ht="12.75" x14ac:dyDescent="0.2"/>
    <row r="2716" customFormat="1" ht="12.75" x14ac:dyDescent="0.2"/>
    <row r="2717" customFormat="1" ht="12.75" x14ac:dyDescent="0.2"/>
    <row r="2718" customFormat="1" ht="12.75" x14ac:dyDescent="0.2"/>
    <row r="2719" customFormat="1" ht="12.75" x14ac:dyDescent="0.2"/>
    <row r="2720" customFormat="1" ht="12.75" x14ac:dyDescent="0.2"/>
    <row r="2721" customFormat="1" ht="12.75" x14ac:dyDescent="0.2"/>
    <row r="2722" customFormat="1" ht="12.75" x14ac:dyDescent="0.2"/>
    <row r="2723" customFormat="1" ht="12.75" x14ac:dyDescent="0.2"/>
    <row r="2724" customFormat="1" ht="12.75" x14ac:dyDescent="0.2"/>
    <row r="2725" customFormat="1" ht="12.75" x14ac:dyDescent="0.2"/>
    <row r="2726" customFormat="1" ht="12.75" x14ac:dyDescent="0.2"/>
    <row r="2727" customFormat="1" ht="12.75" x14ac:dyDescent="0.2"/>
    <row r="2728" customFormat="1" ht="12.75" x14ac:dyDescent="0.2"/>
    <row r="2729" customFormat="1" ht="12.75" x14ac:dyDescent="0.2"/>
    <row r="2730" customFormat="1" ht="12.75" x14ac:dyDescent="0.2"/>
    <row r="2731" customFormat="1" ht="12.75" x14ac:dyDescent="0.2"/>
    <row r="2732" customFormat="1" ht="12.75" x14ac:dyDescent="0.2"/>
    <row r="2733" customFormat="1" ht="12.75" x14ac:dyDescent="0.2"/>
    <row r="2734" customFormat="1" ht="12.75" x14ac:dyDescent="0.2"/>
    <row r="2735" customFormat="1" ht="12.75" x14ac:dyDescent="0.2"/>
    <row r="2736" customFormat="1" ht="12.75" x14ac:dyDescent="0.2"/>
    <row r="2737" customFormat="1" ht="12.75" x14ac:dyDescent="0.2"/>
    <row r="2738" customFormat="1" ht="12.75" x14ac:dyDescent="0.2"/>
    <row r="2739" customFormat="1" ht="12.75" x14ac:dyDescent="0.2"/>
    <row r="2740" customFormat="1" ht="12.75" x14ac:dyDescent="0.2"/>
    <row r="2741" customFormat="1" ht="12.75" x14ac:dyDescent="0.2"/>
    <row r="2742" customFormat="1" ht="12.75" x14ac:dyDescent="0.2"/>
    <row r="2743" customFormat="1" ht="12.75" x14ac:dyDescent="0.2"/>
    <row r="2744" customFormat="1" ht="12.75" x14ac:dyDescent="0.2"/>
    <row r="2745" customFormat="1" ht="12.75" x14ac:dyDescent="0.2"/>
    <row r="2746" customFormat="1" ht="12.75" x14ac:dyDescent="0.2"/>
    <row r="2747" customFormat="1" ht="12.75" x14ac:dyDescent="0.2"/>
    <row r="2748" customFormat="1" ht="12.75" x14ac:dyDescent="0.2"/>
    <row r="2749" customFormat="1" ht="12.75" x14ac:dyDescent="0.2"/>
    <row r="2750" customFormat="1" ht="12.75" x14ac:dyDescent="0.2"/>
    <row r="2751" customFormat="1" ht="12.75" x14ac:dyDescent="0.2"/>
    <row r="2752" customFormat="1" ht="12.75" x14ac:dyDescent="0.2"/>
    <row r="2753" customFormat="1" ht="12.75" x14ac:dyDescent="0.2"/>
    <row r="2754" customFormat="1" ht="12.75" x14ac:dyDescent="0.2"/>
    <row r="2755" customFormat="1" ht="12.75" x14ac:dyDescent="0.2"/>
    <row r="2756" customFormat="1" ht="12.75" x14ac:dyDescent="0.2"/>
    <row r="2757" customFormat="1" ht="12.75" x14ac:dyDescent="0.2"/>
    <row r="2758" customFormat="1" ht="12.75" x14ac:dyDescent="0.2"/>
    <row r="2759" customFormat="1" ht="12.75" x14ac:dyDescent="0.2"/>
    <row r="2760" customFormat="1" ht="12.75" x14ac:dyDescent="0.2"/>
    <row r="2761" customFormat="1" ht="12.75" x14ac:dyDescent="0.2"/>
    <row r="2762" customFormat="1" ht="12.75" x14ac:dyDescent="0.2"/>
    <row r="2763" customFormat="1" ht="12.75" x14ac:dyDescent="0.2"/>
    <row r="2764" customFormat="1" ht="12.75" x14ac:dyDescent="0.2"/>
    <row r="2765" customFormat="1" ht="12.75" x14ac:dyDescent="0.2"/>
    <row r="2766" customFormat="1" ht="12.75" x14ac:dyDescent="0.2"/>
    <row r="2767" customFormat="1" ht="12.75" x14ac:dyDescent="0.2"/>
    <row r="2768" customFormat="1" ht="12.75" x14ac:dyDescent="0.2"/>
    <row r="2769" customFormat="1" ht="12.75" x14ac:dyDescent="0.2"/>
    <row r="2770" customFormat="1" ht="12.75" x14ac:dyDescent="0.2"/>
    <row r="2771" customFormat="1" ht="12.75" x14ac:dyDescent="0.2"/>
    <row r="2772" customFormat="1" ht="12.75" x14ac:dyDescent="0.2"/>
    <row r="2773" customFormat="1" ht="12.75" x14ac:dyDescent="0.2"/>
    <row r="2774" customFormat="1" ht="12.75" x14ac:dyDescent="0.2"/>
    <row r="2775" customFormat="1" ht="12.75" x14ac:dyDescent="0.2"/>
    <row r="2776" customFormat="1" ht="12.75" x14ac:dyDescent="0.2"/>
    <row r="2777" customFormat="1" ht="12.75" x14ac:dyDescent="0.2"/>
    <row r="2778" customFormat="1" ht="12.75" x14ac:dyDescent="0.2"/>
    <row r="2779" customFormat="1" ht="12.75" x14ac:dyDescent="0.2"/>
    <row r="2780" customFormat="1" ht="12.75" x14ac:dyDescent="0.2"/>
    <row r="2781" customFormat="1" ht="12.75" x14ac:dyDescent="0.2"/>
    <row r="2782" customFormat="1" ht="12.75" x14ac:dyDescent="0.2"/>
    <row r="2783" customFormat="1" ht="12.75" x14ac:dyDescent="0.2"/>
    <row r="2784" customFormat="1" ht="12.75" x14ac:dyDescent="0.2"/>
    <row r="2785" customFormat="1" ht="12.75" x14ac:dyDescent="0.2"/>
    <row r="2786" customFormat="1" ht="12.75" x14ac:dyDescent="0.2"/>
    <row r="2787" customFormat="1" ht="12.75" x14ac:dyDescent="0.2"/>
    <row r="2788" customFormat="1" ht="12.75" x14ac:dyDescent="0.2"/>
    <row r="2789" customFormat="1" ht="12.75" x14ac:dyDescent="0.2"/>
    <row r="2790" customFormat="1" ht="12.75" x14ac:dyDescent="0.2"/>
    <row r="2791" customFormat="1" ht="12.75" x14ac:dyDescent="0.2"/>
    <row r="2792" customFormat="1" ht="12.75" x14ac:dyDescent="0.2"/>
    <row r="2793" customFormat="1" ht="12.75" x14ac:dyDescent="0.2"/>
    <row r="2794" customFormat="1" ht="12.75" x14ac:dyDescent="0.2"/>
    <row r="2795" customFormat="1" ht="12.75" x14ac:dyDescent="0.2"/>
    <row r="2796" customFormat="1" ht="12.75" x14ac:dyDescent="0.2"/>
    <row r="2797" customFormat="1" ht="12.75" x14ac:dyDescent="0.2"/>
    <row r="2798" customFormat="1" ht="12.75" x14ac:dyDescent="0.2"/>
    <row r="2799" customFormat="1" ht="12.75" x14ac:dyDescent="0.2"/>
    <row r="2800" customFormat="1" ht="12.75" x14ac:dyDescent="0.2"/>
    <row r="2801" customFormat="1" ht="12.75" x14ac:dyDescent="0.2"/>
    <row r="2802" customFormat="1" ht="12.75" x14ac:dyDescent="0.2"/>
    <row r="2803" customFormat="1" ht="12.75" x14ac:dyDescent="0.2"/>
    <row r="2804" customFormat="1" ht="12.75" x14ac:dyDescent="0.2"/>
    <row r="2805" customFormat="1" ht="12.75" x14ac:dyDescent="0.2"/>
    <row r="2806" customFormat="1" ht="12.75" x14ac:dyDescent="0.2"/>
    <row r="2807" customFormat="1" ht="12.75" x14ac:dyDescent="0.2"/>
    <row r="2808" customFormat="1" ht="12.75" x14ac:dyDescent="0.2"/>
    <row r="2809" customFormat="1" ht="12.75" x14ac:dyDescent="0.2"/>
    <row r="2810" customFormat="1" ht="12.75" x14ac:dyDescent="0.2"/>
    <row r="2811" customFormat="1" ht="12.75" x14ac:dyDescent="0.2"/>
    <row r="2812" customFormat="1" ht="12.75" x14ac:dyDescent="0.2"/>
    <row r="2813" customFormat="1" ht="12.75" x14ac:dyDescent="0.2"/>
    <row r="2814" customFormat="1" ht="12.75" x14ac:dyDescent="0.2"/>
    <row r="2815" customFormat="1" ht="12.75" x14ac:dyDescent="0.2"/>
    <row r="2816" customFormat="1" ht="12.75" x14ac:dyDescent="0.2"/>
    <row r="2817" customFormat="1" ht="12.75" x14ac:dyDescent="0.2"/>
    <row r="2818" customFormat="1" ht="12.75" x14ac:dyDescent="0.2"/>
    <row r="2819" customFormat="1" ht="12.75" x14ac:dyDescent="0.2"/>
    <row r="2820" customFormat="1" ht="12.75" x14ac:dyDescent="0.2"/>
    <row r="2821" customFormat="1" ht="12.75" x14ac:dyDescent="0.2"/>
    <row r="2822" customFormat="1" ht="12.75" x14ac:dyDescent="0.2"/>
    <row r="2823" customFormat="1" ht="12.75" x14ac:dyDescent="0.2"/>
    <row r="2824" customFormat="1" ht="12.75" x14ac:dyDescent="0.2"/>
    <row r="2825" customFormat="1" ht="12.75" x14ac:dyDescent="0.2"/>
    <row r="2826" customFormat="1" ht="12.75" x14ac:dyDescent="0.2"/>
    <row r="2827" customFormat="1" ht="12.75" x14ac:dyDescent="0.2"/>
    <row r="2828" customFormat="1" ht="12.75" x14ac:dyDescent="0.2"/>
    <row r="2829" customFormat="1" ht="12.75" x14ac:dyDescent="0.2"/>
    <row r="2830" customFormat="1" ht="12.75" x14ac:dyDescent="0.2"/>
    <row r="2831" customFormat="1" ht="12.75" x14ac:dyDescent="0.2"/>
    <row r="2832" customFormat="1" ht="12.75" x14ac:dyDescent="0.2"/>
    <row r="2833" customFormat="1" ht="12.75" x14ac:dyDescent="0.2"/>
    <row r="2834" customFormat="1" ht="12.75" x14ac:dyDescent="0.2"/>
    <row r="2835" customFormat="1" ht="12.75" x14ac:dyDescent="0.2"/>
    <row r="2836" customFormat="1" ht="12.75" x14ac:dyDescent="0.2"/>
    <row r="2837" customFormat="1" ht="12.75" x14ac:dyDescent="0.2"/>
    <row r="2838" customFormat="1" ht="12.75" x14ac:dyDescent="0.2"/>
    <row r="2839" customFormat="1" ht="12.75" x14ac:dyDescent="0.2"/>
    <row r="2840" customFormat="1" ht="12.75" x14ac:dyDescent="0.2"/>
    <row r="2841" customFormat="1" ht="12.75" x14ac:dyDescent="0.2"/>
    <row r="2842" customFormat="1" ht="12.75" x14ac:dyDescent="0.2"/>
    <row r="2843" customFormat="1" ht="12.75" x14ac:dyDescent="0.2"/>
    <row r="2844" customFormat="1" ht="12.75" x14ac:dyDescent="0.2"/>
    <row r="2845" customFormat="1" ht="12.75" x14ac:dyDescent="0.2"/>
    <row r="2846" customFormat="1" ht="12.75" x14ac:dyDescent="0.2"/>
    <row r="2847" customFormat="1" ht="12.75" x14ac:dyDescent="0.2"/>
    <row r="2848" customFormat="1" ht="12.75" x14ac:dyDescent="0.2"/>
    <row r="2849" customFormat="1" ht="12.75" x14ac:dyDescent="0.2"/>
    <row r="2850" customFormat="1" ht="12.75" x14ac:dyDescent="0.2"/>
    <row r="2851" customFormat="1" ht="12.75" x14ac:dyDescent="0.2"/>
    <row r="2852" customFormat="1" ht="12.75" x14ac:dyDescent="0.2"/>
    <row r="2853" customFormat="1" ht="12.75" x14ac:dyDescent="0.2"/>
    <row r="2854" customFormat="1" ht="12.75" x14ac:dyDescent="0.2"/>
    <row r="2855" customFormat="1" ht="12.75" x14ac:dyDescent="0.2"/>
    <row r="2856" customFormat="1" ht="12.75" x14ac:dyDescent="0.2"/>
    <row r="2857" customFormat="1" ht="12.75" x14ac:dyDescent="0.2"/>
    <row r="2858" customFormat="1" ht="12.75" x14ac:dyDescent="0.2"/>
    <row r="2859" customFormat="1" ht="12.75" x14ac:dyDescent="0.2"/>
    <row r="2860" customFormat="1" ht="12.75" x14ac:dyDescent="0.2"/>
    <row r="2861" customFormat="1" ht="12.75" x14ac:dyDescent="0.2"/>
    <row r="2862" customFormat="1" ht="12.75" x14ac:dyDescent="0.2"/>
    <row r="2863" customFormat="1" ht="12.75" x14ac:dyDescent="0.2"/>
    <row r="2864" customFormat="1" ht="12.75" x14ac:dyDescent="0.2"/>
    <row r="2865" customFormat="1" ht="12.75" x14ac:dyDescent="0.2"/>
    <row r="2866" customFormat="1" ht="12.75" x14ac:dyDescent="0.2"/>
    <row r="2867" customFormat="1" ht="12.75" x14ac:dyDescent="0.2"/>
    <row r="2868" customFormat="1" ht="12.75" x14ac:dyDescent="0.2"/>
    <row r="2869" customFormat="1" ht="12.75" x14ac:dyDescent="0.2"/>
    <row r="2870" customFormat="1" ht="12.75" x14ac:dyDescent="0.2"/>
    <row r="2871" customFormat="1" ht="12.75" x14ac:dyDescent="0.2"/>
    <row r="2872" customFormat="1" ht="12.75" x14ac:dyDescent="0.2"/>
    <row r="2873" customFormat="1" ht="12.75" x14ac:dyDescent="0.2"/>
    <row r="2874" customFormat="1" ht="12.75" x14ac:dyDescent="0.2"/>
    <row r="2875" customFormat="1" ht="12.75" x14ac:dyDescent="0.2"/>
    <row r="2876" customFormat="1" ht="12.75" x14ac:dyDescent="0.2"/>
    <row r="2877" customFormat="1" ht="12.75" x14ac:dyDescent="0.2"/>
    <row r="2878" customFormat="1" ht="12.75" x14ac:dyDescent="0.2"/>
    <row r="2879" customFormat="1" ht="12.75" x14ac:dyDescent="0.2"/>
    <row r="2880" customFormat="1" ht="12.75" x14ac:dyDescent="0.2"/>
    <row r="2881" customFormat="1" ht="12.75" x14ac:dyDescent="0.2"/>
    <row r="2882" customFormat="1" ht="12.75" x14ac:dyDescent="0.2"/>
    <row r="2883" customFormat="1" ht="12.75" x14ac:dyDescent="0.2"/>
    <row r="2884" customFormat="1" ht="12.75" x14ac:dyDescent="0.2"/>
    <row r="2885" customFormat="1" ht="12.75" x14ac:dyDescent="0.2"/>
    <row r="2886" customFormat="1" ht="12.75" x14ac:dyDescent="0.2"/>
    <row r="2887" customFormat="1" ht="12.75" x14ac:dyDescent="0.2"/>
    <row r="2888" customFormat="1" ht="12.75" x14ac:dyDescent="0.2"/>
    <row r="2889" customFormat="1" ht="12.75" x14ac:dyDescent="0.2"/>
    <row r="2890" customFormat="1" ht="12.75" x14ac:dyDescent="0.2"/>
    <row r="2891" customFormat="1" ht="12.75" x14ac:dyDescent="0.2"/>
    <row r="2892" customFormat="1" ht="12.75" x14ac:dyDescent="0.2"/>
    <row r="2893" customFormat="1" ht="12.75" x14ac:dyDescent="0.2"/>
    <row r="2894" customFormat="1" ht="12.75" x14ac:dyDescent="0.2"/>
    <row r="2895" customFormat="1" ht="12.75" x14ac:dyDescent="0.2"/>
    <row r="2896" customFormat="1" ht="12.75" x14ac:dyDescent="0.2"/>
    <row r="2897" customFormat="1" ht="12.75" x14ac:dyDescent="0.2"/>
    <row r="2898" customFormat="1" ht="12.75" x14ac:dyDescent="0.2"/>
    <row r="2899" customFormat="1" ht="12.75" x14ac:dyDescent="0.2"/>
    <row r="2900" customFormat="1" ht="12.75" x14ac:dyDescent="0.2"/>
    <row r="2901" customFormat="1" ht="12.75" x14ac:dyDescent="0.2"/>
    <row r="2902" customFormat="1" ht="12.75" x14ac:dyDescent="0.2"/>
    <row r="2903" customFormat="1" ht="12.75" x14ac:dyDescent="0.2"/>
    <row r="2904" customFormat="1" ht="12.75" x14ac:dyDescent="0.2"/>
    <row r="2905" customFormat="1" ht="12.75" x14ac:dyDescent="0.2"/>
    <row r="2906" customFormat="1" ht="12.75" x14ac:dyDescent="0.2"/>
    <row r="2907" customFormat="1" ht="12.75" x14ac:dyDescent="0.2"/>
    <row r="2908" customFormat="1" ht="12.75" x14ac:dyDescent="0.2"/>
    <row r="2909" customFormat="1" ht="12.75" x14ac:dyDescent="0.2"/>
    <row r="2910" customFormat="1" ht="12.75" x14ac:dyDescent="0.2"/>
    <row r="2911" customFormat="1" ht="12.75" x14ac:dyDescent="0.2"/>
    <row r="2912" customFormat="1" ht="12.75" x14ac:dyDescent="0.2"/>
    <row r="2913" customFormat="1" ht="12.75" x14ac:dyDescent="0.2"/>
    <row r="2914" customFormat="1" ht="12.75" x14ac:dyDescent="0.2"/>
    <row r="2915" customFormat="1" ht="12.75" x14ac:dyDescent="0.2"/>
    <row r="2916" customFormat="1" ht="12.75" x14ac:dyDescent="0.2"/>
    <row r="2917" customFormat="1" ht="12.75" x14ac:dyDescent="0.2"/>
    <row r="2918" customFormat="1" ht="12.75" x14ac:dyDescent="0.2"/>
    <row r="2919" customFormat="1" ht="12.75" x14ac:dyDescent="0.2"/>
    <row r="2920" customFormat="1" ht="12.75" x14ac:dyDescent="0.2"/>
    <row r="2921" customFormat="1" ht="12.75" x14ac:dyDescent="0.2"/>
    <row r="2922" customFormat="1" ht="12.75" x14ac:dyDescent="0.2"/>
    <row r="2923" customFormat="1" ht="12.75" x14ac:dyDescent="0.2"/>
    <row r="2924" customFormat="1" ht="12.75" x14ac:dyDescent="0.2"/>
    <row r="2925" customFormat="1" ht="12.75" x14ac:dyDescent="0.2"/>
    <row r="2926" customFormat="1" ht="12.75" x14ac:dyDescent="0.2"/>
    <row r="2927" customFormat="1" ht="12.75" x14ac:dyDescent="0.2"/>
    <row r="2928" customFormat="1" ht="12.75" x14ac:dyDescent="0.2"/>
    <row r="2929" customFormat="1" ht="12.75" x14ac:dyDescent="0.2"/>
    <row r="2930" customFormat="1" ht="12.75" x14ac:dyDescent="0.2"/>
    <row r="2931" customFormat="1" ht="12.75" x14ac:dyDescent="0.2"/>
    <row r="2932" customFormat="1" ht="12.75" x14ac:dyDescent="0.2"/>
    <row r="2933" customFormat="1" ht="12.75" x14ac:dyDescent="0.2"/>
    <row r="2934" customFormat="1" ht="12.75" x14ac:dyDescent="0.2"/>
    <row r="2935" customFormat="1" ht="12.75" x14ac:dyDescent="0.2"/>
    <row r="2936" customFormat="1" ht="12.75" x14ac:dyDescent="0.2"/>
    <row r="2937" customFormat="1" ht="12.75" x14ac:dyDescent="0.2"/>
    <row r="2938" customFormat="1" ht="12.75" x14ac:dyDescent="0.2"/>
    <row r="2939" customFormat="1" ht="12.75" x14ac:dyDescent="0.2"/>
    <row r="2940" customFormat="1" ht="12.75" x14ac:dyDescent="0.2"/>
    <row r="2941" customFormat="1" ht="12.75" x14ac:dyDescent="0.2"/>
    <row r="2942" customFormat="1" ht="12.75" x14ac:dyDescent="0.2"/>
    <row r="2943" customFormat="1" ht="12.75" x14ac:dyDescent="0.2"/>
    <row r="2944" customFormat="1" ht="12.75" x14ac:dyDescent="0.2"/>
    <row r="2945" customFormat="1" ht="12.75" x14ac:dyDescent="0.2"/>
    <row r="2946" customFormat="1" ht="12.75" x14ac:dyDescent="0.2"/>
    <row r="2947" customFormat="1" ht="12.75" x14ac:dyDescent="0.2"/>
    <row r="2948" customFormat="1" ht="12.75" x14ac:dyDescent="0.2"/>
    <row r="2949" customFormat="1" ht="12.75" x14ac:dyDescent="0.2"/>
    <row r="2950" customFormat="1" ht="12.75" x14ac:dyDescent="0.2"/>
    <row r="2951" customFormat="1" ht="12.75" x14ac:dyDescent="0.2"/>
    <row r="2952" customFormat="1" ht="12.75" x14ac:dyDescent="0.2"/>
    <row r="2953" customFormat="1" ht="12.75" x14ac:dyDescent="0.2"/>
    <row r="2954" customFormat="1" ht="12.75" x14ac:dyDescent="0.2"/>
    <row r="2955" customFormat="1" ht="12.75" x14ac:dyDescent="0.2"/>
    <row r="2956" customFormat="1" ht="12.75" x14ac:dyDescent="0.2"/>
    <row r="2957" customFormat="1" ht="12.75" x14ac:dyDescent="0.2"/>
    <row r="2958" customFormat="1" ht="12.75" x14ac:dyDescent="0.2"/>
    <row r="2959" customFormat="1" ht="12.75" x14ac:dyDescent="0.2"/>
    <row r="2960" customFormat="1" ht="12.75" x14ac:dyDescent="0.2"/>
    <row r="2961" customFormat="1" ht="12.75" x14ac:dyDescent="0.2"/>
    <row r="2962" customFormat="1" ht="12.75" x14ac:dyDescent="0.2"/>
    <row r="2963" customFormat="1" ht="12.75" x14ac:dyDescent="0.2"/>
    <row r="2964" customFormat="1" ht="12.75" x14ac:dyDescent="0.2"/>
    <row r="2965" customFormat="1" ht="12.75" x14ac:dyDescent="0.2"/>
    <row r="2966" customFormat="1" ht="12.75" x14ac:dyDescent="0.2"/>
    <row r="2967" customFormat="1" ht="12.75" x14ac:dyDescent="0.2"/>
    <row r="2968" customFormat="1" ht="12.75" x14ac:dyDescent="0.2"/>
    <row r="2969" customFormat="1" ht="12.75" x14ac:dyDescent="0.2"/>
    <row r="2970" customFormat="1" ht="12.75" x14ac:dyDescent="0.2"/>
    <row r="2971" customFormat="1" ht="12.75" x14ac:dyDescent="0.2"/>
    <row r="2972" customFormat="1" ht="12.75" x14ac:dyDescent="0.2"/>
    <row r="2973" customFormat="1" ht="12.75" x14ac:dyDescent="0.2"/>
    <row r="2974" customFormat="1" ht="12.75" x14ac:dyDescent="0.2"/>
    <row r="2975" customFormat="1" ht="12.75" x14ac:dyDescent="0.2"/>
    <row r="2976" customFormat="1" ht="12.75" x14ac:dyDescent="0.2"/>
    <row r="2977" customFormat="1" ht="12.75" x14ac:dyDescent="0.2"/>
    <row r="2978" customFormat="1" ht="12.75" x14ac:dyDescent="0.2"/>
    <row r="2979" customFormat="1" ht="12.75" x14ac:dyDescent="0.2"/>
    <row r="2980" customFormat="1" ht="12.75" x14ac:dyDescent="0.2"/>
    <row r="2981" customFormat="1" ht="12.75" x14ac:dyDescent="0.2"/>
    <row r="2982" customFormat="1" ht="12.75" x14ac:dyDescent="0.2"/>
    <row r="2983" customFormat="1" ht="12.75" x14ac:dyDescent="0.2"/>
    <row r="2984" customFormat="1" ht="12.75" x14ac:dyDescent="0.2"/>
    <row r="2985" customFormat="1" ht="12.75" x14ac:dyDescent="0.2"/>
    <row r="2986" customFormat="1" ht="12.75" x14ac:dyDescent="0.2"/>
    <row r="2987" customFormat="1" ht="12.75" x14ac:dyDescent="0.2"/>
    <row r="2988" customFormat="1" ht="12.75" x14ac:dyDescent="0.2"/>
    <row r="2989" customFormat="1" ht="12.75" x14ac:dyDescent="0.2"/>
    <row r="2990" customFormat="1" ht="12.75" x14ac:dyDescent="0.2"/>
    <row r="2991" customFormat="1" ht="12.75" x14ac:dyDescent="0.2"/>
    <row r="2992" customFormat="1" ht="12.75" x14ac:dyDescent="0.2"/>
    <row r="2993" customFormat="1" ht="12.75" x14ac:dyDescent="0.2"/>
    <row r="2994" customFormat="1" ht="12.75" x14ac:dyDescent="0.2"/>
    <row r="2995" customFormat="1" ht="12.75" x14ac:dyDescent="0.2"/>
    <row r="2996" customFormat="1" ht="12.75" x14ac:dyDescent="0.2"/>
    <row r="2997" customFormat="1" ht="12.75" x14ac:dyDescent="0.2"/>
    <row r="2998" customFormat="1" ht="12.75" x14ac:dyDescent="0.2"/>
    <row r="2999" customFormat="1" ht="12.75" x14ac:dyDescent="0.2"/>
    <row r="3000" customFormat="1" ht="12.75" x14ac:dyDescent="0.2"/>
    <row r="3001" customFormat="1" ht="12.75" x14ac:dyDescent="0.2"/>
    <row r="3002" customFormat="1" ht="12.75" x14ac:dyDescent="0.2"/>
    <row r="3003" customFormat="1" ht="12.75" x14ac:dyDescent="0.2"/>
    <row r="3004" customFormat="1" ht="12.75" x14ac:dyDescent="0.2"/>
    <row r="3005" customFormat="1" ht="12.75" x14ac:dyDescent="0.2"/>
    <row r="3006" customFormat="1" ht="12.75" x14ac:dyDescent="0.2"/>
    <row r="3007" customFormat="1" ht="12.75" x14ac:dyDescent="0.2"/>
    <row r="3008" customFormat="1" ht="12.75" x14ac:dyDescent="0.2"/>
    <row r="3009" customFormat="1" ht="12.75" x14ac:dyDescent="0.2"/>
    <row r="3010" customFormat="1" ht="12.75" x14ac:dyDescent="0.2"/>
    <row r="3011" customFormat="1" ht="12.75" x14ac:dyDescent="0.2"/>
    <row r="3012" customFormat="1" ht="12.75" x14ac:dyDescent="0.2"/>
    <row r="3013" customFormat="1" ht="12.75" x14ac:dyDescent="0.2"/>
    <row r="3014" customFormat="1" ht="12.75" x14ac:dyDescent="0.2"/>
    <row r="3015" customFormat="1" ht="12.75" x14ac:dyDescent="0.2"/>
    <row r="3016" customFormat="1" ht="12.75" x14ac:dyDescent="0.2"/>
    <row r="3017" customFormat="1" ht="12.75" x14ac:dyDescent="0.2"/>
    <row r="3018" customFormat="1" ht="12.75" x14ac:dyDescent="0.2"/>
    <row r="3019" customFormat="1" ht="12.75" x14ac:dyDescent="0.2"/>
    <row r="3020" customFormat="1" ht="12.75" x14ac:dyDescent="0.2"/>
    <row r="3021" customFormat="1" ht="12.75" x14ac:dyDescent="0.2"/>
    <row r="3022" customFormat="1" ht="12.75" x14ac:dyDescent="0.2"/>
    <row r="3023" customFormat="1" ht="12.75" x14ac:dyDescent="0.2"/>
    <row r="3024" customFormat="1" ht="12.75" x14ac:dyDescent="0.2"/>
    <row r="3025" customFormat="1" ht="12.75" x14ac:dyDescent="0.2"/>
    <row r="3026" customFormat="1" ht="12.75" x14ac:dyDescent="0.2"/>
    <row r="3027" customFormat="1" ht="12.75" x14ac:dyDescent="0.2"/>
    <row r="3028" customFormat="1" ht="12.75" x14ac:dyDescent="0.2"/>
    <row r="3029" customFormat="1" ht="12.75" x14ac:dyDescent="0.2"/>
    <row r="3030" customFormat="1" ht="12.75" x14ac:dyDescent="0.2"/>
    <row r="3031" customFormat="1" ht="12.75" x14ac:dyDescent="0.2"/>
    <row r="3032" customFormat="1" ht="12.75" x14ac:dyDescent="0.2"/>
    <row r="3033" customFormat="1" ht="12.75" x14ac:dyDescent="0.2"/>
    <row r="3034" customFormat="1" ht="12.75" x14ac:dyDescent="0.2"/>
    <row r="3035" customFormat="1" ht="12.75" x14ac:dyDescent="0.2"/>
    <row r="3036" customFormat="1" ht="12.75" x14ac:dyDescent="0.2"/>
    <row r="3037" customFormat="1" ht="12.75" x14ac:dyDescent="0.2"/>
    <row r="3038" customFormat="1" ht="12.75" x14ac:dyDescent="0.2"/>
    <row r="3039" customFormat="1" ht="12.75" x14ac:dyDescent="0.2"/>
    <row r="3040" customFormat="1" ht="12.75" x14ac:dyDescent="0.2"/>
    <row r="3041" customFormat="1" ht="12.75" x14ac:dyDescent="0.2"/>
    <row r="3042" customFormat="1" ht="12.75" x14ac:dyDescent="0.2"/>
    <row r="3043" customFormat="1" ht="12.75" x14ac:dyDescent="0.2"/>
    <row r="3044" customFormat="1" ht="12.75" x14ac:dyDescent="0.2"/>
    <row r="3045" customFormat="1" ht="12.75" x14ac:dyDescent="0.2"/>
    <row r="3046" customFormat="1" ht="12.75" x14ac:dyDescent="0.2"/>
    <row r="3047" customFormat="1" ht="12.75" x14ac:dyDescent="0.2"/>
    <row r="3048" customFormat="1" ht="12.75" x14ac:dyDescent="0.2"/>
    <row r="3049" customFormat="1" ht="12.75" x14ac:dyDescent="0.2"/>
    <row r="3050" customFormat="1" ht="12.75" x14ac:dyDescent="0.2"/>
    <row r="3051" customFormat="1" ht="12.75" x14ac:dyDescent="0.2"/>
    <row r="3052" customFormat="1" ht="12.75" x14ac:dyDescent="0.2"/>
    <row r="3053" customFormat="1" ht="12.75" x14ac:dyDescent="0.2"/>
    <row r="3054" customFormat="1" ht="12.75" x14ac:dyDescent="0.2"/>
    <row r="3055" customFormat="1" ht="12.75" x14ac:dyDescent="0.2"/>
    <row r="3056" customFormat="1" ht="12.75" x14ac:dyDescent="0.2"/>
    <row r="3057" customFormat="1" ht="12.75" x14ac:dyDescent="0.2"/>
    <row r="3058" customFormat="1" ht="12.75" x14ac:dyDescent="0.2"/>
    <row r="3059" customFormat="1" ht="12.75" x14ac:dyDescent="0.2"/>
    <row r="3060" customFormat="1" ht="12.75" x14ac:dyDescent="0.2"/>
    <row r="3061" customFormat="1" ht="12.75" x14ac:dyDescent="0.2"/>
    <row r="3062" customFormat="1" ht="12.75" x14ac:dyDescent="0.2"/>
    <row r="3063" customFormat="1" ht="12.75" x14ac:dyDescent="0.2"/>
    <row r="3064" customFormat="1" ht="12.75" x14ac:dyDescent="0.2"/>
    <row r="3065" customFormat="1" ht="12.75" x14ac:dyDescent="0.2"/>
    <row r="3066" customFormat="1" ht="12.75" x14ac:dyDescent="0.2"/>
    <row r="3067" customFormat="1" ht="12.75" x14ac:dyDescent="0.2"/>
    <row r="3068" customFormat="1" ht="12.75" x14ac:dyDescent="0.2"/>
    <row r="3069" customFormat="1" ht="12.75" x14ac:dyDescent="0.2"/>
    <row r="3070" customFormat="1" ht="12.75" x14ac:dyDescent="0.2"/>
    <row r="3071" customFormat="1" ht="12.75" x14ac:dyDescent="0.2"/>
    <row r="3072" customFormat="1" ht="12.75" x14ac:dyDescent="0.2"/>
    <row r="3073" customFormat="1" ht="12.75" x14ac:dyDescent="0.2"/>
    <row r="3074" customFormat="1" ht="12.75" x14ac:dyDescent="0.2"/>
    <row r="3075" customFormat="1" ht="12.75" x14ac:dyDescent="0.2"/>
    <row r="3076" customFormat="1" ht="12.75" x14ac:dyDescent="0.2"/>
    <row r="3077" customFormat="1" ht="12.75" x14ac:dyDescent="0.2"/>
    <row r="3078" customFormat="1" ht="12.75" x14ac:dyDescent="0.2"/>
    <row r="3079" customFormat="1" ht="12.75" x14ac:dyDescent="0.2"/>
    <row r="3080" customFormat="1" ht="12.75" x14ac:dyDescent="0.2"/>
    <row r="3081" customFormat="1" ht="12.75" x14ac:dyDescent="0.2"/>
    <row r="3082" customFormat="1" ht="12.75" x14ac:dyDescent="0.2"/>
    <row r="3083" customFormat="1" ht="12.75" x14ac:dyDescent="0.2"/>
    <row r="3084" customFormat="1" ht="12.75" x14ac:dyDescent="0.2"/>
    <row r="3085" customFormat="1" ht="12.75" x14ac:dyDescent="0.2"/>
    <row r="3086" customFormat="1" ht="12.75" x14ac:dyDescent="0.2"/>
    <row r="3087" customFormat="1" ht="12.75" x14ac:dyDescent="0.2"/>
    <row r="3088" customFormat="1" ht="12.75" x14ac:dyDescent="0.2"/>
    <row r="3089" customFormat="1" ht="12.75" x14ac:dyDescent="0.2"/>
    <row r="3090" customFormat="1" ht="12.75" x14ac:dyDescent="0.2"/>
    <row r="3091" customFormat="1" ht="12.75" x14ac:dyDescent="0.2"/>
    <row r="3092" customFormat="1" ht="12.75" x14ac:dyDescent="0.2"/>
    <row r="3093" customFormat="1" ht="12.75" x14ac:dyDescent="0.2"/>
    <row r="3094" customFormat="1" ht="12.75" x14ac:dyDescent="0.2"/>
    <row r="3095" customFormat="1" ht="12.75" x14ac:dyDescent="0.2"/>
    <row r="3096" customFormat="1" ht="12.75" x14ac:dyDescent="0.2"/>
    <row r="3097" customFormat="1" ht="12.75" x14ac:dyDescent="0.2"/>
    <row r="3098" customFormat="1" ht="12.75" x14ac:dyDescent="0.2"/>
    <row r="3099" customFormat="1" ht="12.75" x14ac:dyDescent="0.2"/>
    <row r="3100" customFormat="1" ht="12.75" x14ac:dyDescent="0.2"/>
    <row r="3101" customFormat="1" ht="12.75" x14ac:dyDescent="0.2"/>
    <row r="3102" customFormat="1" ht="12.75" x14ac:dyDescent="0.2"/>
    <row r="3103" customFormat="1" ht="12.75" x14ac:dyDescent="0.2"/>
    <row r="3104" customFormat="1" ht="12.75" x14ac:dyDescent="0.2"/>
    <row r="3105" customFormat="1" ht="12.75" x14ac:dyDescent="0.2"/>
    <row r="3106" customFormat="1" ht="12.75" x14ac:dyDescent="0.2"/>
    <row r="3107" customFormat="1" ht="12.75" x14ac:dyDescent="0.2"/>
    <row r="3108" customFormat="1" ht="12.75" x14ac:dyDescent="0.2"/>
    <row r="3109" customFormat="1" ht="12.75" x14ac:dyDescent="0.2"/>
    <row r="3110" customFormat="1" ht="12.75" x14ac:dyDescent="0.2"/>
    <row r="3111" customFormat="1" ht="12.75" x14ac:dyDescent="0.2"/>
    <row r="3112" customFormat="1" ht="12.75" x14ac:dyDescent="0.2"/>
    <row r="3113" customFormat="1" ht="12.75" x14ac:dyDescent="0.2"/>
    <row r="3114" customFormat="1" ht="12.75" x14ac:dyDescent="0.2"/>
    <row r="3115" customFormat="1" ht="12.75" x14ac:dyDescent="0.2"/>
    <row r="3116" customFormat="1" ht="12.75" x14ac:dyDescent="0.2"/>
    <row r="3117" customFormat="1" ht="12.75" x14ac:dyDescent="0.2"/>
    <row r="3118" customFormat="1" ht="12.75" x14ac:dyDescent="0.2"/>
    <row r="3119" customFormat="1" ht="12.75" x14ac:dyDescent="0.2"/>
    <row r="3120" customFormat="1" ht="12.75" x14ac:dyDescent="0.2"/>
    <row r="3121" customFormat="1" ht="12.75" x14ac:dyDescent="0.2"/>
    <row r="3122" customFormat="1" ht="12.75" x14ac:dyDescent="0.2"/>
    <row r="3123" customFormat="1" ht="12.75" x14ac:dyDescent="0.2"/>
    <row r="3124" customFormat="1" ht="12.75" x14ac:dyDescent="0.2"/>
    <row r="3125" customFormat="1" ht="12.75" x14ac:dyDescent="0.2"/>
    <row r="3126" customFormat="1" ht="12.75" x14ac:dyDescent="0.2"/>
    <row r="3127" customFormat="1" ht="12.75" x14ac:dyDescent="0.2"/>
    <row r="3128" customFormat="1" ht="12.75" x14ac:dyDescent="0.2"/>
    <row r="3129" customFormat="1" ht="12.75" x14ac:dyDescent="0.2"/>
    <row r="3130" customFormat="1" ht="12.75" x14ac:dyDescent="0.2"/>
    <row r="3131" customFormat="1" ht="12.75" x14ac:dyDescent="0.2"/>
    <row r="3132" customFormat="1" ht="12.75" x14ac:dyDescent="0.2"/>
    <row r="3133" customFormat="1" ht="12.75" x14ac:dyDescent="0.2"/>
    <row r="3134" customFormat="1" ht="12.75" x14ac:dyDescent="0.2"/>
    <row r="3135" customFormat="1" ht="12.75" x14ac:dyDescent="0.2"/>
    <row r="3136" customFormat="1" ht="12.75" x14ac:dyDescent="0.2"/>
    <row r="3137" customFormat="1" ht="12.75" x14ac:dyDescent="0.2"/>
    <row r="3138" customFormat="1" ht="12.75" x14ac:dyDescent="0.2"/>
    <row r="3139" customFormat="1" ht="12.75" x14ac:dyDescent="0.2"/>
    <row r="3140" customFormat="1" ht="12.75" x14ac:dyDescent="0.2"/>
    <row r="3141" customFormat="1" ht="12.75" x14ac:dyDescent="0.2"/>
    <row r="3142" customFormat="1" ht="12.75" x14ac:dyDescent="0.2"/>
    <row r="3143" customFormat="1" ht="12.75" x14ac:dyDescent="0.2"/>
    <row r="3144" customFormat="1" ht="12.75" x14ac:dyDescent="0.2"/>
    <row r="3145" customFormat="1" ht="12.75" x14ac:dyDescent="0.2"/>
    <row r="3146" customFormat="1" ht="12.75" x14ac:dyDescent="0.2"/>
    <row r="3147" customFormat="1" ht="12.75" x14ac:dyDescent="0.2"/>
    <row r="3148" customFormat="1" ht="12.75" x14ac:dyDescent="0.2"/>
    <row r="3149" customFormat="1" ht="12.75" x14ac:dyDescent="0.2"/>
    <row r="3150" customFormat="1" ht="12.75" x14ac:dyDescent="0.2"/>
    <row r="3151" customFormat="1" ht="12.75" x14ac:dyDescent="0.2"/>
    <row r="3152" customFormat="1" ht="12.75" x14ac:dyDescent="0.2"/>
    <row r="3153" customFormat="1" ht="12.75" x14ac:dyDescent="0.2"/>
    <row r="3154" customFormat="1" ht="12.75" x14ac:dyDescent="0.2"/>
    <row r="3155" customFormat="1" ht="12.75" x14ac:dyDescent="0.2"/>
    <row r="3156" customFormat="1" ht="12.75" x14ac:dyDescent="0.2"/>
    <row r="3157" customFormat="1" ht="12.75" x14ac:dyDescent="0.2"/>
    <row r="3158" customFormat="1" ht="12.75" x14ac:dyDescent="0.2"/>
    <row r="3159" customFormat="1" ht="12.75" x14ac:dyDescent="0.2"/>
    <row r="3160" customFormat="1" ht="12.75" x14ac:dyDescent="0.2"/>
    <row r="3161" customFormat="1" ht="12.75" x14ac:dyDescent="0.2"/>
    <row r="3162" customFormat="1" ht="12.75" x14ac:dyDescent="0.2"/>
    <row r="3163" customFormat="1" ht="12.75" x14ac:dyDescent="0.2"/>
    <row r="3164" customFormat="1" ht="12.75" x14ac:dyDescent="0.2"/>
    <row r="3165" customFormat="1" ht="12.75" x14ac:dyDescent="0.2"/>
    <row r="3166" customFormat="1" ht="12.75" x14ac:dyDescent="0.2"/>
    <row r="3167" customFormat="1" ht="12.75" x14ac:dyDescent="0.2"/>
    <row r="3168" customFormat="1" ht="12.75" x14ac:dyDescent="0.2"/>
    <row r="3169" customFormat="1" ht="12.75" x14ac:dyDescent="0.2"/>
    <row r="3170" customFormat="1" ht="12.75" x14ac:dyDescent="0.2"/>
    <row r="3171" customFormat="1" ht="12.75" x14ac:dyDescent="0.2"/>
    <row r="3172" customFormat="1" ht="12.75" x14ac:dyDescent="0.2"/>
    <row r="3173" customFormat="1" ht="12.75" x14ac:dyDescent="0.2"/>
    <row r="3174" customFormat="1" ht="12.75" x14ac:dyDescent="0.2"/>
    <row r="3175" customFormat="1" ht="12.75" x14ac:dyDescent="0.2"/>
    <row r="3176" customFormat="1" ht="12.75" x14ac:dyDescent="0.2"/>
    <row r="3177" customFormat="1" ht="12.75" x14ac:dyDescent="0.2"/>
    <row r="3178" customFormat="1" ht="12.75" x14ac:dyDescent="0.2"/>
    <row r="3179" customFormat="1" ht="12.75" x14ac:dyDescent="0.2"/>
    <row r="3180" customFormat="1" ht="12.75" x14ac:dyDescent="0.2"/>
    <row r="3181" customFormat="1" ht="12.75" x14ac:dyDescent="0.2"/>
    <row r="3182" customFormat="1" ht="12.75" x14ac:dyDescent="0.2"/>
    <row r="3183" customFormat="1" ht="12.75" x14ac:dyDescent="0.2"/>
    <row r="3184" customFormat="1" ht="12.75" x14ac:dyDescent="0.2"/>
    <row r="3185" customFormat="1" ht="12.75" x14ac:dyDescent="0.2"/>
    <row r="3186" customFormat="1" ht="12.75" x14ac:dyDescent="0.2"/>
    <row r="3187" customFormat="1" ht="12.75" x14ac:dyDescent="0.2"/>
    <row r="3188" customFormat="1" ht="12.75" x14ac:dyDescent="0.2"/>
    <row r="3189" customFormat="1" ht="12.75" x14ac:dyDescent="0.2"/>
    <row r="3190" customFormat="1" ht="12.75" x14ac:dyDescent="0.2"/>
    <row r="3191" customFormat="1" ht="12.75" x14ac:dyDescent="0.2"/>
    <row r="3192" customFormat="1" ht="12.75" x14ac:dyDescent="0.2"/>
    <row r="3193" customFormat="1" ht="12.75" x14ac:dyDescent="0.2"/>
    <row r="3194" customFormat="1" ht="12.75" x14ac:dyDescent="0.2"/>
    <row r="3195" customFormat="1" ht="12.75" x14ac:dyDescent="0.2"/>
    <row r="3196" customFormat="1" ht="12.75" x14ac:dyDescent="0.2"/>
    <row r="3197" customFormat="1" ht="12.75" x14ac:dyDescent="0.2"/>
    <row r="3198" customFormat="1" ht="12.75" x14ac:dyDescent="0.2"/>
    <row r="3199" customFormat="1" ht="12.75" x14ac:dyDescent="0.2"/>
    <row r="3200" customFormat="1" ht="12.75" x14ac:dyDescent="0.2"/>
    <row r="3201" customFormat="1" ht="12.75" x14ac:dyDescent="0.2"/>
    <row r="3202" customFormat="1" ht="12.75" x14ac:dyDescent="0.2"/>
    <row r="3203" customFormat="1" ht="12.75" x14ac:dyDescent="0.2"/>
    <row r="3204" customFormat="1" ht="12.75" x14ac:dyDescent="0.2"/>
    <row r="3205" customFormat="1" ht="12.75" x14ac:dyDescent="0.2"/>
    <row r="3206" customFormat="1" ht="12.75" x14ac:dyDescent="0.2"/>
    <row r="3207" customFormat="1" ht="12.75" x14ac:dyDescent="0.2"/>
    <row r="3208" customFormat="1" ht="12.75" x14ac:dyDescent="0.2"/>
    <row r="3209" customFormat="1" ht="12.75" x14ac:dyDescent="0.2"/>
    <row r="3210" customFormat="1" ht="12.75" x14ac:dyDescent="0.2"/>
    <row r="3211" customFormat="1" ht="12.75" x14ac:dyDescent="0.2"/>
    <row r="3212" customFormat="1" ht="12.75" x14ac:dyDescent="0.2"/>
    <row r="3213" customFormat="1" ht="12.75" x14ac:dyDescent="0.2"/>
    <row r="3214" customFormat="1" ht="12.75" x14ac:dyDescent="0.2"/>
    <row r="3215" customFormat="1" ht="12.75" x14ac:dyDescent="0.2"/>
    <row r="3216" customFormat="1" ht="12.75" x14ac:dyDescent="0.2"/>
    <row r="3217" customFormat="1" ht="12.75" x14ac:dyDescent="0.2"/>
    <row r="3218" customFormat="1" ht="12.75" x14ac:dyDescent="0.2"/>
    <row r="3219" customFormat="1" ht="12.75" x14ac:dyDescent="0.2"/>
    <row r="3220" customFormat="1" ht="12.75" x14ac:dyDescent="0.2"/>
    <row r="3221" customFormat="1" ht="12.75" x14ac:dyDescent="0.2"/>
    <row r="3222" customFormat="1" ht="12.75" x14ac:dyDescent="0.2"/>
    <row r="3223" customFormat="1" ht="12.75" x14ac:dyDescent="0.2"/>
    <row r="3224" customFormat="1" ht="12.75" x14ac:dyDescent="0.2"/>
    <row r="3225" customFormat="1" ht="12.75" x14ac:dyDescent="0.2"/>
    <row r="3226" customFormat="1" ht="12.75" x14ac:dyDescent="0.2"/>
    <row r="3227" customFormat="1" ht="12.75" x14ac:dyDescent="0.2"/>
    <row r="3228" customFormat="1" ht="12.75" x14ac:dyDescent="0.2"/>
    <row r="3229" customFormat="1" ht="12.75" x14ac:dyDescent="0.2"/>
    <row r="3230" customFormat="1" ht="12.75" x14ac:dyDescent="0.2"/>
    <row r="3231" customFormat="1" ht="12.75" x14ac:dyDescent="0.2"/>
    <row r="3232" customFormat="1" ht="12.75" x14ac:dyDescent="0.2"/>
    <row r="3233" customFormat="1" ht="12.75" x14ac:dyDescent="0.2"/>
    <row r="3234" customFormat="1" ht="12.75" x14ac:dyDescent="0.2"/>
    <row r="3235" customFormat="1" ht="12.75" x14ac:dyDescent="0.2"/>
    <row r="3236" customFormat="1" ht="12.75" x14ac:dyDescent="0.2"/>
    <row r="3237" customFormat="1" ht="12.75" x14ac:dyDescent="0.2"/>
    <row r="3238" customFormat="1" ht="12.75" x14ac:dyDescent="0.2"/>
    <row r="3239" customFormat="1" ht="12.75" x14ac:dyDescent="0.2"/>
    <row r="3240" customFormat="1" ht="12.75" x14ac:dyDescent="0.2"/>
    <row r="3241" customFormat="1" ht="12.75" x14ac:dyDescent="0.2"/>
    <row r="3242" customFormat="1" ht="12.75" x14ac:dyDescent="0.2"/>
    <row r="3243" customFormat="1" ht="12.75" x14ac:dyDescent="0.2"/>
    <row r="3244" customFormat="1" ht="12.75" x14ac:dyDescent="0.2"/>
    <row r="3245" customFormat="1" ht="12.75" x14ac:dyDescent="0.2"/>
    <row r="3246" customFormat="1" ht="12.75" x14ac:dyDescent="0.2"/>
    <row r="3247" customFormat="1" ht="12.75" x14ac:dyDescent="0.2"/>
    <row r="3248" customFormat="1" ht="12.75" x14ac:dyDescent="0.2"/>
    <row r="3249" customFormat="1" ht="12.75" x14ac:dyDescent="0.2"/>
    <row r="3250" customFormat="1" ht="12.75" x14ac:dyDescent="0.2"/>
    <row r="3251" customFormat="1" ht="12.75" x14ac:dyDescent="0.2"/>
    <row r="3252" customFormat="1" ht="12.75" x14ac:dyDescent="0.2"/>
    <row r="3253" customFormat="1" ht="12.75" x14ac:dyDescent="0.2"/>
    <row r="3254" customFormat="1" ht="12.75" x14ac:dyDescent="0.2"/>
    <row r="3255" customFormat="1" ht="12.75" x14ac:dyDescent="0.2"/>
    <row r="3256" customFormat="1" ht="12.75" x14ac:dyDescent="0.2"/>
    <row r="3257" customFormat="1" ht="12.75" x14ac:dyDescent="0.2"/>
    <row r="3258" customFormat="1" ht="12.75" x14ac:dyDescent="0.2"/>
    <row r="3259" customFormat="1" ht="12.75" x14ac:dyDescent="0.2"/>
    <row r="3260" customFormat="1" ht="12.75" x14ac:dyDescent="0.2"/>
    <row r="3261" customFormat="1" ht="12.75" x14ac:dyDescent="0.2"/>
    <row r="3262" customFormat="1" ht="12.75" x14ac:dyDescent="0.2"/>
    <row r="3263" customFormat="1" ht="12.75" x14ac:dyDescent="0.2"/>
    <row r="3264" customFormat="1" ht="12.75" x14ac:dyDescent="0.2"/>
    <row r="3265" customFormat="1" ht="12.75" x14ac:dyDescent="0.2"/>
    <row r="3266" customFormat="1" ht="12.75" x14ac:dyDescent="0.2"/>
    <row r="3267" customFormat="1" ht="12.75" x14ac:dyDescent="0.2"/>
    <row r="3268" customFormat="1" ht="12.75" x14ac:dyDescent="0.2"/>
    <row r="3269" customFormat="1" ht="12.75" x14ac:dyDescent="0.2"/>
    <row r="3270" customFormat="1" ht="12.75" x14ac:dyDescent="0.2"/>
    <row r="3271" customFormat="1" ht="12.75" x14ac:dyDescent="0.2"/>
    <row r="3272" customFormat="1" ht="12.75" x14ac:dyDescent="0.2"/>
    <row r="3273" customFormat="1" ht="12.75" x14ac:dyDescent="0.2"/>
    <row r="3274" customFormat="1" ht="12.75" x14ac:dyDescent="0.2"/>
    <row r="3275" customFormat="1" ht="12.75" x14ac:dyDescent="0.2"/>
    <row r="3276" customFormat="1" ht="12.75" x14ac:dyDescent="0.2"/>
    <row r="3277" customFormat="1" ht="12.75" x14ac:dyDescent="0.2"/>
    <row r="3278" customFormat="1" ht="12.75" x14ac:dyDescent="0.2"/>
    <row r="3279" customFormat="1" ht="12.75" x14ac:dyDescent="0.2"/>
    <row r="3280" customFormat="1" ht="12.75" x14ac:dyDescent="0.2"/>
    <row r="3281" customFormat="1" ht="12.75" x14ac:dyDescent="0.2"/>
    <row r="3282" customFormat="1" ht="12.75" x14ac:dyDescent="0.2"/>
    <row r="3283" customFormat="1" ht="12.75" x14ac:dyDescent="0.2"/>
    <row r="3284" customFormat="1" ht="12.75" x14ac:dyDescent="0.2"/>
    <row r="3285" customFormat="1" ht="12.75" x14ac:dyDescent="0.2"/>
    <row r="3286" customFormat="1" ht="12.75" x14ac:dyDescent="0.2"/>
    <row r="3287" customFormat="1" ht="12.75" x14ac:dyDescent="0.2"/>
    <row r="3288" customFormat="1" ht="12.75" x14ac:dyDescent="0.2"/>
    <row r="3289" customFormat="1" ht="12.75" x14ac:dyDescent="0.2"/>
    <row r="3290" customFormat="1" ht="12.75" x14ac:dyDescent="0.2"/>
    <row r="3291" customFormat="1" ht="12.75" x14ac:dyDescent="0.2"/>
    <row r="3292" customFormat="1" ht="12.75" x14ac:dyDescent="0.2"/>
    <row r="3293" customFormat="1" ht="12.75" x14ac:dyDescent="0.2"/>
    <row r="3294" customFormat="1" ht="12.75" x14ac:dyDescent="0.2"/>
    <row r="3295" customFormat="1" ht="12.75" x14ac:dyDescent="0.2"/>
    <row r="3296" customFormat="1" ht="12.75" x14ac:dyDescent="0.2"/>
    <row r="3297" customFormat="1" ht="12.75" x14ac:dyDescent="0.2"/>
    <row r="3298" customFormat="1" ht="12.75" x14ac:dyDescent="0.2"/>
    <row r="3299" customFormat="1" ht="12.75" x14ac:dyDescent="0.2"/>
    <row r="3300" customFormat="1" ht="12.75" x14ac:dyDescent="0.2"/>
    <row r="3301" customFormat="1" ht="12.75" x14ac:dyDescent="0.2"/>
    <row r="3302" customFormat="1" ht="12.75" x14ac:dyDescent="0.2"/>
    <row r="3303" customFormat="1" ht="12.75" x14ac:dyDescent="0.2"/>
    <row r="3304" customFormat="1" ht="12.75" x14ac:dyDescent="0.2"/>
    <row r="3305" customFormat="1" ht="12.75" x14ac:dyDescent="0.2"/>
    <row r="3306" customFormat="1" ht="12.75" x14ac:dyDescent="0.2"/>
    <row r="3307" customFormat="1" ht="12.75" x14ac:dyDescent="0.2"/>
    <row r="3308" customFormat="1" ht="12.75" x14ac:dyDescent="0.2"/>
    <row r="3309" customFormat="1" ht="12.75" x14ac:dyDescent="0.2"/>
    <row r="3310" customFormat="1" ht="12.75" x14ac:dyDescent="0.2"/>
    <row r="3311" customFormat="1" ht="12.75" x14ac:dyDescent="0.2"/>
    <row r="3312" customFormat="1" ht="12.75" x14ac:dyDescent="0.2"/>
    <row r="3313" customFormat="1" ht="12.75" x14ac:dyDescent="0.2"/>
    <row r="3314" customFormat="1" ht="12.75" x14ac:dyDescent="0.2"/>
    <row r="3315" customFormat="1" ht="12.75" x14ac:dyDescent="0.2"/>
    <row r="3316" customFormat="1" ht="12.75" x14ac:dyDescent="0.2"/>
    <row r="3317" customFormat="1" ht="12.75" x14ac:dyDescent="0.2"/>
    <row r="3318" customFormat="1" ht="12.75" x14ac:dyDescent="0.2"/>
    <row r="3319" customFormat="1" ht="12.75" x14ac:dyDescent="0.2"/>
    <row r="3320" customFormat="1" ht="12.75" x14ac:dyDescent="0.2"/>
    <row r="3321" customFormat="1" ht="12.75" x14ac:dyDescent="0.2"/>
    <row r="3322" customFormat="1" ht="12.75" x14ac:dyDescent="0.2"/>
    <row r="3323" customFormat="1" ht="12.75" x14ac:dyDescent="0.2"/>
    <row r="3324" customFormat="1" ht="12.75" x14ac:dyDescent="0.2"/>
    <row r="3325" customFormat="1" ht="12.75" x14ac:dyDescent="0.2"/>
    <row r="3326" customFormat="1" ht="12.75" x14ac:dyDescent="0.2"/>
    <row r="3327" customFormat="1" ht="12.75" x14ac:dyDescent="0.2"/>
    <row r="3328" customFormat="1" ht="12.75" x14ac:dyDescent="0.2"/>
    <row r="3329" customFormat="1" ht="12.75" x14ac:dyDescent="0.2"/>
    <row r="3330" customFormat="1" ht="12.75" x14ac:dyDescent="0.2"/>
    <row r="3331" customFormat="1" ht="12.75" x14ac:dyDescent="0.2"/>
    <row r="3332" customFormat="1" ht="12.75" x14ac:dyDescent="0.2"/>
    <row r="3333" customFormat="1" ht="12.75" x14ac:dyDescent="0.2"/>
    <row r="3334" customFormat="1" ht="12.75" x14ac:dyDescent="0.2"/>
    <row r="3335" customFormat="1" ht="12.75" x14ac:dyDescent="0.2"/>
    <row r="3336" customFormat="1" ht="12.75" x14ac:dyDescent="0.2"/>
    <row r="3337" customFormat="1" ht="12.75" x14ac:dyDescent="0.2"/>
    <row r="3338" customFormat="1" ht="12.75" x14ac:dyDescent="0.2"/>
    <row r="3339" customFormat="1" ht="12.75" x14ac:dyDescent="0.2"/>
    <row r="3340" customFormat="1" ht="12.75" x14ac:dyDescent="0.2"/>
    <row r="3341" customFormat="1" ht="12.75" x14ac:dyDescent="0.2"/>
    <row r="3342" customFormat="1" ht="12.75" x14ac:dyDescent="0.2"/>
    <row r="3343" customFormat="1" ht="12.75" x14ac:dyDescent="0.2"/>
    <row r="3344" customFormat="1" ht="12.75" x14ac:dyDescent="0.2"/>
    <row r="3345" customFormat="1" ht="12.75" x14ac:dyDescent="0.2"/>
    <row r="3346" customFormat="1" ht="12.75" x14ac:dyDescent="0.2"/>
    <row r="3347" customFormat="1" ht="12.75" x14ac:dyDescent="0.2"/>
    <row r="3348" customFormat="1" ht="12.75" x14ac:dyDescent="0.2"/>
    <row r="3349" customFormat="1" ht="12.75" x14ac:dyDescent="0.2"/>
    <row r="3350" customFormat="1" ht="12.75" x14ac:dyDescent="0.2"/>
    <row r="3351" customFormat="1" ht="12.75" x14ac:dyDescent="0.2"/>
    <row r="3352" customFormat="1" ht="12.75" x14ac:dyDescent="0.2"/>
    <row r="3353" customFormat="1" ht="12.75" x14ac:dyDescent="0.2"/>
    <row r="3354" customFormat="1" ht="12.75" x14ac:dyDescent="0.2"/>
    <row r="3355" customFormat="1" ht="12.75" x14ac:dyDescent="0.2"/>
    <row r="3356" customFormat="1" ht="12.75" x14ac:dyDescent="0.2"/>
    <row r="3357" customFormat="1" ht="12.75" x14ac:dyDescent="0.2"/>
    <row r="3358" customFormat="1" ht="12.75" x14ac:dyDescent="0.2"/>
    <row r="3359" customFormat="1" ht="12.75" x14ac:dyDescent="0.2"/>
    <row r="3360" customFormat="1" ht="12.75" x14ac:dyDescent="0.2"/>
    <row r="3361" customFormat="1" ht="12.75" x14ac:dyDescent="0.2"/>
    <row r="3362" customFormat="1" ht="12.75" x14ac:dyDescent="0.2"/>
    <row r="3363" customFormat="1" ht="12.75" x14ac:dyDescent="0.2"/>
    <row r="3364" customFormat="1" ht="12.75" x14ac:dyDescent="0.2"/>
    <row r="3365" customFormat="1" ht="12.75" x14ac:dyDescent="0.2"/>
    <row r="3366" customFormat="1" ht="12.75" x14ac:dyDescent="0.2"/>
    <row r="3367" customFormat="1" ht="12.75" x14ac:dyDescent="0.2"/>
    <row r="3368" customFormat="1" ht="12.75" x14ac:dyDescent="0.2"/>
    <row r="3369" customFormat="1" ht="12.75" x14ac:dyDescent="0.2"/>
    <row r="3370" customFormat="1" ht="12.75" x14ac:dyDescent="0.2"/>
    <row r="3371" customFormat="1" ht="12.75" x14ac:dyDescent="0.2"/>
    <row r="3372" customFormat="1" ht="12.75" x14ac:dyDescent="0.2"/>
    <row r="3373" customFormat="1" ht="12.75" x14ac:dyDescent="0.2"/>
    <row r="3374" customFormat="1" ht="12.75" x14ac:dyDescent="0.2"/>
    <row r="3375" customFormat="1" ht="12.75" x14ac:dyDescent="0.2"/>
    <row r="3376" customFormat="1" ht="12.75" x14ac:dyDescent="0.2"/>
    <row r="3377" customFormat="1" ht="12.75" x14ac:dyDescent="0.2"/>
    <row r="3378" customFormat="1" ht="12.75" x14ac:dyDescent="0.2"/>
    <row r="3379" customFormat="1" ht="12.75" x14ac:dyDescent="0.2"/>
    <row r="3380" customFormat="1" ht="12.75" x14ac:dyDescent="0.2"/>
    <row r="3381" customFormat="1" ht="12.75" x14ac:dyDescent="0.2"/>
    <row r="3382" customFormat="1" ht="12.75" x14ac:dyDescent="0.2"/>
    <row r="3383" customFormat="1" ht="12.75" x14ac:dyDescent="0.2"/>
    <row r="3384" customFormat="1" ht="12.75" x14ac:dyDescent="0.2"/>
    <row r="3385" customFormat="1" ht="12.75" x14ac:dyDescent="0.2"/>
    <row r="3386" customFormat="1" ht="12.75" x14ac:dyDescent="0.2"/>
    <row r="3387" customFormat="1" ht="12.75" x14ac:dyDescent="0.2"/>
    <row r="3388" customFormat="1" ht="12.75" x14ac:dyDescent="0.2"/>
    <row r="3389" customFormat="1" ht="12.75" x14ac:dyDescent="0.2"/>
    <row r="3390" customFormat="1" ht="12.75" x14ac:dyDescent="0.2"/>
    <row r="3391" customFormat="1" ht="12.75" x14ac:dyDescent="0.2"/>
    <row r="3392" customFormat="1" ht="12.75" x14ac:dyDescent="0.2"/>
    <row r="3393" customFormat="1" ht="12.75" x14ac:dyDescent="0.2"/>
    <row r="3394" customFormat="1" ht="12.75" x14ac:dyDescent="0.2"/>
    <row r="3395" customFormat="1" ht="12.75" x14ac:dyDescent="0.2"/>
    <row r="3396" customFormat="1" ht="12.75" x14ac:dyDescent="0.2"/>
    <row r="3397" customFormat="1" ht="12.75" x14ac:dyDescent="0.2"/>
    <row r="3398" customFormat="1" ht="12.75" x14ac:dyDescent="0.2"/>
    <row r="3399" customFormat="1" ht="12.75" x14ac:dyDescent="0.2"/>
    <row r="3400" customFormat="1" ht="12.75" x14ac:dyDescent="0.2"/>
    <row r="3401" customFormat="1" ht="12.75" x14ac:dyDescent="0.2"/>
    <row r="3402" customFormat="1" ht="12.75" x14ac:dyDescent="0.2"/>
    <row r="3403" customFormat="1" ht="12.75" x14ac:dyDescent="0.2"/>
    <row r="3404" customFormat="1" ht="12.75" x14ac:dyDescent="0.2"/>
    <row r="3405" customFormat="1" ht="12.75" x14ac:dyDescent="0.2"/>
    <row r="3406" customFormat="1" ht="12.75" x14ac:dyDescent="0.2"/>
    <row r="3407" customFormat="1" ht="12.75" x14ac:dyDescent="0.2"/>
    <row r="3408" customFormat="1" ht="12.75" x14ac:dyDescent="0.2"/>
    <row r="3409" customFormat="1" ht="12.75" x14ac:dyDescent="0.2"/>
    <row r="3410" customFormat="1" ht="12.75" x14ac:dyDescent="0.2"/>
    <row r="3411" customFormat="1" ht="12.75" x14ac:dyDescent="0.2"/>
    <row r="3412" customFormat="1" ht="12.75" x14ac:dyDescent="0.2"/>
    <row r="3413" customFormat="1" ht="12.75" x14ac:dyDescent="0.2"/>
    <row r="3414" customFormat="1" ht="12.75" x14ac:dyDescent="0.2"/>
    <row r="3415" customFormat="1" ht="12.75" x14ac:dyDescent="0.2"/>
    <row r="3416" customFormat="1" ht="12.75" x14ac:dyDescent="0.2"/>
    <row r="3417" customFormat="1" ht="12.75" x14ac:dyDescent="0.2"/>
    <row r="3418" customFormat="1" ht="12.75" x14ac:dyDescent="0.2"/>
    <row r="3419" customFormat="1" ht="12.75" x14ac:dyDescent="0.2"/>
    <row r="3420" customFormat="1" ht="12.75" x14ac:dyDescent="0.2"/>
    <row r="3421" customFormat="1" ht="12.75" x14ac:dyDescent="0.2"/>
    <row r="3422" customFormat="1" ht="12.75" x14ac:dyDescent="0.2"/>
    <row r="3423" customFormat="1" ht="12.75" x14ac:dyDescent="0.2"/>
    <row r="3424" customFormat="1" ht="12.75" x14ac:dyDescent="0.2"/>
    <row r="3425" customFormat="1" ht="12.75" x14ac:dyDescent="0.2"/>
    <row r="3426" customFormat="1" ht="12.75" x14ac:dyDescent="0.2"/>
    <row r="3427" customFormat="1" ht="12.75" x14ac:dyDescent="0.2"/>
    <row r="3428" customFormat="1" ht="12.75" x14ac:dyDescent="0.2"/>
    <row r="3429" customFormat="1" ht="12.75" x14ac:dyDescent="0.2"/>
    <row r="3430" customFormat="1" ht="12.75" x14ac:dyDescent="0.2"/>
    <row r="3431" customFormat="1" ht="12.75" x14ac:dyDescent="0.2"/>
    <row r="3432" customFormat="1" ht="12.75" x14ac:dyDescent="0.2"/>
    <row r="3433" customFormat="1" ht="12.75" x14ac:dyDescent="0.2"/>
    <row r="3434" customFormat="1" ht="12.75" x14ac:dyDescent="0.2"/>
    <row r="3435" customFormat="1" ht="12.75" x14ac:dyDescent="0.2"/>
    <row r="3436" customFormat="1" ht="12.75" x14ac:dyDescent="0.2"/>
    <row r="3437" customFormat="1" ht="12.75" x14ac:dyDescent="0.2"/>
    <row r="3438" customFormat="1" ht="12.75" x14ac:dyDescent="0.2"/>
    <row r="3439" customFormat="1" ht="12.75" x14ac:dyDescent="0.2"/>
    <row r="3440" customFormat="1" ht="12.75" x14ac:dyDescent="0.2"/>
    <row r="3441" customFormat="1" ht="12.75" x14ac:dyDescent="0.2"/>
    <row r="3442" customFormat="1" ht="12.75" x14ac:dyDescent="0.2"/>
    <row r="3443" customFormat="1" ht="12.75" x14ac:dyDescent="0.2"/>
    <row r="3444" customFormat="1" ht="12.75" x14ac:dyDescent="0.2"/>
    <row r="3445" customFormat="1" ht="12.75" x14ac:dyDescent="0.2"/>
    <row r="3446" customFormat="1" ht="12.75" x14ac:dyDescent="0.2"/>
    <row r="3447" customFormat="1" ht="12.75" x14ac:dyDescent="0.2"/>
    <row r="3448" customFormat="1" ht="12.75" x14ac:dyDescent="0.2"/>
    <row r="3449" customFormat="1" ht="12.75" x14ac:dyDescent="0.2"/>
    <row r="3450" customFormat="1" ht="12.75" x14ac:dyDescent="0.2"/>
    <row r="3451" customFormat="1" ht="12.75" x14ac:dyDescent="0.2"/>
    <row r="3452" customFormat="1" ht="12.75" x14ac:dyDescent="0.2"/>
    <row r="3453" customFormat="1" ht="12.75" x14ac:dyDescent="0.2"/>
    <row r="3454" customFormat="1" ht="12.75" x14ac:dyDescent="0.2"/>
    <row r="3455" customFormat="1" ht="12.75" x14ac:dyDescent="0.2"/>
    <row r="3456" customFormat="1" ht="12.75" x14ac:dyDescent="0.2"/>
    <row r="3457" customFormat="1" ht="12.75" x14ac:dyDescent="0.2"/>
    <row r="3458" customFormat="1" ht="12.75" x14ac:dyDescent="0.2"/>
    <row r="3459" customFormat="1" ht="12.75" x14ac:dyDescent="0.2"/>
    <row r="3460" customFormat="1" ht="12.75" x14ac:dyDescent="0.2"/>
    <row r="3461" customFormat="1" ht="12.75" x14ac:dyDescent="0.2"/>
    <row r="3462" customFormat="1" ht="12.75" x14ac:dyDescent="0.2"/>
    <row r="3463" customFormat="1" ht="12.75" x14ac:dyDescent="0.2"/>
    <row r="3464" customFormat="1" ht="12.75" x14ac:dyDescent="0.2"/>
    <row r="3465" customFormat="1" ht="12.75" x14ac:dyDescent="0.2"/>
    <row r="3466" customFormat="1" ht="12.75" x14ac:dyDescent="0.2"/>
    <row r="3467" customFormat="1" ht="12.75" x14ac:dyDescent="0.2"/>
    <row r="3468" customFormat="1" ht="12.75" x14ac:dyDescent="0.2"/>
    <row r="3469" customFormat="1" ht="12.75" x14ac:dyDescent="0.2"/>
    <row r="3470" customFormat="1" ht="12.75" x14ac:dyDescent="0.2"/>
    <row r="3471" customFormat="1" ht="12.75" x14ac:dyDescent="0.2"/>
    <row r="3472" customFormat="1" ht="12.75" x14ac:dyDescent="0.2"/>
    <row r="3473" customFormat="1" ht="12.75" x14ac:dyDescent="0.2"/>
    <row r="3474" customFormat="1" ht="12.75" x14ac:dyDescent="0.2"/>
    <row r="3475" customFormat="1" ht="12.75" x14ac:dyDescent="0.2"/>
    <row r="3476" customFormat="1" ht="12.75" x14ac:dyDescent="0.2"/>
    <row r="3477" customFormat="1" ht="12.75" x14ac:dyDescent="0.2"/>
    <row r="3478" customFormat="1" ht="12.75" x14ac:dyDescent="0.2"/>
    <row r="3479" customFormat="1" ht="12.75" x14ac:dyDescent="0.2"/>
    <row r="3480" customFormat="1" ht="12.75" x14ac:dyDescent="0.2"/>
    <row r="3481" customFormat="1" ht="12.75" x14ac:dyDescent="0.2"/>
    <row r="3482" customFormat="1" ht="12.75" x14ac:dyDescent="0.2"/>
    <row r="3483" customFormat="1" ht="12.75" x14ac:dyDescent="0.2"/>
    <row r="3484" customFormat="1" ht="12.75" x14ac:dyDescent="0.2"/>
    <row r="3485" customFormat="1" ht="12.75" x14ac:dyDescent="0.2"/>
    <row r="3486" customFormat="1" ht="12.75" x14ac:dyDescent="0.2"/>
    <row r="3487" customFormat="1" ht="12.75" x14ac:dyDescent="0.2"/>
    <row r="3488" customFormat="1" ht="12.75" x14ac:dyDescent="0.2"/>
    <row r="3489" customFormat="1" ht="12.75" x14ac:dyDescent="0.2"/>
    <row r="3490" customFormat="1" ht="12.75" x14ac:dyDescent="0.2"/>
    <row r="3491" customFormat="1" ht="12.75" x14ac:dyDescent="0.2"/>
    <row r="3492" customFormat="1" ht="12.75" x14ac:dyDescent="0.2"/>
    <row r="3493" customFormat="1" ht="12.75" x14ac:dyDescent="0.2"/>
    <row r="3494" customFormat="1" ht="12.75" x14ac:dyDescent="0.2"/>
    <row r="3495" customFormat="1" ht="12.75" x14ac:dyDescent="0.2"/>
    <row r="3496" customFormat="1" ht="12.75" x14ac:dyDescent="0.2"/>
    <row r="3497" customFormat="1" ht="12.75" x14ac:dyDescent="0.2"/>
    <row r="3498" customFormat="1" ht="12.75" x14ac:dyDescent="0.2"/>
    <row r="3499" customFormat="1" ht="12.75" x14ac:dyDescent="0.2"/>
    <row r="3500" customFormat="1" ht="12.75" x14ac:dyDescent="0.2"/>
    <row r="3501" customFormat="1" ht="12.75" x14ac:dyDescent="0.2"/>
    <row r="3502" customFormat="1" ht="12.75" x14ac:dyDescent="0.2"/>
    <row r="3503" customFormat="1" ht="12.75" x14ac:dyDescent="0.2"/>
    <row r="3504" customFormat="1" ht="12.75" x14ac:dyDescent="0.2"/>
    <row r="3505" customFormat="1" ht="12.75" x14ac:dyDescent="0.2"/>
    <row r="3506" customFormat="1" ht="12.75" x14ac:dyDescent="0.2"/>
    <row r="3507" customFormat="1" ht="12.75" x14ac:dyDescent="0.2"/>
    <row r="3508" customFormat="1" ht="12.75" x14ac:dyDescent="0.2"/>
    <row r="3509" customFormat="1" ht="12.75" x14ac:dyDescent="0.2"/>
    <row r="3510" customFormat="1" ht="12.75" x14ac:dyDescent="0.2"/>
    <row r="3511" customFormat="1" ht="12.75" x14ac:dyDescent="0.2"/>
    <row r="3512" customFormat="1" ht="12.75" x14ac:dyDescent="0.2"/>
    <row r="3513" customFormat="1" ht="12.75" x14ac:dyDescent="0.2"/>
    <row r="3514" customFormat="1" ht="12.75" x14ac:dyDescent="0.2"/>
    <row r="3515" customFormat="1" ht="12.75" x14ac:dyDescent="0.2"/>
    <row r="3516" customFormat="1" ht="12.75" x14ac:dyDescent="0.2"/>
    <row r="3517" customFormat="1" ht="12.75" x14ac:dyDescent="0.2"/>
    <row r="3518" customFormat="1" ht="12.75" x14ac:dyDescent="0.2"/>
    <row r="3519" customFormat="1" ht="12.75" x14ac:dyDescent="0.2"/>
    <row r="3520" customFormat="1" ht="12.75" x14ac:dyDescent="0.2"/>
    <row r="3521" customFormat="1" ht="12.75" x14ac:dyDescent="0.2"/>
    <row r="3522" customFormat="1" ht="12.75" x14ac:dyDescent="0.2"/>
    <row r="3523" customFormat="1" ht="12.75" x14ac:dyDescent="0.2"/>
    <row r="3524" customFormat="1" ht="12.75" x14ac:dyDescent="0.2"/>
    <row r="3525" customFormat="1" ht="12.75" x14ac:dyDescent="0.2"/>
    <row r="3526" customFormat="1" ht="12.75" x14ac:dyDescent="0.2"/>
    <row r="3527" customFormat="1" ht="12.75" x14ac:dyDescent="0.2"/>
    <row r="3528" customFormat="1" ht="12.75" x14ac:dyDescent="0.2"/>
    <row r="3529" customFormat="1" ht="12.75" x14ac:dyDescent="0.2"/>
    <row r="3530" customFormat="1" ht="12.75" x14ac:dyDescent="0.2"/>
    <row r="3531" customFormat="1" ht="12.75" x14ac:dyDescent="0.2"/>
    <row r="3532" customFormat="1" ht="12.75" x14ac:dyDescent="0.2"/>
    <row r="3533" customFormat="1" ht="12.75" x14ac:dyDescent="0.2"/>
    <row r="3534" customFormat="1" ht="12.75" x14ac:dyDescent="0.2"/>
    <row r="3535" customFormat="1" ht="12.75" x14ac:dyDescent="0.2"/>
    <row r="3536" customFormat="1" ht="12.75" x14ac:dyDescent="0.2"/>
    <row r="3537" customFormat="1" ht="12.75" x14ac:dyDescent="0.2"/>
    <row r="3538" customFormat="1" ht="12.75" x14ac:dyDescent="0.2"/>
    <row r="3539" customFormat="1" ht="12.75" x14ac:dyDescent="0.2"/>
    <row r="3540" customFormat="1" ht="12.75" x14ac:dyDescent="0.2"/>
    <row r="3541" customFormat="1" ht="12.75" x14ac:dyDescent="0.2"/>
    <row r="3542" customFormat="1" ht="12.75" x14ac:dyDescent="0.2"/>
    <row r="3543" customFormat="1" ht="12.75" x14ac:dyDescent="0.2"/>
    <row r="3544" customFormat="1" ht="12.75" x14ac:dyDescent="0.2"/>
    <row r="3545" customFormat="1" ht="12.75" x14ac:dyDescent="0.2"/>
    <row r="3546" customFormat="1" ht="12.75" x14ac:dyDescent="0.2"/>
    <row r="3547" customFormat="1" ht="12.75" x14ac:dyDescent="0.2"/>
    <row r="3548" customFormat="1" ht="12.75" x14ac:dyDescent="0.2"/>
    <row r="3549" customFormat="1" ht="12.75" x14ac:dyDescent="0.2"/>
    <row r="3550" customFormat="1" ht="12.75" x14ac:dyDescent="0.2"/>
    <row r="3551" customFormat="1" ht="12.75" x14ac:dyDescent="0.2"/>
    <row r="3552" customFormat="1" ht="12.75" x14ac:dyDescent="0.2"/>
    <row r="3553" customFormat="1" ht="12.75" x14ac:dyDescent="0.2"/>
    <row r="3554" customFormat="1" ht="12.75" x14ac:dyDescent="0.2"/>
    <row r="3555" customFormat="1" ht="12.75" x14ac:dyDescent="0.2"/>
    <row r="3556" customFormat="1" ht="12.75" x14ac:dyDescent="0.2"/>
    <row r="3557" customFormat="1" ht="12.75" x14ac:dyDescent="0.2"/>
    <row r="3558" customFormat="1" ht="12.75" x14ac:dyDescent="0.2"/>
    <row r="3559" customFormat="1" ht="12.75" x14ac:dyDescent="0.2"/>
    <row r="3560" customFormat="1" ht="12.75" x14ac:dyDescent="0.2"/>
    <row r="3561" customFormat="1" ht="12.75" x14ac:dyDescent="0.2"/>
    <row r="3562" customFormat="1" ht="12.75" x14ac:dyDescent="0.2"/>
    <row r="3563" customFormat="1" ht="12.75" x14ac:dyDescent="0.2"/>
    <row r="3564" customFormat="1" ht="12.75" x14ac:dyDescent="0.2"/>
    <row r="3565" customFormat="1" ht="12.75" x14ac:dyDescent="0.2"/>
    <row r="3566" customFormat="1" ht="12.75" x14ac:dyDescent="0.2"/>
    <row r="3567" customFormat="1" ht="12.75" x14ac:dyDescent="0.2"/>
    <row r="3568" customFormat="1" ht="12.75" x14ac:dyDescent="0.2"/>
    <row r="3569" customFormat="1" ht="12.75" x14ac:dyDescent="0.2"/>
    <row r="3570" customFormat="1" ht="12.75" x14ac:dyDescent="0.2"/>
    <row r="3571" customFormat="1" ht="12.75" x14ac:dyDescent="0.2"/>
    <row r="3572" customFormat="1" ht="12.75" x14ac:dyDescent="0.2"/>
    <row r="3573" customFormat="1" ht="12.75" x14ac:dyDescent="0.2"/>
    <row r="3574" customFormat="1" ht="12.75" x14ac:dyDescent="0.2"/>
    <row r="3575" customFormat="1" ht="12.75" x14ac:dyDescent="0.2"/>
    <row r="3576" customFormat="1" ht="12.75" x14ac:dyDescent="0.2"/>
    <row r="3577" customFormat="1" ht="12.75" x14ac:dyDescent="0.2"/>
    <row r="3578" customFormat="1" ht="12.75" x14ac:dyDescent="0.2"/>
    <row r="3579" customFormat="1" ht="12.75" x14ac:dyDescent="0.2"/>
    <row r="3580" customFormat="1" ht="12.75" x14ac:dyDescent="0.2"/>
    <row r="3581" customFormat="1" ht="12.75" x14ac:dyDescent="0.2"/>
    <row r="3582" customFormat="1" ht="12.75" x14ac:dyDescent="0.2"/>
    <row r="3583" customFormat="1" ht="12.75" x14ac:dyDescent="0.2"/>
    <row r="3584" customFormat="1" ht="12.75" x14ac:dyDescent="0.2"/>
    <row r="3585" customFormat="1" ht="12.75" x14ac:dyDescent="0.2"/>
    <row r="3586" customFormat="1" ht="12.75" x14ac:dyDescent="0.2"/>
    <row r="3587" customFormat="1" ht="12.75" x14ac:dyDescent="0.2"/>
    <row r="3588" customFormat="1" ht="12.75" x14ac:dyDescent="0.2"/>
    <row r="3589" customFormat="1" ht="12.75" x14ac:dyDescent="0.2"/>
    <row r="3590" customFormat="1" ht="12.75" x14ac:dyDescent="0.2"/>
    <row r="3591" customFormat="1" ht="12.75" x14ac:dyDescent="0.2"/>
    <row r="3592" customFormat="1" ht="12.75" x14ac:dyDescent="0.2"/>
    <row r="3593" customFormat="1" ht="12.75" x14ac:dyDescent="0.2"/>
    <row r="3594" customFormat="1" ht="12.75" x14ac:dyDescent="0.2"/>
    <row r="3595" customFormat="1" ht="12.75" x14ac:dyDescent="0.2"/>
    <row r="3596" customFormat="1" ht="12.75" x14ac:dyDescent="0.2"/>
    <row r="3597" customFormat="1" ht="12.75" x14ac:dyDescent="0.2"/>
    <row r="3598" customFormat="1" ht="12.75" x14ac:dyDescent="0.2"/>
    <row r="3599" customFormat="1" ht="12.75" x14ac:dyDescent="0.2"/>
    <row r="3600" customFormat="1" ht="12.75" x14ac:dyDescent="0.2"/>
    <row r="3601" customFormat="1" ht="12.75" x14ac:dyDescent="0.2"/>
    <row r="3602" customFormat="1" ht="12.75" x14ac:dyDescent="0.2"/>
    <row r="3603" customFormat="1" ht="12.75" x14ac:dyDescent="0.2"/>
    <row r="3604" customFormat="1" ht="12.75" x14ac:dyDescent="0.2"/>
    <row r="3605" customFormat="1" ht="12.75" x14ac:dyDescent="0.2"/>
    <row r="3606" customFormat="1" ht="12.75" x14ac:dyDescent="0.2"/>
    <row r="3607" customFormat="1" ht="12.75" x14ac:dyDescent="0.2"/>
    <row r="3608" customFormat="1" ht="12.75" x14ac:dyDescent="0.2"/>
    <row r="3609" customFormat="1" ht="12.75" x14ac:dyDescent="0.2"/>
    <row r="3610" customFormat="1" ht="12.75" x14ac:dyDescent="0.2"/>
    <row r="3611" customFormat="1" ht="12.75" x14ac:dyDescent="0.2"/>
    <row r="3612" customFormat="1" ht="12.75" x14ac:dyDescent="0.2"/>
    <row r="3613" customFormat="1" ht="12.75" x14ac:dyDescent="0.2"/>
    <row r="3614" customFormat="1" ht="12.75" x14ac:dyDescent="0.2"/>
    <row r="3615" customFormat="1" ht="12.75" x14ac:dyDescent="0.2"/>
    <row r="3616" customFormat="1" ht="12.75" x14ac:dyDescent="0.2"/>
    <row r="3617" customFormat="1" ht="12.75" x14ac:dyDescent="0.2"/>
    <row r="3618" customFormat="1" ht="12.75" x14ac:dyDescent="0.2"/>
    <row r="3619" customFormat="1" ht="12.75" x14ac:dyDescent="0.2"/>
    <row r="3620" customFormat="1" ht="12.75" x14ac:dyDescent="0.2"/>
    <row r="3621" customFormat="1" ht="12.75" x14ac:dyDescent="0.2"/>
    <row r="3622" customFormat="1" ht="12.75" x14ac:dyDescent="0.2"/>
    <row r="3623" customFormat="1" ht="12.75" x14ac:dyDescent="0.2"/>
    <row r="3624" customFormat="1" ht="12.75" x14ac:dyDescent="0.2"/>
    <row r="3625" customFormat="1" ht="12.75" x14ac:dyDescent="0.2"/>
    <row r="3626" customFormat="1" ht="12.75" x14ac:dyDescent="0.2"/>
    <row r="3627" customFormat="1" ht="12.75" x14ac:dyDescent="0.2"/>
    <row r="3628" customFormat="1" ht="12.75" x14ac:dyDescent="0.2"/>
    <row r="3629" customFormat="1" ht="12.75" x14ac:dyDescent="0.2"/>
    <row r="3630" customFormat="1" ht="12.75" x14ac:dyDescent="0.2"/>
    <row r="3631" customFormat="1" ht="12.75" x14ac:dyDescent="0.2"/>
    <row r="3632" customFormat="1" ht="12.75" x14ac:dyDescent="0.2"/>
    <row r="3633" customFormat="1" ht="12.75" x14ac:dyDescent="0.2"/>
    <row r="3634" customFormat="1" ht="12.75" x14ac:dyDescent="0.2"/>
    <row r="3635" customFormat="1" ht="12.75" x14ac:dyDescent="0.2"/>
    <row r="3636" customFormat="1" ht="12.75" x14ac:dyDescent="0.2"/>
    <row r="3637" customFormat="1" ht="12.75" x14ac:dyDescent="0.2"/>
    <row r="3638" customFormat="1" ht="12.75" x14ac:dyDescent="0.2"/>
    <row r="3639" customFormat="1" ht="12.75" x14ac:dyDescent="0.2"/>
    <row r="3640" customFormat="1" ht="12.75" x14ac:dyDescent="0.2"/>
    <row r="3641" customFormat="1" ht="12.75" x14ac:dyDescent="0.2"/>
    <row r="3642" customFormat="1" ht="12.75" x14ac:dyDescent="0.2"/>
    <row r="3643" customFormat="1" ht="12.75" x14ac:dyDescent="0.2"/>
    <row r="3644" customFormat="1" ht="12.75" x14ac:dyDescent="0.2"/>
    <row r="3645" customFormat="1" ht="12.75" x14ac:dyDescent="0.2"/>
    <row r="3646" customFormat="1" ht="12.75" x14ac:dyDescent="0.2"/>
    <row r="3647" customFormat="1" ht="12.75" x14ac:dyDescent="0.2"/>
    <row r="3648" customFormat="1" ht="12.75" x14ac:dyDescent="0.2"/>
    <row r="3649" customFormat="1" ht="12.75" x14ac:dyDescent="0.2"/>
    <row r="3650" customFormat="1" ht="12.75" x14ac:dyDescent="0.2"/>
    <row r="3651" customFormat="1" ht="12.75" x14ac:dyDescent="0.2"/>
    <row r="3652" customFormat="1" ht="12.75" x14ac:dyDescent="0.2"/>
    <row r="3653" customFormat="1" ht="12.75" x14ac:dyDescent="0.2"/>
    <row r="3654" customFormat="1" ht="12.75" x14ac:dyDescent="0.2"/>
    <row r="3655" customFormat="1" ht="12.75" x14ac:dyDescent="0.2"/>
    <row r="3656" customFormat="1" ht="12.75" x14ac:dyDescent="0.2"/>
    <row r="3657" customFormat="1" ht="12.75" x14ac:dyDescent="0.2"/>
    <row r="3658" customFormat="1" ht="12.75" x14ac:dyDescent="0.2"/>
    <row r="3659" customFormat="1" ht="12.75" x14ac:dyDescent="0.2"/>
    <row r="3660" customFormat="1" ht="12.75" x14ac:dyDescent="0.2"/>
    <row r="3661" customFormat="1" ht="12.75" x14ac:dyDescent="0.2"/>
    <row r="3662" customFormat="1" ht="12.75" x14ac:dyDescent="0.2"/>
    <row r="3663" customFormat="1" ht="12.75" x14ac:dyDescent="0.2"/>
    <row r="3664" customFormat="1" ht="12.75" x14ac:dyDescent="0.2"/>
    <row r="3665" customFormat="1" ht="12.75" x14ac:dyDescent="0.2"/>
    <row r="3666" customFormat="1" ht="12.75" x14ac:dyDescent="0.2"/>
    <row r="3667" customFormat="1" ht="12.75" x14ac:dyDescent="0.2"/>
    <row r="3668" customFormat="1" ht="12.75" x14ac:dyDescent="0.2"/>
    <row r="3669" customFormat="1" ht="12.75" x14ac:dyDescent="0.2"/>
    <row r="3670" customFormat="1" ht="12.75" x14ac:dyDescent="0.2"/>
    <row r="3671" customFormat="1" ht="12.75" x14ac:dyDescent="0.2"/>
    <row r="3672" customFormat="1" ht="12.75" x14ac:dyDescent="0.2"/>
    <row r="3673" customFormat="1" ht="12.75" x14ac:dyDescent="0.2"/>
    <row r="3674" customFormat="1" ht="12.75" x14ac:dyDescent="0.2"/>
    <row r="3675" customFormat="1" ht="12.75" x14ac:dyDescent="0.2"/>
    <row r="3676" customFormat="1" ht="12.75" x14ac:dyDescent="0.2"/>
    <row r="3677" customFormat="1" ht="12.75" x14ac:dyDescent="0.2"/>
    <row r="3678" customFormat="1" ht="12.75" x14ac:dyDescent="0.2"/>
    <row r="3679" customFormat="1" ht="12.75" x14ac:dyDescent="0.2"/>
    <row r="3680" customFormat="1" ht="12.75" x14ac:dyDescent="0.2"/>
    <row r="3681" customFormat="1" ht="12.75" x14ac:dyDescent="0.2"/>
    <row r="3682" customFormat="1" ht="12.75" x14ac:dyDescent="0.2"/>
    <row r="3683" customFormat="1" ht="12.75" x14ac:dyDescent="0.2"/>
    <row r="3684" customFormat="1" ht="12.75" x14ac:dyDescent="0.2"/>
    <row r="3685" customFormat="1" ht="12.75" x14ac:dyDescent="0.2"/>
    <row r="3686" customFormat="1" ht="12.75" x14ac:dyDescent="0.2"/>
    <row r="3687" customFormat="1" ht="12.75" x14ac:dyDescent="0.2"/>
    <row r="3688" customFormat="1" ht="12.75" x14ac:dyDescent="0.2"/>
    <row r="3689" customFormat="1" ht="12.75" x14ac:dyDescent="0.2"/>
    <row r="3690" customFormat="1" ht="12.75" x14ac:dyDescent="0.2"/>
    <row r="3691" customFormat="1" ht="12.75" x14ac:dyDescent="0.2"/>
    <row r="3692" customFormat="1" ht="12.75" x14ac:dyDescent="0.2"/>
    <row r="3693" customFormat="1" ht="12.75" x14ac:dyDescent="0.2"/>
    <row r="3694" customFormat="1" ht="12.75" x14ac:dyDescent="0.2"/>
    <row r="3695" customFormat="1" ht="12.75" x14ac:dyDescent="0.2"/>
    <row r="3696" customFormat="1" ht="12.75" x14ac:dyDescent="0.2"/>
    <row r="3697" customFormat="1" ht="12.75" x14ac:dyDescent="0.2"/>
    <row r="3698" customFormat="1" ht="12.75" x14ac:dyDescent="0.2"/>
    <row r="3699" customFormat="1" ht="12.75" x14ac:dyDescent="0.2"/>
    <row r="3700" customFormat="1" ht="12.75" x14ac:dyDescent="0.2"/>
    <row r="3701" customFormat="1" ht="12.75" x14ac:dyDescent="0.2"/>
    <row r="3702" customFormat="1" ht="12.75" x14ac:dyDescent="0.2"/>
    <row r="3703" customFormat="1" ht="12.75" x14ac:dyDescent="0.2"/>
    <row r="3704" customFormat="1" ht="12.75" x14ac:dyDescent="0.2"/>
    <row r="3705" customFormat="1" ht="12.75" x14ac:dyDescent="0.2"/>
    <row r="3706" customFormat="1" ht="12.75" x14ac:dyDescent="0.2"/>
    <row r="3707" customFormat="1" ht="12.75" x14ac:dyDescent="0.2"/>
    <row r="3708" customFormat="1" ht="12.75" x14ac:dyDescent="0.2"/>
    <row r="3709" customFormat="1" ht="12.75" x14ac:dyDescent="0.2"/>
    <row r="3710" customFormat="1" ht="12.75" x14ac:dyDescent="0.2"/>
    <row r="3711" customFormat="1" ht="12.75" x14ac:dyDescent="0.2"/>
    <row r="3712" customFormat="1" ht="12.75" x14ac:dyDescent="0.2"/>
    <row r="3713" customFormat="1" ht="12.75" x14ac:dyDescent="0.2"/>
    <row r="3714" customFormat="1" ht="12.75" x14ac:dyDescent="0.2"/>
    <row r="3715" customFormat="1" ht="12.75" x14ac:dyDescent="0.2"/>
    <row r="3716" customFormat="1" ht="12.75" x14ac:dyDescent="0.2"/>
    <row r="3717" customFormat="1" ht="12.75" x14ac:dyDescent="0.2"/>
    <row r="3718" customFormat="1" ht="12.75" x14ac:dyDescent="0.2"/>
    <row r="3719" customFormat="1" ht="12.75" x14ac:dyDescent="0.2"/>
    <row r="3720" customFormat="1" ht="12.75" x14ac:dyDescent="0.2"/>
    <row r="3721" customFormat="1" ht="12.75" x14ac:dyDescent="0.2"/>
    <row r="3722" customFormat="1" ht="12.75" x14ac:dyDescent="0.2"/>
    <row r="3723" customFormat="1" ht="12.75" x14ac:dyDescent="0.2"/>
    <row r="3724" customFormat="1" ht="12.75" x14ac:dyDescent="0.2"/>
    <row r="3725" customFormat="1" ht="12.75" x14ac:dyDescent="0.2"/>
    <row r="3726" customFormat="1" ht="12.75" x14ac:dyDescent="0.2"/>
    <row r="3727" customFormat="1" ht="12.75" x14ac:dyDescent="0.2"/>
    <row r="3728" customFormat="1" ht="12.75" x14ac:dyDescent="0.2"/>
    <row r="3729" customFormat="1" ht="12.75" x14ac:dyDescent="0.2"/>
    <row r="3730" customFormat="1" ht="12.75" x14ac:dyDescent="0.2"/>
    <row r="3731" customFormat="1" ht="12.75" x14ac:dyDescent="0.2"/>
    <row r="3732" customFormat="1" ht="12.75" x14ac:dyDescent="0.2"/>
    <row r="3733" customFormat="1" ht="12.75" x14ac:dyDescent="0.2"/>
    <row r="3734" customFormat="1" ht="12.75" x14ac:dyDescent="0.2"/>
    <row r="3735" customFormat="1" ht="12.75" x14ac:dyDescent="0.2"/>
    <row r="3736" customFormat="1" ht="12.75" x14ac:dyDescent="0.2"/>
    <row r="3737" customFormat="1" ht="12.75" x14ac:dyDescent="0.2"/>
    <row r="3738" customFormat="1" ht="12.75" x14ac:dyDescent="0.2"/>
    <row r="3739" customFormat="1" ht="12.75" x14ac:dyDescent="0.2"/>
    <row r="3740" customFormat="1" ht="12.75" x14ac:dyDescent="0.2"/>
    <row r="3741" customFormat="1" ht="12.75" x14ac:dyDescent="0.2"/>
    <row r="3742" customFormat="1" ht="12.75" x14ac:dyDescent="0.2"/>
    <row r="3743" customFormat="1" ht="12.75" x14ac:dyDescent="0.2"/>
    <row r="3744" customFormat="1" ht="12.75" x14ac:dyDescent="0.2"/>
    <row r="3745" customFormat="1" ht="12.75" x14ac:dyDescent="0.2"/>
    <row r="3746" customFormat="1" ht="12.75" x14ac:dyDescent="0.2"/>
    <row r="3747" customFormat="1" ht="12.75" x14ac:dyDescent="0.2"/>
    <row r="3748" customFormat="1" ht="12.75" x14ac:dyDescent="0.2"/>
    <row r="3749" customFormat="1" ht="12.75" x14ac:dyDescent="0.2"/>
    <row r="3750" customFormat="1" ht="12.75" x14ac:dyDescent="0.2"/>
    <row r="3751" customFormat="1" ht="12.75" x14ac:dyDescent="0.2"/>
    <row r="3752" customFormat="1" ht="12.75" x14ac:dyDescent="0.2"/>
    <row r="3753" customFormat="1" ht="12.75" x14ac:dyDescent="0.2"/>
    <row r="3754" customFormat="1" ht="12.75" x14ac:dyDescent="0.2"/>
    <row r="3755" customFormat="1" ht="12.75" x14ac:dyDescent="0.2"/>
    <row r="3756" customFormat="1" ht="12.75" x14ac:dyDescent="0.2"/>
    <row r="3757" customFormat="1" ht="12.75" x14ac:dyDescent="0.2"/>
    <row r="3758" customFormat="1" ht="12.75" x14ac:dyDescent="0.2"/>
    <row r="3759" customFormat="1" ht="12.75" x14ac:dyDescent="0.2"/>
    <row r="3760" customFormat="1" ht="12.75" x14ac:dyDescent="0.2"/>
    <row r="3761" customFormat="1" ht="12.75" x14ac:dyDescent="0.2"/>
    <row r="3762" customFormat="1" ht="12.75" x14ac:dyDescent="0.2"/>
    <row r="3763" customFormat="1" ht="12.75" x14ac:dyDescent="0.2"/>
    <row r="3764" customFormat="1" ht="12.75" x14ac:dyDescent="0.2"/>
    <row r="3765" customFormat="1" ht="12.75" x14ac:dyDescent="0.2"/>
    <row r="3766" customFormat="1" ht="12.75" x14ac:dyDescent="0.2"/>
    <row r="3767" customFormat="1" ht="12.75" x14ac:dyDescent="0.2"/>
    <row r="3768" customFormat="1" ht="12.75" x14ac:dyDescent="0.2"/>
    <row r="3769" customFormat="1" ht="12.75" x14ac:dyDescent="0.2"/>
    <row r="3770" customFormat="1" ht="12.75" x14ac:dyDescent="0.2"/>
    <row r="3771" customFormat="1" ht="12.75" x14ac:dyDescent="0.2"/>
    <row r="3772" customFormat="1" ht="12.75" x14ac:dyDescent="0.2"/>
    <row r="3773" customFormat="1" ht="12.75" x14ac:dyDescent="0.2"/>
    <row r="3774" customFormat="1" ht="12.75" x14ac:dyDescent="0.2"/>
    <row r="3775" customFormat="1" ht="12.75" x14ac:dyDescent="0.2"/>
    <row r="3776" customFormat="1" ht="12.75" x14ac:dyDescent="0.2"/>
    <row r="3777" customFormat="1" ht="12.75" x14ac:dyDescent="0.2"/>
    <row r="3778" customFormat="1" ht="12.75" x14ac:dyDescent="0.2"/>
    <row r="3779" customFormat="1" ht="12.75" x14ac:dyDescent="0.2"/>
    <row r="3780" customFormat="1" ht="12.75" x14ac:dyDescent="0.2"/>
    <row r="3781" customFormat="1" ht="12.75" x14ac:dyDescent="0.2"/>
    <row r="3782" customFormat="1" ht="12.75" x14ac:dyDescent="0.2"/>
    <row r="3783" customFormat="1" ht="12.75" x14ac:dyDescent="0.2"/>
    <row r="3784" customFormat="1" ht="12.75" x14ac:dyDescent="0.2"/>
    <row r="3785" customFormat="1" ht="12.75" x14ac:dyDescent="0.2"/>
    <row r="3786" customFormat="1" ht="12.75" x14ac:dyDescent="0.2"/>
    <row r="3787" customFormat="1" ht="12.75" x14ac:dyDescent="0.2"/>
    <row r="3788" customFormat="1" ht="12.75" x14ac:dyDescent="0.2"/>
    <row r="3789" customFormat="1" ht="12.75" x14ac:dyDescent="0.2"/>
    <row r="3790" customFormat="1" ht="12.75" x14ac:dyDescent="0.2"/>
    <row r="3791" customFormat="1" ht="12.75" x14ac:dyDescent="0.2"/>
    <row r="3792" customFormat="1" ht="12.75" x14ac:dyDescent="0.2"/>
    <row r="3793" customFormat="1" ht="12.75" x14ac:dyDescent="0.2"/>
    <row r="3794" customFormat="1" ht="12.75" x14ac:dyDescent="0.2"/>
    <row r="3795" customFormat="1" ht="12.75" x14ac:dyDescent="0.2"/>
    <row r="3796" customFormat="1" ht="12.75" x14ac:dyDescent="0.2"/>
    <row r="3797" customFormat="1" ht="12.75" x14ac:dyDescent="0.2"/>
    <row r="3798" customFormat="1" ht="12.75" x14ac:dyDescent="0.2"/>
    <row r="3799" customFormat="1" ht="12.75" x14ac:dyDescent="0.2"/>
    <row r="3800" customFormat="1" ht="12.75" x14ac:dyDescent="0.2"/>
    <row r="3801" customFormat="1" ht="12.75" x14ac:dyDescent="0.2"/>
    <row r="3802" customFormat="1" ht="12.75" x14ac:dyDescent="0.2"/>
    <row r="3803" customFormat="1" ht="12.75" x14ac:dyDescent="0.2"/>
    <row r="3804" customFormat="1" ht="12.75" x14ac:dyDescent="0.2"/>
    <row r="3805" customFormat="1" ht="12.75" x14ac:dyDescent="0.2"/>
    <row r="3806" customFormat="1" ht="12.75" x14ac:dyDescent="0.2"/>
    <row r="3807" customFormat="1" ht="12.75" x14ac:dyDescent="0.2"/>
    <row r="3808" customFormat="1" ht="12.75" x14ac:dyDescent="0.2"/>
    <row r="3809" customFormat="1" ht="12.75" x14ac:dyDescent="0.2"/>
    <row r="3810" customFormat="1" ht="12.75" x14ac:dyDescent="0.2"/>
    <row r="3811" customFormat="1" ht="12.75" x14ac:dyDescent="0.2"/>
    <row r="3812" customFormat="1" ht="12.75" x14ac:dyDescent="0.2"/>
    <row r="3813" customFormat="1" ht="12.75" x14ac:dyDescent="0.2"/>
    <row r="3814" customFormat="1" ht="12.75" x14ac:dyDescent="0.2"/>
    <row r="3815" customFormat="1" ht="12.75" x14ac:dyDescent="0.2"/>
    <row r="3816" customFormat="1" ht="12.75" x14ac:dyDescent="0.2"/>
    <row r="3817" customFormat="1" ht="12.75" x14ac:dyDescent="0.2"/>
    <row r="3818" customFormat="1" ht="12.75" x14ac:dyDescent="0.2"/>
    <row r="3819" customFormat="1" ht="12.75" x14ac:dyDescent="0.2"/>
    <row r="3820" customFormat="1" ht="12.75" x14ac:dyDescent="0.2"/>
    <row r="3821" customFormat="1" ht="12.75" x14ac:dyDescent="0.2"/>
    <row r="3822" customFormat="1" ht="12.75" x14ac:dyDescent="0.2"/>
    <row r="3823" customFormat="1" ht="12.75" x14ac:dyDescent="0.2"/>
    <row r="3824" customFormat="1" ht="12.75" x14ac:dyDescent="0.2"/>
    <row r="3825" customFormat="1" ht="12.75" x14ac:dyDescent="0.2"/>
    <row r="3826" customFormat="1" ht="12.75" x14ac:dyDescent="0.2"/>
    <row r="3827" customFormat="1" ht="12.75" x14ac:dyDescent="0.2"/>
    <row r="3828" customFormat="1" ht="12.75" x14ac:dyDescent="0.2"/>
    <row r="3829" customFormat="1" ht="12.75" x14ac:dyDescent="0.2"/>
    <row r="3830" customFormat="1" ht="12.75" x14ac:dyDescent="0.2"/>
    <row r="3831" customFormat="1" ht="12.75" x14ac:dyDescent="0.2"/>
    <row r="3832" customFormat="1" ht="12.75" x14ac:dyDescent="0.2"/>
    <row r="3833" customFormat="1" ht="12.75" x14ac:dyDescent="0.2"/>
    <row r="3834" customFormat="1" ht="12.75" x14ac:dyDescent="0.2"/>
    <row r="3835" customFormat="1" ht="12.75" x14ac:dyDescent="0.2"/>
    <row r="3836" customFormat="1" ht="12.75" x14ac:dyDescent="0.2"/>
    <row r="3837" customFormat="1" ht="12.75" x14ac:dyDescent="0.2"/>
    <row r="3838" customFormat="1" ht="12.75" x14ac:dyDescent="0.2"/>
    <row r="3839" customFormat="1" ht="12.75" x14ac:dyDescent="0.2"/>
    <row r="3840" customFormat="1" ht="12.75" x14ac:dyDescent="0.2"/>
    <row r="3841" customFormat="1" ht="12.75" x14ac:dyDescent="0.2"/>
    <row r="3842" customFormat="1" ht="12.75" x14ac:dyDescent="0.2"/>
    <row r="3843" customFormat="1" ht="12.75" x14ac:dyDescent="0.2"/>
    <row r="3844" customFormat="1" ht="12.75" x14ac:dyDescent="0.2"/>
    <row r="3845" customFormat="1" ht="12.75" x14ac:dyDescent="0.2"/>
    <row r="3846" customFormat="1" ht="12.75" x14ac:dyDescent="0.2"/>
    <row r="3847" customFormat="1" ht="12.75" x14ac:dyDescent="0.2"/>
    <row r="3848" customFormat="1" ht="12.75" x14ac:dyDescent="0.2"/>
    <row r="3849" customFormat="1" ht="12.75" x14ac:dyDescent="0.2"/>
    <row r="3850" customFormat="1" ht="12.75" x14ac:dyDescent="0.2"/>
    <row r="3851" customFormat="1" ht="12.75" x14ac:dyDescent="0.2"/>
    <row r="3852" customFormat="1" ht="12.75" x14ac:dyDescent="0.2"/>
    <row r="3853" customFormat="1" ht="12.75" x14ac:dyDescent="0.2"/>
    <row r="3854" customFormat="1" ht="12.75" x14ac:dyDescent="0.2"/>
    <row r="3855" customFormat="1" ht="12.75" x14ac:dyDescent="0.2"/>
    <row r="3856" customFormat="1" ht="12.75" x14ac:dyDescent="0.2"/>
    <row r="3857" customFormat="1" ht="12.75" x14ac:dyDescent="0.2"/>
    <row r="3858" customFormat="1" ht="12.75" x14ac:dyDescent="0.2"/>
    <row r="3859" customFormat="1" ht="12.75" x14ac:dyDescent="0.2"/>
    <row r="3860" customFormat="1" ht="12.75" x14ac:dyDescent="0.2"/>
    <row r="3861" customFormat="1" ht="12.75" x14ac:dyDescent="0.2"/>
    <row r="3862" customFormat="1" ht="12.75" x14ac:dyDescent="0.2"/>
    <row r="3863" customFormat="1" ht="12.75" x14ac:dyDescent="0.2"/>
    <row r="3864" customFormat="1" ht="12.75" x14ac:dyDescent="0.2"/>
    <row r="3865" customFormat="1" ht="12.75" x14ac:dyDescent="0.2"/>
    <row r="3866" customFormat="1" ht="12.75" x14ac:dyDescent="0.2"/>
    <row r="3867" customFormat="1" ht="12.75" x14ac:dyDescent="0.2"/>
    <row r="3868" customFormat="1" ht="12.75" x14ac:dyDescent="0.2"/>
    <row r="3869" customFormat="1" ht="12.75" x14ac:dyDescent="0.2"/>
    <row r="3870" customFormat="1" ht="12.75" x14ac:dyDescent="0.2"/>
    <row r="3871" customFormat="1" ht="12.75" x14ac:dyDescent="0.2"/>
    <row r="3872" customFormat="1" ht="12.75" x14ac:dyDescent="0.2"/>
    <row r="3873" customFormat="1" ht="12.75" x14ac:dyDescent="0.2"/>
    <row r="3874" customFormat="1" ht="12.75" x14ac:dyDescent="0.2"/>
    <row r="3875" customFormat="1" ht="12.75" x14ac:dyDescent="0.2"/>
    <row r="3876" customFormat="1" ht="12.75" x14ac:dyDescent="0.2"/>
    <row r="3877" customFormat="1" ht="12.75" x14ac:dyDescent="0.2"/>
    <row r="3878" customFormat="1" ht="12.75" x14ac:dyDescent="0.2"/>
    <row r="3879" customFormat="1" ht="12.75" x14ac:dyDescent="0.2"/>
    <row r="3880" customFormat="1" ht="12.75" x14ac:dyDescent="0.2"/>
    <row r="3881" customFormat="1" ht="12.75" x14ac:dyDescent="0.2"/>
    <row r="3882" customFormat="1" ht="12.75" x14ac:dyDescent="0.2"/>
    <row r="3883" customFormat="1" ht="12.75" x14ac:dyDescent="0.2"/>
    <row r="3884" customFormat="1" ht="12.75" x14ac:dyDescent="0.2"/>
    <row r="3885" customFormat="1" ht="12.75" x14ac:dyDescent="0.2"/>
    <row r="3886" customFormat="1" ht="12.75" x14ac:dyDescent="0.2"/>
    <row r="3887" customFormat="1" ht="12.75" x14ac:dyDescent="0.2"/>
    <row r="3888" customFormat="1" ht="12.75" x14ac:dyDescent="0.2"/>
    <row r="3889" customFormat="1" ht="12.75" x14ac:dyDescent="0.2"/>
    <row r="3890" customFormat="1" ht="12.75" x14ac:dyDescent="0.2"/>
    <row r="3891" customFormat="1" ht="12.75" x14ac:dyDescent="0.2"/>
    <row r="3892" customFormat="1" ht="12.75" x14ac:dyDescent="0.2"/>
    <row r="3893" customFormat="1" ht="12.75" x14ac:dyDescent="0.2"/>
    <row r="3894" customFormat="1" ht="12.75" x14ac:dyDescent="0.2"/>
    <row r="3895" customFormat="1" ht="12.75" x14ac:dyDescent="0.2"/>
    <row r="3896" customFormat="1" ht="12.75" x14ac:dyDescent="0.2"/>
    <row r="3897" customFormat="1" ht="12.75" x14ac:dyDescent="0.2"/>
    <row r="3898" customFormat="1" ht="12.75" x14ac:dyDescent="0.2"/>
    <row r="3899" customFormat="1" ht="12.75" x14ac:dyDescent="0.2"/>
    <row r="3900" customFormat="1" ht="12.75" x14ac:dyDescent="0.2"/>
    <row r="3901" customFormat="1" ht="12.75" x14ac:dyDescent="0.2"/>
    <row r="3902" customFormat="1" ht="12.75" x14ac:dyDescent="0.2"/>
    <row r="3903" customFormat="1" ht="12.75" x14ac:dyDescent="0.2"/>
    <row r="3904" customFormat="1" ht="12.75" x14ac:dyDescent="0.2"/>
    <row r="3905" customFormat="1" ht="12.75" x14ac:dyDescent="0.2"/>
    <row r="3906" customFormat="1" ht="12.75" x14ac:dyDescent="0.2"/>
    <row r="3907" customFormat="1" ht="12.75" x14ac:dyDescent="0.2"/>
    <row r="3908" customFormat="1" ht="12.75" x14ac:dyDescent="0.2"/>
    <row r="3909" customFormat="1" ht="12.75" x14ac:dyDescent="0.2"/>
    <row r="3910" customFormat="1" ht="12.75" x14ac:dyDescent="0.2"/>
    <row r="3911" customFormat="1" ht="12.75" x14ac:dyDescent="0.2"/>
    <row r="3912" customFormat="1" ht="12.75" x14ac:dyDescent="0.2"/>
    <row r="3913" customFormat="1" ht="12.75" x14ac:dyDescent="0.2"/>
    <row r="3914" customFormat="1" ht="12.75" x14ac:dyDescent="0.2"/>
    <row r="3915" customFormat="1" ht="12.75" x14ac:dyDescent="0.2"/>
    <row r="3916" customFormat="1" ht="12.75" x14ac:dyDescent="0.2"/>
    <row r="3917" customFormat="1" ht="12.75" x14ac:dyDescent="0.2"/>
    <row r="3918" customFormat="1" ht="12.75" x14ac:dyDescent="0.2"/>
    <row r="3919" customFormat="1" ht="12.75" x14ac:dyDescent="0.2"/>
    <row r="3920" customFormat="1" ht="12.75" x14ac:dyDescent="0.2"/>
    <row r="3921" customFormat="1" ht="12.75" x14ac:dyDescent="0.2"/>
    <row r="3922" customFormat="1" ht="12.75" x14ac:dyDescent="0.2"/>
    <row r="3923" customFormat="1" ht="12.75" x14ac:dyDescent="0.2"/>
    <row r="3924" customFormat="1" ht="12.75" x14ac:dyDescent="0.2"/>
    <row r="3925" customFormat="1" ht="12.75" x14ac:dyDescent="0.2"/>
    <row r="3926" customFormat="1" ht="12.75" x14ac:dyDescent="0.2"/>
    <row r="3927" customFormat="1" ht="12.75" x14ac:dyDescent="0.2"/>
    <row r="3928" customFormat="1" ht="12.75" x14ac:dyDescent="0.2"/>
    <row r="3929" customFormat="1" ht="12.75" x14ac:dyDescent="0.2"/>
    <row r="3930" customFormat="1" ht="12.75" x14ac:dyDescent="0.2"/>
    <row r="3931" customFormat="1" ht="12.75" x14ac:dyDescent="0.2"/>
    <row r="3932" customFormat="1" ht="12.75" x14ac:dyDescent="0.2"/>
    <row r="3933" customFormat="1" ht="12.75" x14ac:dyDescent="0.2"/>
    <row r="3934" customFormat="1" ht="12.75" x14ac:dyDescent="0.2"/>
    <row r="3935" customFormat="1" ht="12.75" x14ac:dyDescent="0.2"/>
    <row r="3936" customFormat="1" ht="12.75" x14ac:dyDescent="0.2"/>
    <row r="3937" customFormat="1" ht="12.75" x14ac:dyDescent="0.2"/>
    <row r="3938" customFormat="1" ht="12.75" x14ac:dyDescent="0.2"/>
    <row r="3939" customFormat="1" ht="12.75" x14ac:dyDescent="0.2"/>
    <row r="3940" customFormat="1" ht="12.75" x14ac:dyDescent="0.2"/>
    <row r="3941" customFormat="1" ht="12.75" x14ac:dyDescent="0.2"/>
    <row r="3942" customFormat="1" ht="12.75" x14ac:dyDescent="0.2"/>
    <row r="3943" customFormat="1" ht="12.75" x14ac:dyDescent="0.2"/>
    <row r="3944" customFormat="1" ht="12.75" x14ac:dyDescent="0.2"/>
    <row r="3945" customFormat="1" ht="12.75" x14ac:dyDescent="0.2"/>
    <row r="3946" customFormat="1" ht="12.75" x14ac:dyDescent="0.2"/>
    <row r="3947" customFormat="1" ht="12.75" x14ac:dyDescent="0.2"/>
    <row r="3948" customFormat="1" ht="12.75" x14ac:dyDescent="0.2"/>
    <row r="3949" customFormat="1" ht="12.75" x14ac:dyDescent="0.2"/>
    <row r="3950" customFormat="1" ht="12.75" x14ac:dyDescent="0.2"/>
    <row r="3951" customFormat="1" ht="12.75" x14ac:dyDescent="0.2"/>
    <row r="3952" customFormat="1" ht="12.75" x14ac:dyDescent="0.2"/>
    <row r="3953" customFormat="1" ht="12.75" x14ac:dyDescent="0.2"/>
    <row r="3954" customFormat="1" ht="12.75" x14ac:dyDescent="0.2"/>
    <row r="3955" customFormat="1" ht="12.75" x14ac:dyDescent="0.2"/>
    <row r="3956" customFormat="1" ht="12.75" x14ac:dyDescent="0.2"/>
    <row r="3957" customFormat="1" ht="12.75" x14ac:dyDescent="0.2"/>
    <row r="3958" customFormat="1" ht="12.75" x14ac:dyDescent="0.2"/>
    <row r="3959" customFormat="1" ht="12.75" x14ac:dyDescent="0.2"/>
    <row r="3960" customFormat="1" ht="12.75" x14ac:dyDescent="0.2"/>
    <row r="3961" customFormat="1" ht="12.75" x14ac:dyDescent="0.2"/>
    <row r="3962" customFormat="1" ht="12.75" x14ac:dyDescent="0.2"/>
    <row r="3963" customFormat="1" ht="12.75" x14ac:dyDescent="0.2"/>
    <row r="3964" customFormat="1" ht="12.75" x14ac:dyDescent="0.2"/>
    <row r="3965" customFormat="1" ht="12.75" x14ac:dyDescent="0.2"/>
    <row r="3966" customFormat="1" ht="12.75" x14ac:dyDescent="0.2"/>
    <row r="3967" customFormat="1" ht="12.75" x14ac:dyDescent="0.2"/>
    <row r="3968" customFormat="1" ht="12.75" x14ac:dyDescent="0.2"/>
    <row r="3969" customFormat="1" ht="12.75" x14ac:dyDescent="0.2"/>
    <row r="3970" customFormat="1" ht="12.75" x14ac:dyDescent="0.2"/>
    <row r="3971" customFormat="1" ht="12.75" x14ac:dyDescent="0.2"/>
    <row r="3972" customFormat="1" ht="12.75" x14ac:dyDescent="0.2"/>
    <row r="3973" customFormat="1" ht="12.75" x14ac:dyDescent="0.2"/>
    <row r="3974" customFormat="1" ht="12.75" x14ac:dyDescent="0.2"/>
    <row r="3975" customFormat="1" ht="12.75" x14ac:dyDescent="0.2"/>
    <row r="3976" customFormat="1" ht="12.75" x14ac:dyDescent="0.2"/>
    <row r="3977" customFormat="1" ht="12.75" x14ac:dyDescent="0.2"/>
    <row r="3978" customFormat="1" ht="12.75" x14ac:dyDescent="0.2"/>
    <row r="3979" customFormat="1" ht="12.75" x14ac:dyDescent="0.2"/>
    <row r="3980" customFormat="1" ht="12.75" x14ac:dyDescent="0.2"/>
    <row r="3981" customFormat="1" ht="12.75" x14ac:dyDescent="0.2"/>
    <row r="3982" customFormat="1" ht="12.75" x14ac:dyDescent="0.2"/>
    <row r="3983" customFormat="1" ht="12.75" x14ac:dyDescent="0.2"/>
    <row r="3984" customFormat="1" ht="12.75" x14ac:dyDescent="0.2"/>
    <row r="3985" customFormat="1" ht="12.75" x14ac:dyDescent="0.2"/>
    <row r="3986" customFormat="1" ht="12.75" x14ac:dyDescent="0.2"/>
    <row r="3987" customFormat="1" ht="12.75" x14ac:dyDescent="0.2"/>
    <row r="3988" customFormat="1" ht="12.75" x14ac:dyDescent="0.2"/>
    <row r="3989" customFormat="1" ht="12.75" x14ac:dyDescent="0.2"/>
    <row r="3990" customFormat="1" ht="12.75" x14ac:dyDescent="0.2"/>
    <row r="3991" customFormat="1" ht="12.75" x14ac:dyDescent="0.2"/>
    <row r="3992" customFormat="1" ht="12.75" x14ac:dyDescent="0.2"/>
    <row r="3993" customFormat="1" ht="12.75" x14ac:dyDescent="0.2"/>
    <row r="3994" customFormat="1" ht="12.75" x14ac:dyDescent="0.2"/>
    <row r="3995" customFormat="1" ht="12.75" x14ac:dyDescent="0.2"/>
    <row r="3996" customFormat="1" ht="12.75" x14ac:dyDescent="0.2"/>
    <row r="3997" customFormat="1" ht="12.75" x14ac:dyDescent="0.2"/>
    <row r="3998" customFormat="1" ht="12.75" x14ac:dyDescent="0.2"/>
    <row r="3999" customFormat="1" ht="12.75" x14ac:dyDescent="0.2"/>
    <row r="4000" customFormat="1" ht="12.75" x14ac:dyDescent="0.2"/>
    <row r="4001" customFormat="1" ht="12.75" x14ac:dyDescent="0.2"/>
    <row r="4002" customFormat="1" ht="12.75" x14ac:dyDescent="0.2"/>
    <row r="4003" customFormat="1" ht="12.75" x14ac:dyDescent="0.2"/>
    <row r="4004" customFormat="1" ht="12.75" x14ac:dyDescent="0.2"/>
    <row r="4005" customFormat="1" ht="12.75" x14ac:dyDescent="0.2"/>
    <row r="4006" customFormat="1" ht="12.75" x14ac:dyDescent="0.2"/>
    <row r="4007" customFormat="1" ht="12.75" x14ac:dyDescent="0.2"/>
    <row r="4008" customFormat="1" ht="12.75" x14ac:dyDescent="0.2"/>
    <row r="4009" customFormat="1" ht="12.75" x14ac:dyDescent="0.2"/>
    <row r="4010" customFormat="1" ht="12.75" x14ac:dyDescent="0.2"/>
    <row r="4011" customFormat="1" ht="12.75" x14ac:dyDescent="0.2"/>
    <row r="4012" customFormat="1" ht="12.75" x14ac:dyDescent="0.2"/>
    <row r="4013" customFormat="1" ht="12.75" x14ac:dyDescent="0.2"/>
    <row r="4014" customFormat="1" ht="12.75" x14ac:dyDescent="0.2"/>
    <row r="4015" customFormat="1" ht="12.75" x14ac:dyDescent="0.2"/>
    <row r="4016" customFormat="1" ht="12.75" x14ac:dyDescent="0.2"/>
    <row r="4017" customFormat="1" ht="12.75" x14ac:dyDescent="0.2"/>
    <row r="4018" customFormat="1" ht="12.75" x14ac:dyDescent="0.2"/>
    <row r="4019" customFormat="1" ht="12.75" x14ac:dyDescent="0.2"/>
    <row r="4020" customFormat="1" ht="12.75" x14ac:dyDescent="0.2"/>
    <row r="4021" customFormat="1" ht="12.75" x14ac:dyDescent="0.2"/>
    <row r="4022" customFormat="1" ht="12.75" x14ac:dyDescent="0.2"/>
    <row r="4023" customFormat="1" ht="12.75" x14ac:dyDescent="0.2"/>
    <row r="4024" customFormat="1" ht="12.75" x14ac:dyDescent="0.2"/>
    <row r="4025" customFormat="1" ht="12.75" x14ac:dyDescent="0.2"/>
    <row r="4026" customFormat="1" ht="12.75" x14ac:dyDescent="0.2"/>
    <row r="4027" customFormat="1" ht="12.75" x14ac:dyDescent="0.2"/>
    <row r="4028" customFormat="1" ht="12.75" x14ac:dyDescent="0.2"/>
    <row r="4029" customFormat="1" ht="12.75" x14ac:dyDescent="0.2"/>
    <row r="4030" customFormat="1" ht="12.75" x14ac:dyDescent="0.2"/>
    <row r="4031" customFormat="1" ht="12.75" x14ac:dyDescent="0.2"/>
    <row r="4032" customFormat="1" ht="12.75" x14ac:dyDescent="0.2"/>
    <row r="4033" customFormat="1" ht="12.75" x14ac:dyDescent="0.2"/>
    <row r="4034" customFormat="1" ht="12.75" x14ac:dyDescent="0.2"/>
    <row r="4035" customFormat="1" ht="12.75" x14ac:dyDescent="0.2"/>
    <row r="4036" customFormat="1" ht="12.75" x14ac:dyDescent="0.2"/>
    <row r="4037" customFormat="1" ht="12.75" x14ac:dyDescent="0.2"/>
    <row r="4038" customFormat="1" ht="12.75" x14ac:dyDescent="0.2"/>
    <row r="4039" customFormat="1" ht="12.75" x14ac:dyDescent="0.2"/>
    <row r="4040" customFormat="1" ht="12.75" x14ac:dyDescent="0.2"/>
    <row r="4041" customFormat="1" ht="12.75" x14ac:dyDescent="0.2"/>
    <row r="4042" customFormat="1" ht="12.75" x14ac:dyDescent="0.2"/>
    <row r="4043" customFormat="1" ht="12.75" x14ac:dyDescent="0.2"/>
    <row r="4044" customFormat="1" ht="12.75" x14ac:dyDescent="0.2"/>
    <row r="4045" customFormat="1" ht="12.75" x14ac:dyDescent="0.2"/>
    <row r="4046" customFormat="1" ht="12.75" x14ac:dyDescent="0.2"/>
    <row r="4047" customFormat="1" ht="12.75" x14ac:dyDescent="0.2"/>
    <row r="4048" customFormat="1" ht="12.75" x14ac:dyDescent="0.2"/>
    <row r="4049" customFormat="1" ht="12.75" x14ac:dyDescent="0.2"/>
    <row r="4050" customFormat="1" ht="12.75" x14ac:dyDescent="0.2"/>
    <row r="4051" customFormat="1" ht="12.75" x14ac:dyDescent="0.2"/>
    <row r="4052" customFormat="1" ht="12.75" x14ac:dyDescent="0.2"/>
    <row r="4053" customFormat="1" ht="12.75" x14ac:dyDescent="0.2"/>
    <row r="4054" customFormat="1" ht="12.75" x14ac:dyDescent="0.2"/>
    <row r="4055" customFormat="1" ht="12.75" x14ac:dyDescent="0.2"/>
    <row r="4056" customFormat="1" ht="12.75" x14ac:dyDescent="0.2"/>
    <row r="4057" customFormat="1" ht="12.75" x14ac:dyDescent="0.2"/>
    <row r="4058" customFormat="1" ht="12.75" x14ac:dyDescent="0.2"/>
    <row r="4059" customFormat="1" ht="12.75" x14ac:dyDescent="0.2"/>
    <row r="4060" customFormat="1" ht="12.75" x14ac:dyDescent="0.2"/>
    <row r="4061" customFormat="1" ht="12.75" x14ac:dyDescent="0.2"/>
    <row r="4062" customFormat="1" ht="12.75" x14ac:dyDescent="0.2"/>
    <row r="4063" customFormat="1" ht="12.75" x14ac:dyDescent="0.2"/>
    <row r="4064" customFormat="1" ht="12.75" x14ac:dyDescent="0.2"/>
    <row r="4065" customFormat="1" ht="12.75" x14ac:dyDescent="0.2"/>
    <row r="4066" customFormat="1" ht="12.75" x14ac:dyDescent="0.2"/>
    <row r="4067" customFormat="1" ht="12.75" x14ac:dyDescent="0.2"/>
    <row r="4068" customFormat="1" ht="12.75" x14ac:dyDescent="0.2"/>
    <row r="4069" customFormat="1" ht="12.75" x14ac:dyDescent="0.2"/>
    <row r="4070" customFormat="1" ht="12.75" x14ac:dyDescent="0.2"/>
    <row r="4071" customFormat="1" ht="12.75" x14ac:dyDescent="0.2"/>
    <row r="4072" customFormat="1" ht="12.75" x14ac:dyDescent="0.2"/>
    <row r="4073" customFormat="1" ht="12.75" x14ac:dyDescent="0.2"/>
    <row r="4074" customFormat="1" ht="12.75" x14ac:dyDescent="0.2"/>
    <row r="4075" customFormat="1" ht="12.75" x14ac:dyDescent="0.2"/>
    <row r="4076" customFormat="1" ht="12.75" x14ac:dyDescent="0.2"/>
    <row r="4077" customFormat="1" ht="12.75" x14ac:dyDescent="0.2"/>
    <row r="4078" customFormat="1" ht="12.75" x14ac:dyDescent="0.2"/>
    <row r="4079" customFormat="1" ht="12.75" x14ac:dyDescent="0.2"/>
    <row r="4080" customFormat="1" ht="12.75" x14ac:dyDescent="0.2"/>
    <row r="4081" customFormat="1" ht="12.75" x14ac:dyDescent="0.2"/>
    <row r="4082" customFormat="1" ht="12.75" x14ac:dyDescent="0.2"/>
    <row r="4083" customFormat="1" ht="12.75" x14ac:dyDescent="0.2"/>
    <row r="4084" customFormat="1" ht="12.75" x14ac:dyDescent="0.2"/>
    <row r="4085" customFormat="1" ht="12.75" x14ac:dyDescent="0.2"/>
    <row r="4086" customFormat="1" ht="12.75" x14ac:dyDescent="0.2"/>
    <row r="4087" customFormat="1" ht="12.75" x14ac:dyDescent="0.2"/>
    <row r="4088" customFormat="1" ht="12.75" x14ac:dyDescent="0.2"/>
    <row r="4089" customFormat="1" ht="12.75" x14ac:dyDescent="0.2"/>
    <row r="4090" customFormat="1" ht="12.75" x14ac:dyDescent="0.2"/>
    <row r="4091" customFormat="1" ht="12.75" x14ac:dyDescent="0.2"/>
    <row r="4092" customFormat="1" ht="12.75" x14ac:dyDescent="0.2"/>
    <row r="4093" customFormat="1" ht="12.75" x14ac:dyDescent="0.2"/>
    <row r="4094" customFormat="1" ht="12.75" x14ac:dyDescent="0.2"/>
    <row r="4095" customFormat="1" ht="12.75" x14ac:dyDescent="0.2"/>
    <row r="4096" customFormat="1" ht="12.75" x14ac:dyDescent="0.2"/>
    <row r="4097" customFormat="1" ht="12.75" x14ac:dyDescent="0.2"/>
    <row r="4098" customFormat="1" ht="12.75" x14ac:dyDescent="0.2"/>
    <row r="4099" customFormat="1" ht="12.75" x14ac:dyDescent="0.2"/>
    <row r="4100" customFormat="1" ht="12.75" x14ac:dyDescent="0.2"/>
    <row r="4101" customFormat="1" ht="12.75" x14ac:dyDescent="0.2"/>
    <row r="4102" customFormat="1" ht="12.75" x14ac:dyDescent="0.2"/>
    <row r="4103" customFormat="1" ht="12.75" x14ac:dyDescent="0.2"/>
    <row r="4104" customFormat="1" ht="12.75" x14ac:dyDescent="0.2"/>
    <row r="4105" customFormat="1" ht="12.75" x14ac:dyDescent="0.2"/>
    <row r="4106" customFormat="1" ht="12.75" x14ac:dyDescent="0.2"/>
    <row r="4107" customFormat="1" ht="12.75" x14ac:dyDescent="0.2"/>
    <row r="4108" customFormat="1" ht="12.75" x14ac:dyDescent="0.2"/>
    <row r="4109" customFormat="1" ht="12.75" x14ac:dyDescent="0.2"/>
    <row r="4110" customFormat="1" ht="12.75" x14ac:dyDescent="0.2"/>
    <row r="4111" customFormat="1" ht="12.75" x14ac:dyDescent="0.2"/>
    <row r="4112" customFormat="1" ht="12.75" x14ac:dyDescent="0.2"/>
    <row r="4113" customFormat="1" ht="12.75" x14ac:dyDescent="0.2"/>
    <row r="4114" customFormat="1" ht="12.75" x14ac:dyDescent="0.2"/>
    <row r="4115" customFormat="1" ht="12.75" x14ac:dyDescent="0.2"/>
    <row r="4116" customFormat="1" ht="12.75" x14ac:dyDescent="0.2"/>
    <row r="4117" customFormat="1" ht="12.75" x14ac:dyDescent="0.2"/>
    <row r="4118" customFormat="1" ht="12.75" x14ac:dyDescent="0.2"/>
    <row r="4119" customFormat="1" ht="12.75" x14ac:dyDescent="0.2"/>
    <row r="4120" customFormat="1" ht="12.75" x14ac:dyDescent="0.2"/>
    <row r="4121" customFormat="1" ht="12.75" x14ac:dyDescent="0.2"/>
    <row r="4122" customFormat="1" ht="12.75" x14ac:dyDescent="0.2"/>
    <row r="4123" customFormat="1" ht="12.75" x14ac:dyDescent="0.2"/>
    <row r="4124" customFormat="1" ht="12.75" x14ac:dyDescent="0.2"/>
    <row r="4125" customFormat="1" ht="12.75" x14ac:dyDescent="0.2"/>
    <row r="4126" customFormat="1" ht="12.75" x14ac:dyDescent="0.2"/>
    <row r="4127" customFormat="1" ht="12.75" x14ac:dyDescent="0.2"/>
    <row r="4128" customFormat="1" ht="12.75" x14ac:dyDescent="0.2"/>
    <row r="4129" customFormat="1" ht="12.75" x14ac:dyDescent="0.2"/>
    <row r="4130" customFormat="1" ht="12.75" x14ac:dyDescent="0.2"/>
    <row r="4131" customFormat="1" ht="12.75" x14ac:dyDescent="0.2"/>
    <row r="4132" customFormat="1" ht="12.75" x14ac:dyDescent="0.2"/>
    <row r="4133" customFormat="1" ht="12.75" x14ac:dyDescent="0.2"/>
    <row r="4134" customFormat="1" ht="12.75" x14ac:dyDescent="0.2"/>
    <row r="4135" customFormat="1" ht="12.75" x14ac:dyDescent="0.2"/>
    <row r="4136" customFormat="1" ht="12.75" x14ac:dyDescent="0.2"/>
    <row r="4137" customFormat="1" ht="12.75" x14ac:dyDescent="0.2"/>
    <row r="4138" customFormat="1" ht="12.75" x14ac:dyDescent="0.2"/>
    <row r="4139" customFormat="1" ht="12.75" x14ac:dyDescent="0.2"/>
    <row r="4140" customFormat="1" ht="12.75" x14ac:dyDescent="0.2"/>
    <row r="4141" customFormat="1" ht="12.75" x14ac:dyDescent="0.2"/>
    <row r="4142" customFormat="1" ht="12.75" x14ac:dyDescent="0.2"/>
    <row r="4143" customFormat="1" ht="12.75" x14ac:dyDescent="0.2"/>
    <row r="4144" customFormat="1" ht="12.75" x14ac:dyDescent="0.2"/>
    <row r="4145" customFormat="1" ht="12.75" x14ac:dyDescent="0.2"/>
    <row r="4146" customFormat="1" ht="12.75" x14ac:dyDescent="0.2"/>
    <row r="4147" customFormat="1" ht="12.75" x14ac:dyDescent="0.2"/>
    <row r="4148" customFormat="1" ht="12.75" x14ac:dyDescent="0.2"/>
    <row r="4149" customFormat="1" ht="12.75" x14ac:dyDescent="0.2"/>
    <row r="4150" customFormat="1" ht="12.75" x14ac:dyDescent="0.2"/>
    <row r="4151" customFormat="1" ht="12.75" x14ac:dyDescent="0.2"/>
    <row r="4152" customFormat="1" ht="12.75" x14ac:dyDescent="0.2"/>
    <row r="4153" customFormat="1" ht="12.75" x14ac:dyDescent="0.2"/>
    <row r="4154" customFormat="1" ht="12.75" x14ac:dyDescent="0.2"/>
    <row r="4155" customFormat="1" ht="12.75" x14ac:dyDescent="0.2"/>
    <row r="4156" customFormat="1" ht="12.75" x14ac:dyDescent="0.2"/>
    <row r="4157" customFormat="1" ht="12.75" x14ac:dyDescent="0.2"/>
    <row r="4158" customFormat="1" ht="12.75" x14ac:dyDescent="0.2"/>
    <row r="4159" customFormat="1" ht="12.75" x14ac:dyDescent="0.2"/>
    <row r="4160" customFormat="1" ht="12.75" x14ac:dyDescent="0.2"/>
    <row r="4161" customFormat="1" ht="12.75" x14ac:dyDescent="0.2"/>
    <row r="4162" customFormat="1" ht="12.75" x14ac:dyDescent="0.2"/>
    <row r="4163" customFormat="1" ht="12.75" x14ac:dyDescent="0.2"/>
    <row r="4164" customFormat="1" ht="12.75" x14ac:dyDescent="0.2"/>
    <row r="4165" customFormat="1" ht="12.75" x14ac:dyDescent="0.2"/>
    <row r="4166" customFormat="1" ht="12.75" x14ac:dyDescent="0.2"/>
    <row r="4167" customFormat="1" ht="12.75" x14ac:dyDescent="0.2"/>
    <row r="4168" customFormat="1" ht="12.75" x14ac:dyDescent="0.2"/>
    <row r="4169" customFormat="1" ht="12.75" x14ac:dyDescent="0.2"/>
    <row r="4170" customFormat="1" ht="12.75" x14ac:dyDescent="0.2"/>
    <row r="4171" customFormat="1" ht="12.75" x14ac:dyDescent="0.2"/>
    <row r="4172" customFormat="1" ht="12.75" x14ac:dyDescent="0.2"/>
    <row r="4173" customFormat="1" ht="12.75" x14ac:dyDescent="0.2"/>
    <row r="4174" customFormat="1" ht="12.75" x14ac:dyDescent="0.2"/>
    <row r="4175" customFormat="1" ht="12.75" x14ac:dyDescent="0.2"/>
    <row r="4176" customFormat="1" ht="12.75" x14ac:dyDescent="0.2"/>
    <row r="4177" customFormat="1" ht="12.75" x14ac:dyDescent="0.2"/>
    <row r="4178" customFormat="1" ht="12.75" x14ac:dyDescent="0.2"/>
    <row r="4179" customFormat="1" ht="12.75" x14ac:dyDescent="0.2"/>
    <row r="4180" customFormat="1" ht="12.75" x14ac:dyDescent="0.2"/>
    <row r="4181" customFormat="1" ht="12.75" x14ac:dyDescent="0.2"/>
    <row r="4182" customFormat="1" ht="12.75" x14ac:dyDescent="0.2"/>
    <row r="4183" customFormat="1" ht="12.75" x14ac:dyDescent="0.2"/>
    <row r="4184" customFormat="1" ht="12.75" x14ac:dyDescent="0.2"/>
    <row r="4185" customFormat="1" ht="12.75" x14ac:dyDescent="0.2"/>
    <row r="4186" customFormat="1" ht="12.75" x14ac:dyDescent="0.2"/>
    <row r="4187" customFormat="1" ht="12.75" x14ac:dyDescent="0.2"/>
    <row r="4188" customFormat="1" ht="12.75" x14ac:dyDescent="0.2"/>
    <row r="4189" customFormat="1" ht="12.75" x14ac:dyDescent="0.2"/>
    <row r="4190" customFormat="1" ht="12.75" x14ac:dyDescent="0.2"/>
    <row r="4191" customFormat="1" ht="12.75" x14ac:dyDescent="0.2"/>
    <row r="4192" customFormat="1" ht="12.75" x14ac:dyDescent="0.2"/>
    <row r="4193" customFormat="1" ht="12.75" x14ac:dyDescent="0.2"/>
    <row r="4194" customFormat="1" ht="12.75" x14ac:dyDescent="0.2"/>
    <row r="4195" customFormat="1" ht="12.75" x14ac:dyDescent="0.2"/>
    <row r="4196" customFormat="1" ht="12.75" x14ac:dyDescent="0.2"/>
    <row r="4197" customFormat="1" ht="12.75" x14ac:dyDescent="0.2"/>
    <row r="4198" customFormat="1" ht="12.75" x14ac:dyDescent="0.2"/>
    <row r="4199" customFormat="1" ht="12.75" x14ac:dyDescent="0.2"/>
    <row r="4200" customFormat="1" ht="12.75" x14ac:dyDescent="0.2"/>
    <row r="4201" customFormat="1" ht="12.75" x14ac:dyDescent="0.2"/>
    <row r="4202" customFormat="1" ht="12.75" x14ac:dyDescent="0.2"/>
    <row r="4203" customFormat="1" ht="12.75" x14ac:dyDescent="0.2"/>
    <row r="4204" customFormat="1" ht="12.75" x14ac:dyDescent="0.2"/>
    <row r="4205" customFormat="1" ht="12.75" x14ac:dyDescent="0.2"/>
    <row r="4206" customFormat="1" ht="12.75" x14ac:dyDescent="0.2"/>
    <row r="4207" customFormat="1" ht="12.75" x14ac:dyDescent="0.2"/>
    <row r="4208" customFormat="1" ht="12.75" x14ac:dyDescent="0.2"/>
    <row r="4209" customFormat="1" ht="12.75" x14ac:dyDescent="0.2"/>
    <row r="4210" customFormat="1" ht="12.75" x14ac:dyDescent="0.2"/>
    <row r="4211" customFormat="1" ht="12.75" x14ac:dyDescent="0.2"/>
    <row r="4212" customFormat="1" ht="12.75" x14ac:dyDescent="0.2"/>
    <row r="4213" customFormat="1" ht="12.75" x14ac:dyDescent="0.2"/>
    <row r="4214" customFormat="1" ht="12.75" x14ac:dyDescent="0.2"/>
    <row r="4215" customFormat="1" ht="12.75" x14ac:dyDescent="0.2"/>
    <row r="4216" customFormat="1" ht="12.75" x14ac:dyDescent="0.2"/>
    <row r="4217" customFormat="1" ht="12.75" x14ac:dyDescent="0.2"/>
    <row r="4218" customFormat="1" ht="12.75" x14ac:dyDescent="0.2"/>
    <row r="4219" customFormat="1" ht="12.75" x14ac:dyDescent="0.2"/>
    <row r="4220" customFormat="1" ht="12.75" x14ac:dyDescent="0.2"/>
    <row r="4221" customFormat="1" ht="12.75" x14ac:dyDescent="0.2"/>
    <row r="4222" customFormat="1" ht="12.75" x14ac:dyDescent="0.2"/>
    <row r="4223" customFormat="1" ht="12.75" x14ac:dyDescent="0.2"/>
    <row r="4224" customFormat="1" ht="12.75" x14ac:dyDescent="0.2"/>
    <row r="4225" customFormat="1" ht="12.75" x14ac:dyDescent="0.2"/>
    <row r="4226" customFormat="1" ht="12.75" x14ac:dyDescent="0.2"/>
    <row r="4227" customFormat="1" ht="12.75" x14ac:dyDescent="0.2"/>
    <row r="4228" customFormat="1" ht="12.75" x14ac:dyDescent="0.2"/>
    <row r="4229" customFormat="1" ht="12.75" x14ac:dyDescent="0.2"/>
    <row r="4230" customFormat="1" ht="12.75" x14ac:dyDescent="0.2"/>
    <row r="4231" customFormat="1" ht="12.75" x14ac:dyDescent="0.2"/>
    <row r="4232" customFormat="1" ht="12.75" x14ac:dyDescent="0.2"/>
    <row r="4233" customFormat="1" ht="12.75" x14ac:dyDescent="0.2"/>
    <row r="4234" customFormat="1" ht="12.75" x14ac:dyDescent="0.2"/>
    <row r="4235" customFormat="1" ht="12.75" x14ac:dyDescent="0.2"/>
    <row r="4236" customFormat="1" ht="12.75" x14ac:dyDescent="0.2"/>
    <row r="4237" customFormat="1" ht="12.75" x14ac:dyDescent="0.2"/>
    <row r="4238" customFormat="1" ht="12.75" x14ac:dyDescent="0.2"/>
    <row r="4239" customFormat="1" ht="12.75" x14ac:dyDescent="0.2"/>
    <row r="4240" customFormat="1" ht="12.75" x14ac:dyDescent="0.2"/>
    <row r="4241" customFormat="1" ht="12.75" x14ac:dyDescent="0.2"/>
    <row r="4242" customFormat="1" ht="12.75" x14ac:dyDescent="0.2"/>
    <row r="4243" customFormat="1" ht="12.75" x14ac:dyDescent="0.2"/>
    <row r="4244" customFormat="1" ht="12.75" x14ac:dyDescent="0.2"/>
    <row r="4245" customFormat="1" ht="12.75" x14ac:dyDescent="0.2"/>
    <row r="4246" customFormat="1" ht="12.75" x14ac:dyDescent="0.2"/>
    <row r="4247" customFormat="1" ht="12.75" x14ac:dyDescent="0.2"/>
    <row r="4248" customFormat="1" ht="12.75" x14ac:dyDescent="0.2"/>
    <row r="4249" customFormat="1" ht="12.75" x14ac:dyDescent="0.2"/>
    <row r="4250" customFormat="1" ht="12.75" x14ac:dyDescent="0.2"/>
    <row r="4251" customFormat="1" ht="12.75" x14ac:dyDescent="0.2"/>
    <row r="4252" customFormat="1" ht="12.75" x14ac:dyDescent="0.2"/>
    <row r="4253" customFormat="1" ht="12.75" x14ac:dyDescent="0.2"/>
    <row r="4254" customFormat="1" ht="12.75" x14ac:dyDescent="0.2"/>
    <row r="4255" customFormat="1" ht="12.75" x14ac:dyDescent="0.2"/>
    <row r="4256" customFormat="1" ht="12.75" x14ac:dyDescent="0.2"/>
    <row r="4257" customFormat="1" ht="12.75" x14ac:dyDescent="0.2"/>
    <row r="4258" customFormat="1" ht="12.75" x14ac:dyDescent="0.2"/>
    <row r="4259" customFormat="1" ht="12.75" x14ac:dyDescent="0.2"/>
    <row r="4260" customFormat="1" ht="12.75" x14ac:dyDescent="0.2"/>
    <row r="4261" customFormat="1" ht="12.75" x14ac:dyDescent="0.2"/>
    <row r="4262" customFormat="1" ht="12.75" x14ac:dyDescent="0.2"/>
    <row r="4263" customFormat="1" ht="12.75" x14ac:dyDescent="0.2"/>
    <row r="4264" customFormat="1" ht="12.75" x14ac:dyDescent="0.2"/>
    <row r="4265" customFormat="1" ht="12.75" x14ac:dyDescent="0.2"/>
    <row r="4266" customFormat="1" ht="12.75" x14ac:dyDescent="0.2"/>
    <row r="4267" customFormat="1" ht="12.75" x14ac:dyDescent="0.2"/>
    <row r="4268" customFormat="1" ht="12.75" x14ac:dyDescent="0.2"/>
    <row r="4269" customFormat="1" ht="12.75" x14ac:dyDescent="0.2"/>
    <row r="4270" customFormat="1" ht="12.75" x14ac:dyDescent="0.2"/>
    <row r="4271" customFormat="1" ht="12.75" x14ac:dyDescent="0.2"/>
    <row r="4272" customFormat="1" ht="12.75" x14ac:dyDescent="0.2"/>
    <row r="4273" customFormat="1" ht="12.75" x14ac:dyDescent="0.2"/>
    <row r="4274" customFormat="1" ht="12.75" x14ac:dyDescent="0.2"/>
    <row r="4275" customFormat="1" ht="12.75" x14ac:dyDescent="0.2"/>
    <row r="4276" customFormat="1" ht="12.75" x14ac:dyDescent="0.2"/>
    <row r="4277" customFormat="1" ht="12.75" x14ac:dyDescent="0.2"/>
    <row r="4278" customFormat="1" ht="12.75" x14ac:dyDescent="0.2"/>
    <row r="4279" customFormat="1" ht="12.75" x14ac:dyDescent="0.2"/>
    <row r="4280" customFormat="1" ht="12.75" x14ac:dyDescent="0.2"/>
    <row r="4281" customFormat="1" ht="12.75" x14ac:dyDescent="0.2"/>
    <row r="4282" customFormat="1" ht="12.75" x14ac:dyDescent="0.2"/>
    <row r="4283" customFormat="1" ht="12.75" x14ac:dyDescent="0.2"/>
    <row r="4284" customFormat="1" ht="12.75" x14ac:dyDescent="0.2"/>
    <row r="4285" customFormat="1" ht="12.75" x14ac:dyDescent="0.2"/>
    <row r="4286" customFormat="1" ht="12.75" x14ac:dyDescent="0.2"/>
    <row r="4287" customFormat="1" ht="12.75" x14ac:dyDescent="0.2"/>
    <row r="4288" customFormat="1" ht="12.75" x14ac:dyDescent="0.2"/>
    <row r="4289" customFormat="1" ht="12.75" x14ac:dyDescent="0.2"/>
    <row r="4290" customFormat="1" ht="12.75" x14ac:dyDescent="0.2"/>
    <row r="4291" customFormat="1" ht="12.75" x14ac:dyDescent="0.2"/>
    <row r="4292" customFormat="1" ht="12.75" x14ac:dyDescent="0.2"/>
    <row r="4293" customFormat="1" ht="12.75" x14ac:dyDescent="0.2"/>
    <row r="4294" customFormat="1" ht="12.75" x14ac:dyDescent="0.2"/>
    <row r="4295" customFormat="1" ht="12.75" x14ac:dyDescent="0.2"/>
    <row r="4296" customFormat="1" ht="12.75" x14ac:dyDescent="0.2"/>
    <row r="4297" customFormat="1" ht="12.75" x14ac:dyDescent="0.2"/>
    <row r="4298" customFormat="1" ht="12.75" x14ac:dyDescent="0.2"/>
    <row r="4299" customFormat="1" ht="12.75" x14ac:dyDescent="0.2"/>
    <row r="4300" customFormat="1" ht="12.75" x14ac:dyDescent="0.2"/>
    <row r="4301" customFormat="1" ht="12.75" x14ac:dyDescent="0.2"/>
    <row r="4302" customFormat="1" ht="12.75" x14ac:dyDescent="0.2"/>
    <row r="4303" customFormat="1" ht="12.75" x14ac:dyDescent="0.2"/>
    <row r="4304" customFormat="1" ht="12.75" x14ac:dyDescent="0.2"/>
    <row r="4305" customFormat="1" ht="12.75" x14ac:dyDescent="0.2"/>
    <row r="4306" customFormat="1" ht="12.75" x14ac:dyDescent="0.2"/>
    <row r="4307" customFormat="1" ht="12.75" x14ac:dyDescent="0.2"/>
    <row r="4308" customFormat="1" ht="12.75" x14ac:dyDescent="0.2"/>
    <row r="4309" customFormat="1" ht="12.75" x14ac:dyDescent="0.2"/>
    <row r="4310" customFormat="1" ht="12.75" x14ac:dyDescent="0.2"/>
    <row r="4311" customFormat="1" ht="12.75" x14ac:dyDescent="0.2"/>
    <row r="4312" customFormat="1" ht="12.75" x14ac:dyDescent="0.2"/>
    <row r="4313" customFormat="1" ht="12.75" x14ac:dyDescent="0.2"/>
    <row r="4314" customFormat="1" ht="12.75" x14ac:dyDescent="0.2"/>
    <row r="4315" customFormat="1" ht="12.75" x14ac:dyDescent="0.2"/>
    <row r="4316" customFormat="1" ht="12.75" x14ac:dyDescent="0.2"/>
    <row r="4317" customFormat="1" ht="12.75" x14ac:dyDescent="0.2"/>
    <row r="4318" customFormat="1" ht="12.75" x14ac:dyDescent="0.2"/>
    <row r="4319" customFormat="1" ht="12.75" x14ac:dyDescent="0.2"/>
    <row r="4320" customFormat="1" ht="12.75" x14ac:dyDescent="0.2"/>
    <row r="4321" customFormat="1" ht="12.75" x14ac:dyDescent="0.2"/>
    <row r="4322" customFormat="1" ht="12.75" x14ac:dyDescent="0.2"/>
    <row r="4323" customFormat="1" ht="12.75" x14ac:dyDescent="0.2"/>
    <row r="4324" customFormat="1" ht="12.75" x14ac:dyDescent="0.2"/>
    <row r="4325" customFormat="1" ht="12.75" x14ac:dyDescent="0.2"/>
    <row r="4326" customFormat="1" ht="12.75" x14ac:dyDescent="0.2"/>
    <row r="4327" customFormat="1" ht="12.75" x14ac:dyDescent="0.2"/>
    <row r="4328" customFormat="1" ht="12.75" x14ac:dyDescent="0.2"/>
    <row r="4329" customFormat="1" ht="12.75" x14ac:dyDescent="0.2"/>
    <row r="4330" customFormat="1" ht="12.75" x14ac:dyDescent="0.2"/>
    <row r="4331" customFormat="1" ht="12.75" x14ac:dyDescent="0.2"/>
    <row r="4332" customFormat="1" ht="12.75" x14ac:dyDescent="0.2"/>
    <row r="4333" customFormat="1" ht="12.75" x14ac:dyDescent="0.2"/>
    <row r="4334" customFormat="1" ht="12.75" x14ac:dyDescent="0.2"/>
    <row r="4335" customFormat="1" ht="12.75" x14ac:dyDescent="0.2"/>
    <row r="4336" customFormat="1" ht="12.75" x14ac:dyDescent="0.2"/>
    <row r="4337" customFormat="1" ht="12.75" x14ac:dyDescent="0.2"/>
    <row r="4338" customFormat="1" ht="12.75" x14ac:dyDescent="0.2"/>
    <row r="4339" customFormat="1" ht="12.75" x14ac:dyDescent="0.2"/>
    <row r="4340" customFormat="1" ht="12.75" x14ac:dyDescent="0.2"/>
    <row r="4341" customFormat="1" ht="12.75" x14ac:dyDescent="0.2"/>
    <row r="4342" customFormat="1" ht="12.75" x14ac:dyDescent="0.2"/>
    <row r="4343" customFormat="1" ht="12.75" x14ac:dyDescent="0.2"/>
    <row r="4344" customFormat="1" ht="12.75" x14ac:dyDescent="0.2"/>
    <row r="4345" customFormat="1" ht="12.75" x14ac:dyDescent="0.2"/>
    <row r="4346" customFormat="1" ht="12.75" x14ac:dyDescent="0.2"/>
    <row r="4347" customFormat="1" ht="12.75" x14ac:dyDescent="0.2"/>
    <row r="4348" customFormat="1" ht="12.75" x14ac:dyDescent="0.2"/>
    <row r="4349" customFormat="1" ht="12.75" x14ac:dyDescent="0.2"/>
    <row r="4350" customFormat="1" ht="12.75" x14ac:dyDescent="0.2"/>
    <row r="4351" customFormat="1" ht="12.75" x14ac:dyDescent="0.2"/>
    <row r="4352" customFormat="1" ht="12.75" x14ac:dyDescent="0.2"/>
    <row r="4353" customFormat="1" ht="12.75" x14ac:dyDescent="0.2"/>
    <row r="4354" customFormat="1" ht="12.75" x14ac:dyDescent="0.2"/>
    <row r="4355" customFormat="1" ht="12.75" x14ac:dyDescent="0.2"/>
    <row r="4356" customFormat="1" ht="12.75" x14ac:dyDescent="0.2"/>
    <row r="4357" customFormat="1" ht="12.75" x14ac:dyDescent="0.2"/>
    <row r="4358" customFormat="1" ht="12.75" x14ac:dyDescent="0.2"/>
    <row r="4359" customFormat="1" ht="12.75" x14ac:dyDescent="0.2"/>
    <row r="4360" customFormat="1" ht="12.75" x14ac:dyDescent="0.2"/>
    <row r="4361" customFormat="1" ht="12.75" x14ac:dyDescent="0.2"/>
    <row r="4362" customFormat="1" ht="12.75" x14ac:dyDescent="0.2"/>
    <row r="4363" customFormat="1" ht="12.75" x14ac:dyDescent="0.2"/>
    <row r="4364" customFormat="1" ht="12.75" x14ac:dyDescent="0.2"/>
    <row r="4365" customFormat="1" ht="12.75" x14ac:dyDescent="0.2"/>
    <row r="4366" customFormat="1" ht="12.75" x14ac:dyDescent="0.2"/>
    <row r="4367" customFormat="1" ht="12.75" x14ac:dyDescent="0.2"/>
    <row r="4368" customFormat="1" ht="12.75" x14ac:dyDescent="0.2"/>
    <row r="4369" customFormat="1" ht="12.75" x14ac:dyDescent="0.2"/>
    <row r="4370" customFormat="1" ht="12.75" x14ac:dyDescent="0.2"/>
    <row r="4371" customFormat="1" ht="12.75" x14ac:dyDescent="0.2"/>
    <row r="4372" customFormat="1" ht="12.75" x14ac:dyDescent="0.2"/>
    <row r="4373" customFormat="1" ht="12.75" x14ac:dyDescent="0.2"/>
    <row r="4374" customFormat="1" ht="12.75" x14ac:dyDescent="0.2"/>
    <row r="4375" customFormat="1" ht="12.75" x14ac:dyDescent="0.2"/>
    <row r="4376" customFormat="1" ht="12.75" x14ac:dyDescent="0.2"/>
    <row r="4377" customFormat="1" ht="12.75" x14ac:dyDescent="0.2"/>
    <row r="4378" customFormat="1" ht="12.75" x14ac:dyDescent="0.2"/>
    <row r="4379" customFormat="1" ht="12.75" x14ac:dyDescent="0.2"/>
    <row r="4380" customFormat="1" ht="12.75" x14ac:dyDescent="0.2"/>
    <row r="4381" customFormat="1" ht="12.75" x14ac:dyDescent="0.2"/>
    <row r="4382" customFormat="1" ht="12.75" x14ac:dyDescent="0.2"/>
    <row r="4383" customFormat="1" ht="12.75" x14ac:dyDescent="0.2"/>
    <row r="4384" customFormat="1" ht="12.75" x14ac:dyDescent="0.2"/>
    <row r="4385" customFormat="1" ht="12.75" x14ac:dyDescent="0.2"/>
    <row r="4386" customFormat="1" ht="12.75" x14ac:dyDescent="0.2"/>
    <row r="4387" customFormat="1" ht="12.75" x14ac:dyDescent="0.2"/>
    <row r="4388" customFormat="1" ht="12.75" x14ac:dyDescent="0.2"/>
    <row r="4389" customFormat="1" ht="12.75" x14ac:dyDescent="0.2"/>
    <row r="4390" customFormat="1" ht="12.75" x14ac:dyDescent="0.2"/>
    <row r="4391" customFormat="1" ht="12.75" x14ac:dyDescent="0.2"/>
    <row r="4392" customFormat="1" ht="12.75" x14ac:dyDescent="0.2"/>
    <row r="4393" customFormat="1" ht="12.75" x14ac:dyDescent="0.2"/>
    <row r="4394" customFormat="1" ht="12.75" x14ac:dyDescent="0.2"/>
    <row r="4395" customFormat="1" ht="12.75" x14ac:dyDescent="0.2"/>
    <row r="4396" customFormat="1" ht="12.75" x14ac:dyDescent="0.2"/>
    <row r="4397" customFormat="1" ht="12.75" x14ac:dyDescent="0.2"/>
    <row r="4398" customFormat="1" ht="12.75" x14ac:dyDescent="0.2"/>
    <row r="4399" customFormat="1" ht="12.75" x14ac:dyDescent="0.2"/>
    <row r="4400" customFormat="1" ht="12.75" x14ac:dyDescent="0.2"/>
    <row r="4401" customFormat="1" ht="12.75" x14ac:dyDescent="0.2"/>
    <row r="4402" customFormat="1" ht="12.75" x14ac:dyDescent="0.2"/>
    <row r="4403" customFormat="1" ht="12.75" x14ac:dyDescent="0.2"/>
    <row r="4404" customFormat="1" ht="12.75" x14ac:dyDescent="0.2"/>
    <row r="4405" customFormat="1" ht="12.75" x14ac:dyDescent="0.2"/>
    <row r="4406" customFormat="1" ht="12.75" x14ac:dyDescent="0.2"/>
    <row r="4407" customFormat="1" ht="12.75" x14ac:dyDescent="0.2"/>
    <row r="4408" customFormat="1" ht="12.75" x14ac:dyDescent="0.2"/>
    <row r="4409" customFormat="1" ht="12.75" x14ac:dyDescent="0.2"/>
    <row r="4410" customFormat="1" ht="12.75" x14ac:dyDescent="0.2"/>
    <row r="4411" customFormat="1" ht="12.75" x14ac:dyDescent="0.2"/>
    <row r="4412" customFormat="1" ht="12.75" x14ac:dyDescent="0.2"/>
    <row r="4413" customFormat="1" ht="12.75" x14ac:dyDescent="0.2"/>
    <row r="4414" customFormat="1" ht="12.75" x14ac:dyDescent="0.2"/>
    <row r="4415" customFormat="1" ht="12.75" x14ac:dyDescent="0.2"/>
    <row r="4416" customFormat="1" ht="12.75" x14ac:dyDescent="0.2"/>
    <row r="4417" customFormat="1" ht="12.75" x14ac:dyDescent="0.2"/>
    <row r="4418" customFormat="1" ht="12.75" x14ac:dyDescent="0.2"/>
    <row r="4419" customFormat="1" ht="12.75" x14ac:dyDescent="0.2"/>
    <row r="4420" customFormat="1" ht="12.75" x14ac:dyDescent="0.2"/>
    <row r="4421" customFormat="1" ht="12.75" x14ac:dyDescent="0.2"/>
    <row r="4422" customFormat="1" ht="12.75" x14ac:dyDescent="0.2"/>
    <row r="4423" customFormat="1" ht="12.75" x14ac:dyDescent="0.2"/>
    <row r="4424" customFormat="1" ht="12.75" x14ac:dyDescent="0.2"/>
    <row r="4425" customFormat="1" ht="12.75" x14ac:dyDescent="0.2"/>
    <row r="4426" customFormat="1" ht="12.75" x14ac:dyDescent="0.2"/>
    <row r="4427" customFormat="1" ht="12.75" x14ac:dyDescent="0.2"/>
    <row r="4428" customFormat="1" ht="12.75" x14ac:dyDescent="0.2"/>
    <row r="4429" customFormat="1" ht="12.75" x14ac:dyDescent="0.2"/>
    <row r="4430" customFormat="1" ht="12.75" x14ac:dyDescent="0.2"/>
    <row r="4431" customFormat="1" ht="12.75" x14ac:dyDescent="0.2"/>
    <row r="4432" customFormat="1" ht="12.75" x14ac:dyDescent="0.2"/>
    <row r="4433" customFormat="1" ht="12.75" x14ac:dyDescent="0.2"/>
    <row r="4434" customFormat="1" ht="12.75" x14ac:dyDescent="0.2"/>
    <row r="4435" customFormat="1" ht="12.75" x14ac:dyDescent="0.2"/>
    <row r="4436" customFormat="1" ht="12.75" x14ac:dyDescent="0.2"/>
    <row r="4437" customFormat="1" ht="12.75" x14ac:dyDescent="0.2"/>
    <row r="4438" customFormat="1" ht="12.75" x14ac:dyDescent="0.2"/>
    <row r="4439" customFormat="1" ht="12.75" x14ac:dyDescent="0.2"/>
    <row r="4440" customFormat="1" ht="12.75" x14ac:dyDescent="0.2"/>
    <row r="4441" customFormat="1" ht="12.75" x14ac:dyDescent="0.2"/>
    <row r="4442" customFormat="1" ht="12.75" x14ac:dyDescent="0.2"/>
    <row r="4443" customFormat="1" ht="12.75" x14ac:dyDescent="0.2"/>
    <row r="4444" customFormat="1" ht="12.75" x14ac:dyDescent="0.2"/>
    <row r="4445" customFormat="1" ht="12.75" x14ac:dyDescent="0.2"/>
    <row r="4446" customFormat="1" ht="12.75" x14ac:dyDescent="0.2"/>
    <row r="4447" customFormat="1" ht="12.75" x14ac:dyDescent="0.2"/>
    <row r="4448" customFormat="1" ht="12.75" x14ac:dyDescent="0.2"/>
    <row r="4449" customFormat="1" ht="12.75" x14ac:dyDescent="0.2"/>
    <row r="4450" customFormat="1" ht="12.75" x14ac:dyDescent="0.2"/>
    <row r="4451" customFormat="1" ht="12.75" x14ac:dyDescent="0.2"/>
    <row r="4452" customFormat="1" ht="12.75" x14ac:dyDescent="0.2"/>
    <row r="4453" customFormat="1" ht="12.75" x14ac:dyDescent="0.2"/>
    <row r="4454" customFormat="1" ht="12.75" x14ac:dyDescent="0.2"/>
    <row r="4455" customFormat="1" ht="12.75" x14ac:dyDescent="0.2"/>
    <row r="4456" customFormat="1" ht="12.75" x14ac:dyDescent="0.2"/>
    <row r="4457" customFormat="1" ht="12.75" x14ac:dyDescent="0.2"/>
    <row r="4458" customFormat="1" ht="12.75" x14ac:dyDescent="0.2"/>
    <row r="4459" customFormat="1" ht="12.75" x14ac:dyDescent="0.2"/>
    <row r="4460" customFormat="1" ht="12.75" x14ac:dyDescent="0.2"/>
    <row r="4461" customFormat="1" ht="12.75" x14ac:dyDescent="0.2"/>
    <row r="4462" customFormat="1" ht="12.75" x14ac:dyDescent="0.2"/>
    <row r="4463" customFormat="1" ht="12.75" x14ac:dyDescent="0.2"/>
    <row r="4464" customFormat="1" ht="12.75" x14ac:dyDescent="0.2"/>
    <row r="4465" customFormat="1" ht="12.75" x14ac:dyDescent="0.2"/>
    <row r="4466" customFormat="1" ht="12.75" x14ac:dyDescent="0.2"/>
    <row r="4467" customFormat="1" ht="12.75" x14ac:dyDescent="0.2"/>
    <row r="4468" customFormat="1" ht="12.75" x14ac:dyDescent="0.2"/>
    <row r="4469" customFormat="1" ht="12.75" x14ac:dyDescent="0.2"/>
    <row r="4470" customFormat="1" ht="12.75" x14ac:dyDescent="0.2"/>
    <row r="4471" customFormat="1" ht="12.75" x14ac:dyDescent="0.2"/>
    <row r="4472" customFormat="1" ht="12.75" x14ac:dyDescent="0.2"/>
    <row r="4473" customFormat="1" ht="12.75" x14ac:dyDescent="0.2"/>
    <row r="4474" customFormat="1" ht="12.75" x14ac:dyDescent="0.2"/>
    <row r="4475" customFormat="1" ht="12.75" x14ac:dyDescent="0.2"/>
    <row r="4476" customFormat="1" ht="12.75" x14ac:dyDescent="0.2"/>
    <row r="4477" customFormat="1" ht="12.75" x14ac:dyDescent="0.2"/>
    <row r="4478" customFormat="1" ht="12.75" x14ac:dyDescent="0.2"/>
    <row r="4479" customFormat="1" ht="12.75" x14ac:dyDescent="0.2"/>
    <row r="4480" customFormat="1" ht="12.75" x14ac:dyDescent="0.2"/>
    <row r="4481" customFormat="1" ht="12.75" x14ac:dyDescent="0.2"/>
    <row r="4482" customFormat="1" ht="12.75" x14ac:dyDescent="0.2"/>
    <row r="4483" customFormat="1" ht="12.75" x14ac:dyDescent="0.2"/>
    <row r="4484" customFormat="1" ht="12.75" x14ac:dyDescent="0.2"/>
    <row r="4485" customFormat="1" ht="12.75" x14ac:dyDescent="0.2"/>
    <row r="4486" customFormat="1" ht="12.75" x14ac:dyDescent="0.2"/>
    <row r="4487" customFormat="1" ht="12.75" x14ac:dyDescent="0.2"/>
    <row r="4488" customFormat="1" ht="12.75" x14ac:dyDescent="0.2"/>
    <row r="4489" customFormat="1" ht="12.75" x14ac:dyDescent="0.2"/>
    <row r="4490" customFormat="1" ht="12.75" x14ac:dyDescent="0.2"/>
    <row r="4491" customFormat="1" ht="12.75" x14ac:dyDescent="0.2"/>
    <row r="4492" customFormat="1" ht="12.75" x14ac:dyDescent="0.2"/>
    <row r="4493" customFormat="1" ht="12.75" x14ac:dyDescent="0.2"/>
    <row r="4494" customFormat="1" ht="12.75" x14ac:dyDescent="0.2"/>
    <row r="4495" customFormat="1" ht="12.75" x14ac:dyDescent="0.2"/>
    <row r="4496" customFormat="1" ht="12.75" x14ac:dyDescent="0.2"/>
    <row r="4497" customFormat="1" ht="12.75" x14ac:dyDescent="0.2"/>
    <row r="4498" customFormat="1" ht="12.75" x14ac:dyDescent="0.2"/>
    <row r="4499" customFormat="1" ht="12.75" x14ac:dyDescent="0.2"/>
    <row r="4500" customFormat="1" ht="12.75" x14ac:dyDescent="0.2"/>
    <row r="4501" customFormat="1" ht="12.75" x14ac:dyDescent="0.2"/>
    <row r="4502" customFormat="1" ht="12.75" x14ac:dyDescent="0.2"/>
    <row r="4503" customFormat="1" ht="12.75" x14ac:dyDescent="0.2"/>
    <row r="4504" customFormat="1" ht="12.75" x14ac:dyDescent="0.2"/>
    <row r="4505" customFormat="1" ht="12.75" x14ac:dyDescent="0.2"/>
    <row r="4506" customFormat="1" ht="12.75" x14ac:dyDescent="0.2"/>
    <row r="4507" customFormat="1" ht="12.75" x14ac:dyDescent="0.2"/>
    <row r="4508" customFormat="1" ht="12.75" x14ac:dyDescent="0.2"/>
    <row r="4509" customFormat="1" ht="12.75" x14ac:dyDescent="0.2"/>
    <row r="4510" customFormat="1" ht="12.75" x14ac:dyDescent="0.2"/>
    <row r="4511" customFormat="1" ht="12.75" x14ac:dyDescent="0.2"/>
    <row r="4512" customFormat="1" ht="12.75" x14ac:dyDescent="0.2"/>
    <row r="4513" customFormat="1" ht="12.75" x14ac:dyDescent="0.2"/>
    <row r="4514" customFormat="1" ht="12.75" x14ac:dyDescent="0.2"/>
    <row r="4515" customFormat="1" ht="12.75" x14ac:dyDescent="0.2"/>
    <row r="4516" customFormat="1" ht="12.75" x14ac:dyDescent="0.2"/>
    <row r="4517" customFormat="1" ht="12.75" x14ac:dyDescent="0.2"/>
    <row r="4518" customFormat="1" ht="12.75" x14ac:dyDescent="0.2"/>
    <row r="4519" customFormat="1" ht="12.75" x14ac:dyDescent="0.2"/>
    <row r="4520" customFormat="1" ht="12.75" x14ac:dyDescent="0.2"/>
    <row r="4521" customFormat="1" ht="12.75" x14ac:dyDescent="0.2"/>
    <row r="4522" customFormat="1" ht="12.75" x14ac:dyDescent="0.2"/>
    <row r="4523" customFormat="1" ht="12.75" x14ac:dyDescent="0.2"/>
    <row r="4524" customFormat="1" ht="12.75" x14ac:dyDescent="0.2"/>
    <row r="4525" customFormat="1" ht="12.75" x14ac:dyDescent="0.2"/>
    <row r="4526" customFormat="1" ht="12.75" x14ac:dyDescent="0.2"/>
    <row r="4527" customFormat="1" ht="12.75" x14ac:dyDescent="0.2"/>
    <row r="4528" customFormat="1" ht="12.75" x14ac:dyDescent="0.2"/>
    <row r="4529" customFormat="1" ht="12.75" x14ac:dyDescent="0.2"/>
    <row r="4530" customFormat="1" ht="12.75" x14ac:dyDescent="0.2"/>
    <row r="4531" customFormat="1" ht="12.75" x14ac:dyDescent="0.2"/>
    <row r="4532" customFormat="1" ht="12.75" x14ac:dyDescent="0.2"/>
    <row r="4533" customFormat="1" ht="12.75" x14ac:dyDescent="0.2"/>
    <row r="4534" customFormat="1" ht="12.75" x14ac:dyDescent="0.2"/>
    <row r="4535" customFormat="1" ht="12.75" x14ac:dyDescent="0.2"/>
    <row r="4536" customFormat="1" ht="12.75" x14ac:dyDescent="0.2"/>
    <row r="4537" customFormat="1" ht="12.75" x14ac:dyDescent="0.2"/>
    <row r="4538" customFormat="1" ht="12.75" x14ac:dyDescent="0.2"/>
    <row r="4539" customFormat="1" ht="12.75" x14ac:dyDescent="0.2"/>
    <row r="4540" customFormat="1" ht="12.75" x14ac:dyDescent="0.2"/>
    <row r="4541" customFormat="1" ht="12.75" x14ac:dyDescent="0.2"/>
    <row r="4542" customFormat="1" ht="12.75" x14ac:dyDescent="0.2"/>
    <row r="4543" customFormat="1" ht="12.75" x14ac:dyDescent="0.2"/>
    <row r="4544" customFormat="1" ht="12.75" x14ac:dyDescent="0.2"/>
    <row r="4545" customFormat="1" ht="12.75" x14ac:dyDescent="0.2"/>
    <row r="4546" customFormat="1" ht="12.75" x14ac:dyDescent="0.2"/>
    <row r="4547" customFormat="1" ht="12.75" x14ac:dyDescent="0.2"/>
    <row r="4548" customFormat="1" ht="12.75" x14ac:dyDescent="0.2"/>
    <row r="4549" customFormat="1" ht="12.75" x14ac:dyDescent="0.2"/>
    <row r="4550" customFormat="1" ht="12.75" x14ac:dyDescent="0.2"/>
    <row r="4551" customFormat="1" ht="12.75" x14ac:dyDescent="0.2"/>
    <row r="4552" customFormat="1" ht="12.75" x14ac:dyDescent="0.2"/>
    <row r="4553" customFormat="1" ht="12.75" x14ac:dyDescent="0.2"/>
    <row r="4554" customFormat="1" ht="12.75" x14ac:dyDescent="0.2"/>
    <row r="4555" customFormat="1" ht="12.75" x14ac:dyDescent="0.2"/>
    <row r="4556" customFormat="1" ht="12.75" x14ac:dyDescent="0.2"/>
    <row r="4557" customFormat="1" ht="12.75" x14ac:dyDescent="0.2"/>
    <row r="4558" customFormat="1" ht="12.75" x14ac:dyDescent="0.2"/>
    <row r="4559" customFormat="1" ht="12.75" x14ac:dyDescent="0.2"/>
    <row r="4560" customFormat="1" ht="12.75" x14ac:dyDescent="0.2"/>
    <row r="4561" customFormat="1" ht="12.75" x14ac:dyDescent="0.2"/>
    <row r="4562" customFormat="1" ht="12.75" x14ac:dyDescent="0.2"/>
    <row r="4563" customFormat="1" ht="12.75" x14ac:dyDescent="0.2"/>
    <row r="4564" customFormat="1" ht="12.75" x14ac:dyDescent="0.2"/>
    <row r="4565" customFormat="1" ht="12.75" x14ac:dyDescent="0.2"/>
    <row r="4566" customFormat="1" ht="12.75" x14ac:dyDescent="0.2"/>
    <row r="4567" customFormat="1" ht="12.75" x14ac:dyDescent="0.2"/>
    <row r="4568" customFormat="1" ht="12.75" x14ac:dyDescent="0.2"/>
    <row r="4569" customFormat="1" ht="12.75" x14ac:dyDescent="0.2"/>
    <row r="4570" customFormat="1" ht="12.75" x14ac:dyDescent="0.2"/>
    <row r="4571" customFormat="1" ht="12.75" x14ac:dyDescent="0.2"/>
    <row r="4572" customFormat="1" ht="12.75" x14ac:dyDescent="0.2"/>
    <row r="4573" customFormat="1" ht="12.75" x14ac:dyDescent="0.2"/>
    <row r="4574" customFormat="1" ht="12.75" x14ac:dyDescent="0.2"/>
    <row r="4575" customFormat="1" ht="12.75" x14ac:dyDescent="0.2"/>
    <row r="4576" customFormat="1" ht="12.75" x14ac:dyDescent="0.2"/>
    <row r="4577" customFormat="1" ht="12.75" x14ac:dyDescent="0.2"/>
    <row r="4578" customFormat="1" ht="12.75" x14ac:dyDescent="0.2"/>
    <row r="4579" customFormat="1" ht="12.75" x14ac:dyDescent="0.2"/>
    <row r="4580" customFormat="1" ht="12.75" x14ac:dyDescent="0.2"/>
    <row r="4581" customFormat="1" ht="12.75" x14ac:dyDescent="0.2"/>
    <row r="4582" customFormat="1" ht="12.75" x14ac:dyDescent="0.2"/>
    <row r="4583" customFormat="1" ht="12.75" x14ac:dyDescent="0.2"/>
    <row r="4584" customFormat="1" ht="12.75" x14ac:dyDescent="0.2"/>
    <row r="4585" customFormat="1" ht="12.75" x14ac:dyDescent="0.2"/>
    <row r="4586" customFormat="1" ht="12.75" x14ac:dyDescent="0.2"/>
    <row r="4587" customFormat="1" ht="12.75" x14ac:dyDescent="0.2"/>
    <row r="4588" customFormat="1" ht="12.75" x14ac:dyDescent="0.2"/>
    <row r="4589" customFormat="1" ht="12.75" x14ac:dyDescent="0.2"/>
    <row r="4590" customFormat="1" ht="12.75" x14ac:dyDescent="0.2"/>
    <row r="4591" customFormat="1" ht="12.75" x14ac:dyDescent="0.2"/>
    <row r="4592" customFormat="1" ht="12.75" x14ac:dyDescent="0.2"/>
    <row r="4593" customFormat="1" ht="12.75" x14ac:dyDescent="0.2"/>
    <row r="4594" customFormat="1" ht="12.75" x14ac:dyDescent="0.2"/>
    <row r="4595" customFormat="1" ht="12.75" x14ac:dyDescent="0.2"/>
    <row r="4596" customFormat="1" ht="12.75" x14ac:dyDescent="0.2"/>
    <row r="4597" customFormat="1" ht="12.75" x14ac:dyDescent="0.2"/>
    <row r="4598" customFormat="1" ht="12.75" x14ac:dyDescent="0.2"/>
    <row r="4599" customFormat="1" ht="12.75" x14ac:dyDescent="0.2"/>
    <row r="4600" customFormat="1" ht="12.75" x14ac:dyDescent="0.2"/>
    <row r="4601" customFormat="1" ht="12.75" x14ac:dyDescent="0.2"/>
    <row r="4602" customFormat="1" ht="12.75" x14ac:dyDescent="0.2"/>
    <row r="4603" customFormat="1" ht="12.75" x14ac:dyDescent="0.2"/>
    <row r="4604" customFormat="1" ht="12.75" x14ac:dyDescent="0.2"/>
    <row r="4605" customFormat="1" ht="12.75" x14ac:dyDescent="0.2"/>
    <row r="4606" customFormat="1" ht="12.75" x14ac:dyDescent="0.2"/>
    <row r="4607" customFormat="1" ht="12.75" x14ac:dyDescent="0.2"/>
    <row r="4608" customFormat="1" ht="12.75" x14ac:dyDescent="0.2"/>
    <row r="4609" customFormat="1" ht="12.75" x14ac:dyDescent="0.2"/>
    <row r="4610" customFormat="1" ht="12.75" x14ac:dyDescent="0.2"/>
    <row r="4611" customFormat="1" ht="12.75" x14ac:dyDescent="0.2"/>
    <row r="4612" customFormat="1" ht="12.75" x14ac:dyDescent="0.2"/>
    <row r="4613" customFormat="1" ht="12.75" x14ac:dyDescent="0.2"/>
    <row r="4614" customFormat="1" ht="12.75" x14ac:dyDescent="0.2"/>
    <row r="4615" customFormat="1" ht="12.75" x14ac:dyDescent="0.2"/>
    <row r="4616" customFormat="1" ht="12.75" x14ac:dyDescent="0.2"/>
    <row r="4617" customFormat="1" ht="12.75" x14ac:dyDescent="0.2"/>
    <row r="4618" customFormat="1" ht="12.75" x14ac:dyDescent="0.2"/>
    <row r="4619" customFormat="1" ht="12.75" x14ac:dyDescent="0.2"/>
    <row r="4620" customFormat="1" ht="12.75" x14ac:dyDescent="0.2"/>
    <row r="4621" customFormat="1" ht="12.75" x14ac:dyDescent="0.2"/>
    <row r="4622" customFormat="1" ht="12.75" x14ac:dyDescent="0.2"/>
    <row r="4623" customFormat="1" ht="12.75" x14ac:dyDescent="0.2"/>
    <row r="4624" customFormat="1" ht="12.75" x14ac:dyDescent="0.2"/>
    <row r="4625" customFormat="1" ht="12.75" x14ac:dyDescent="0.2"/>
    <row r="4626" customFormat="1" ht="12.75" x14ac:dyDescent="0.2"/>
    <row r="4627" customFormat="1" ht="12.75" x14ac:dyDescent="0.2"/>
    <row r="4628" customFormat="1" ht="12.75" x14ac:dyDescent="0.2"/>
    <row r="4629" customFormat="1" ht="12.75" x14ac:dyDescent="0.2"/>
    <row r="4630" customFormat="1" ht="12.75" x14ac:dyDescent="0.2"/>
    <row r="4631" customFormat="1" ht="12.75" x14ac:dyDescent="0.2"/>
    <row r="4632" customFormat="1" ht="12.75" x14ac:dyDescent="0.2"/>
    <row r="4633" customFormat="1" ht="12.75" x14ac:dyDescent="0.2"/>
    <row r="4634" customFormat="1" ht="12.75" x14ac:dyDescent="0.2"/>
    <row r="4635" customFormat="1" ht="12.75" x14ac:dyDescent="0.2"/>
    <row r="4636" customFormat="1" ht="12.75" x14ac:dyDescent="0.2"/>
    <row r="4637" customFormat="1" ht="12.75" x14ac:dyDescent="0.2"/>
    <row r="4638" customFormat="1" ht="12.75" x14ac:dyDescent="0.2"/>
    <row r="4639" customFormat="1" ht="12.75" x14ac:dyDescent="0.2"/>
    <row r="4640" customFormat="1" ht="12.75" x14ac:dyDescent="0.2"/>
    <row r="4641" customFormat="1" ht="12.75" x14ac:dyDescent="0.2"/>
    <row r="4642" customFormat="1" ht="12.75" x14ac:dyDescent="0.2"/>
    <row r="4643" customFormat="1" ht="12.75" x14ac:dyDescent="0.2"/>
    <row r="4644" customFormat="1" ht="12.75" x14ac:dyDescent="0.2"/>
    <row r="4645" customFormat="1" ht="12.75" x14ac:dyDescent="0.2"/>
    <row r="4646" customFormat="1" ht="12.75" x14ac:dyDescent="0.2"/>
    <row r="4647" customFormat="1" ht="12.75" x14ac:dyDescent="0.2"/>
    <row r="4648" customFormat="1" ht="12.75" x14ac:dyDescent="0.2"/>
    <row r="4649" customFormat="1" ht="12.75" x14ac:dyDescent="0.2"/>
    <row r="4650" customFormat="1" ht="12.75" x14ac:dyDescent="0.2"/>
    <row r="4651" customFormat="1" ht="12.75" x14ac:dyDescent="0.2"/>
    <row r="4652" customFormat="1" ht="12.75" x14ac:dyDescent="0.2"/>
    <row r="4653" customFormat="1" ht="12.75" x14ac:dyDescent="0.2"/>
    <row r="4654" customFormat="1" ht="12.75" x14ac:dyDescent="0.2"/>
    <row r="4655" customFormat="1" ht="12.75" x14ac:dyDescent="0.2"/>
    <row r="4656" customFormat="1" ht="12.75" x14ac:dyDescent="0.2"/>
    <row r="4657" customFormat="1" ht="12.75" x14ac:dyDescent="0.2"/>
    <row r="4658" customFormat="1" ht="12.75" x14ac:dyDescent="0.2"/>
    <row r="4659" customFormat="1" ht="12.75" x14ac:dyDescent="0.2"/>
    <row r="4660" customFormat="1" ht="12.75" x14ac:dyDescent="0.2"/>
    <row r="4661" customFormat="1" ht="12.75" x14ac:dyDescent="0.2"/>
    <row r="4662" customFormat="1" ht="12.75" x14ac:dyDescent="0.2"/>
    <row r="4663" customFormat="1" ht="12.75" x14ac:dyDescent="0.2"/>
    <row r="4664" customFormat="1" ht="12.75" x14ac:dyDescent="0.2"/>
    <row r="4665" customFormat="1" ht="12.75" x14ac:dyDescent="0.2"/>
    <row r="4666" customFormat="1" ht="12.75" x14ac:dyDescent="0.2"/>
    <row r="4667" customFormat="1" ht="12.75" x14ac:dyDescent="0.2"/>
    <row r="4668" customFormat="1" ht="12.75" x14ac:dyDescent="0.2"/>
    <row r="4669" customFormat="1" ht="12.75" x14ac:dyDescent="0.2"/>
    <row r="4670" customFormat="1" ht="12.75" x14ac:dyDescent="0.2"/>
    <row r="4671" customFormat="1" ht="12.75" x14ac:dyDescent="0.2"/>
    <row r="4672" customFormat="1" ht="12.75" x14ac:dyDescent="0.2"/>
    <row r="4673" customFormat="1" ht="12.75" x14ac:dyDescent="0.2"/>
    <row r="4674" customFormat="1" ht="12.75" x14ac:dyDescent="0.2"/>
    <row r="4675" customFormat="1" ht="12.75" x14ac:dyDescent="0.2"/>
    <row r="4676" customFormat="1" ht="12.75" x14ac:dyDescent="0.2"/>
    <row r="4677" customFormat="1" ht="12.75" x14ac:dyDescent="0.2"/>
    <row r="4678" customFormat="1" ht="12.75" x14ac:dyDescent="0.2"/>
    <row r="4679" customFormat="1" ht="12.75" x14ac:dyDescent="0.2"/>
    <row r="4680" customFormat="1" ht="12.75" x14ac:dyDescent="0.2"/>
    <row r="4681" customFormat="1" ht="12.75" x14ac:dyDescent="0.2"/>
    <row r="4682" customFormat="1" ht="12.75" x14ac:dyDescent="0.2"/>
    <row r="4683" customFormat="1" ht="12.75" x14ac:dyDescent="0.2"/>
    <row r="4684" customFormat="1" ht="12.75" x14ac:dyDescent="0.2"/>
    <row r="4685" customFormat="1" ht="12.75" x14ac:dyDescent="0.2"/>
    <row r="4686" customFormat="1" ht="12.75" x14ac:dyDescent="0.2"/>
    <row r="4687" customFormat="1" ht="12.75" x14ac:dyDescent="0.2"/>
    <row r="4688" customFormat="1" ht="12.75" x14ac:dyDescent="0.2"/>
    <row r="4689" customFormat="1" ht="12.75" x14ac:dyDescent="0.2"/>
    <row r="4690" customFormat="1" ht="12.75" x14ac:dyDescent="0.2"/>
    <row r="4691" customFormat="1" ht="12.75" x14ac:dyDescent="0.2"/>
    <row r="4692" customFormat="1" ht="12.75" x14ac:dyDescent="0.2"/>
    <row r="4693" customFormat="1" ht="12.75" x14ac:dyDescent="0.2"/>
    <row r="4694" customFormat="1" ht="12.75" x14ac:dyDescent="0.2"/>
    <row r="4695" customFormat="1" ht="12.75" x14ac:dyDescent="0.2"/>
    <row r="4696" customFormat="1" ht="12.75" x14ac:dyDescent="0.2"/>
    <row r="4697" customFormat="1" ht="12.75" x14ac:dyDescent="0.2"/>
    <row r="4698" customFormat="1" ht="12.75" x14ac:dyDescent="0.2"/>
    <row r="4699" customFormat="1" ht="12.75" x14ac:dyDescent="0.2"/>
    <row r="4700" customFormat="1" ht="12.75" x14ac:dyDescent="0.2"/>
    <row r="4701" customFormat="1" ht="12.75" x14ac:dyDescent="0.2"/>
    <row r="4702" customFormat="1" ht="12.75" x14ac:dyDescent="0.2"/>
    <row r="4703" customFormat="1" ht="12.75" x14ac:dyDescent="0.2"/>
    <row r="4704" customFormat="1" ht="12.75" x14ac:dyDescent="0.2"/>
    <row r="4705" customFormat="1" ht="12.75" x14ac:dyDescent="0.2"/>
    <row r="4706" customFormat="1" ht="12.75" x14ac:dyDescent="0.2"/>
    <row r="4707" customFormat="1" ht="12.75" x14ac:dyDescent="0.2"/>
    <row r="4708" customFormat="1" ht="12.75" x14ac:dyDescent="0.2"/>
    <row r="4709" customFormat="1" ht="12.75" x14ac:dyDescent="0.2"/>
    <row r="4710" customFormat="1" ht="12.75" x14ac:dyDescent="0.2"/>
    <row r="4711" customFormat="1" ht="12.75" x14ac:dyDescent="0.2"/>
    <row r="4712" customFormat="1" ht="12.75" x14ac:dyDescent="0.2"/>
    <row r="4713" customFormat="1" ht="12.75" x14ac:dyDescent="0.2"/>
    <row r="4714" customFormat="1" ht="12.75" x14ac:dyDescent="0.2"/>
    <row r="4715" customFormat="1" ht="12.75" x14ac:dyDescent="0.2"/>
    <row r="4716" customFormat="1" ht="12.75" x14ac:dyDescent="0.2"/>
    <row r="4717" customFormat="1" ht="12.75" x14ac:dyDescent="0.2"/>
    <row r="4718" customFormat="1" ht="12.75" x14ac:dyDescent="0.2"/>
    <row r="4719" customFormat="1" ht="12.75" x14ac:dyDescent="0.2"/>
    <row r="4720" customFormat="1" ht="12.75" x14ac:dyDescent="0.2"/>
    <row r="4721" customFormat="1" ht="12.75" x14ac:dyDescent="0.2"/>
    <row r="4722" customFormat="1" ht="12.75" x14ac:dyDescent="0.2"/>
    <row r="4723" customFormat="1" ht="12.75" x14ac:dyDescent="0.2"/>
    <row r="4724" customFormat="1" ht="12.75" x14ac:dyDescent="0.2"/>
    <row r="4725" customFormat="1" ht="12.75" x14ac:dyDescent="0.2"/>
    <row r="4726" customFormat="1" ht="12.75" x14ac:dyDescent="0.2"/>
    <row r="4727" customFormat="1" ht="12.75" x14ac:dyDescent="0.2"/>
    <row r="4728" customFormat="1" ht="12.75" x14ac:dyDescent="0.2"/>
    <row r="4729" customFormat="1" ht="12.75" x14ac:dyDescent="0.2"/>
    <row r="4730" customFormat="1" ht="12.75" x14ac:dyDescent="0.2"/>
    <row r="4731" customFormat="1" ht="12.75" x14ac:dyDescent="0.2"/>
    <row r="4732" customFormat="1" ht="12.75" x14ac:dyDescent="0.2"/>
    <row r="4733" customFormat="1" ht="12.75" x14ac:dyDescent="0.2"/>
    <row r="4734" customFormat="1" ht="12.75" x14ac:dyDescent="0.2"/>
    <row r="4735" customFormat="1" ht="12.75" x14ac:dyDescent="0.2"/>
    <row r="4736" customFormat="1" ht="12.75" x14ac:dyDescent="0.2"/>
    <row r="4737" customFormat="1" ht="12.75" x14ac:dyDescent="0.2"/>
    <row r="4738" customFormat="1" ht="12.75" x14ac:dyDescent="0.2"/>
    <row r="4739" customFormat="1" ht="12.75" x14ac:dyDescent="0.2"/>
    <row r="4740" customFormat="1" ht="12.75" x14ac:dyDescent="0.2"/>
    <row r="4741" customFormat="1" ht="12.75" x14ac:dyDescent="0.2"/>
    <row r="4742" customFormat="1" ht="12.75" x14ac:dyDescent="0.2"/>
    <row r="4743" customFormat="1" ht="12.75" x14ac:dyDescent="0.2"/>
    <row r="4744" customFormat="1" ht="12.75" x14ac:dyDescent="0.2"/>
    <row r="4745" customFormat="1" ht="12.75" x14ac:dyDescent="0.2"/>
    <row r="4746" customFormat="1" ht="12.75" x14ac:dyDescent="0.2"/>
    <row r="4747" customFormat="1" ht="12.75" x14ac:dyDescent="0.2"/>
    <row r="4748" customFormat="1" ht="12.75" x14ac:dyDescent="0.2"/>
    <row r="4749" customFormat="1" ht="12.75" x14ac:dyDescent="0.2"/>
    <row r="4750" customFormat="1" ht="12.75" x14ac:dyDescent="0.2"/>
    <row r="4751" customFormat="1" ht="12.75" x14ac:dyDescent="0.2"/>
    <row r="4752" customFormat="1" ht="12.75" x14ac:dyDescent="0.2"/>
    <row r="4753" customFormat="1" ht="12.75" x14ac:dyDescent="0.2"/>
    <row r="4754" customFormat="1" ht="12.75" x14ac:dyDescent="0.2"/>
    <row r="4755" customFormat="1" ht="12.75" x14ac:dyDescent="0.2"/>
    <row r="4756" customFormat="1" ht="12.75" x14ac:dyDescent="0.2"/>
    <row r="4757" customFormat="1" ht="12.75" x14ac:dyDescent="0.2"/>
    <row r="4758" customFormat="1" ht="12.75" x14ac:dyDescent="0.2"/>
    <row r="4759" customFormat="1" ht="12.75" x14ac:dyDescent="0.2"/>
    <row r="4760" customFormat="1" ht="12.75" x14ac:dyDescent="0.2"/>
    <row r="4761" customFormat="1" ht="12.75" x14ac:dyDescent="0.2"/>
    <row r="4762" customFormat="1" ht="12.75" x14ac:dyDescent="0.2"/>
    <row r="4763" customFormat="1" ht="12.75" x14ac:dyDescent="0.2"/>
    <row r="4764" customFormat="1" ht="12.75" x14ac:dyDescent="0.2"/>
    <row r="4765" customFormat="1" ht="12.75" x14ac:dyDescent="0.2"/>
    <row r="4766" customFormat="1" ht="12.75" x14ac:dyDescent="0.2"/>
    <row r="4767" customFormat="1" ht="12.75" x14ac:dyDescent="0.2"/>
    <row r="4768" customFormat="1" ht="12.75" x14ac:dyDescent="0.2"/>
    <row r="4769" customFormat="1" ht="12.75" x14ac:dyDescent="0.2"/>
    <row r="4770" customFormat="1" ht="12.75" x14ac:dyDescent="0.2"/>
    <row r="4771" customFormat="1" ht="12.75" x14ac:dyDescent="0.2"/>
    <row r="4772" customFormat="1" ht="12.75" x14ac:dyDescent="0.2"/>
    <row r="4773" customFormat="1" ht="12.75" x14ac:dyDescent="0.2"/>
    <row r="4774" customFormat="1" ht="12.75" x14ac:dyDescent="0.2"/>
    <row r="4775" customFormat="1" ht="12.75" x14ac:dyDescent="0.2"/>
    <row r="4776" customFormat="1" ht="12.75" x14ac:dyDescent="0.2"/>
    <row r="4777" customFormat="1" ht="12.75" x14ac:dyDescent="0.2"/>
    <row r="4778" customFormat="1" ht="12.75" x14ac:dyDescent="0.2"/>
    <row r="4779" customFormat="1" ht="12.75" x14ac:dyDescent="0.2"/>
    <row r="4780" customFormat="1" ht="12.75" x14ac:dyDescent="0.2"/>
    <row r="4781" customFormat="1" ht="12.75" x14ac:dyDescent="0.2"/>
    <row r="4782" customFormat="1" ht="12.75" x14ac:dyDescent="0.2"/>
    <row r="4783" customFormat="1" ht="12.75" x14ac:dyDescent="0.2"/>
    <row r="4784" customFormat="1" ht="12.75" x14ac:dyDescent="0.2"/>
    <row r="4785" customFormat="1" ht="12.75" x14ac:dyDescent="0.2"/>
    <row r="4786" customFormat="1" ht="12.75" x14ac:dyDescent="0.2"/>
    <row r="4787" customFormat="1" ht="12.75" x14ac:dyDescent="0.2"/>
    <row r="4788" customFormat="1" ht="12.75" x14ac:dyDescent="0.2"/>
    <row r="4789" customFormat="1" ht="12.75" x14ac:dyDescent="0.2"/>
    <row r="4790" customFormat="1" ht="12.75" x14ac:dyDescent="0.2"/>
    <row r="4791" customFormat="1" ht="12.75" x14ac:dyDescent="0.2"/>
    <row r="4792" customFormat="1" ht="12.75" x14ac:dyDescent="0.2"/>
    <row r="4793" customFormat="1" ht="12.75" x14ac:dyDescent="0.2"/>
    <row r="4794" customFormat="1" ht="12.75" x14ac:dyDescent="0.2"/>
    <row r="4795" customFormat="1" ht="12.75" x14ac:dyDescent="0.2"/>
    <row r="4796" customFormat="1" ht="12.75" x14ac:dyDescent="0.2"/>
    <row r="4797" customFormat="1" ht="12.75" x14ac:dyDescent="0.2"/>
    <row r="4798" customFormat="1" ht="12.75" x14ac:dyDescent="0.2"/>
    <row r="4799" customFormat="1" ht="12.75" x14ac:dyDescent="0.2"/>
    <row r="4800" customFormat="1" ht="12.75" x14ac:dyDescent="0.2"/>
    <row r="4801" customFormat="1" ht="12.75" x14ac:dyDescent="0.2"/>
    <row r="4802" customFormat="1" ht="12.75" x14ac:dyDescent="0.2"/>
    <row r="4803" customFormat="1" ht="12.75" x14ac:dyDescent="0.2"/>
    <row r="4804" customFormat="1" ht="12.75" x14ac:dyDescent="0.2"/>
    <row r="4805" customFormat="1" ht="12.75" x14ac:dyDescent="0.2"/>
    <row r="4806" customFormat="1" ht="12.75" x14ac:dyDescent="0.2"/>
    <row r="4807" customFormat="1" ht="12.75" x14ac:dyDescent="0.2"/>
    <row r="4808" customFormat="1" ht="12.75" x14ac:dyDescent="0.2"/>
    <row r="4809" customFormat="1" ht="12.75" x14ac:dyDescent="0.2"/>
    <row r="4810" customFormat="1" ht="12.75" x14ac:dyDescent="0.2"/>
    <row r="4811" customFormat="1" ht="12.75" x14ac:dyDescent="0.2"/>
    <row r="4812" customFormat="1" ht="12.75" x14ac:dyDescent="0.2"/>
    <row r="4813" customFormat="1" ht="12.75" x14ac:dyDescent="0.2"/>
    <row r="4814" customFormat="1" ht="12.75" x14ac:dyDescent="0.2"/>
    <row r="4815" customFormat="1" ht="12.75" x14ac:dyDescent="0.2"/>
    <row r="4816" customFormat="1" ht="12.75" x14ac:dyDescent="0.2"/>
    <row r="4817" customFormat="1" ht="12.75" x14ac:dyDescent="0.2"/>
    <row r="4818" customFormat="1" ht="12.75" x14ac:dyDescent="0.2"/>
    <row r="4819" customFormat="1" ht="12.75" x14ac:dyDescent="0.2"/>
    <row r="4820" customFormat="1" ht="12.75" x14ac:dyDescent="0.2"/>
    <row r="4821" customFormat="1" ht="12.75" x14ac:dyDescent="0.2"/>
    <row r="4822" customFormat="1" ht="12.75" x14ac:dyDescent="0.2"/>
    <row r="4823" customFormat="1" ht="12.75" x14ac:dyDescent="0.2"/>
    <row r="4824" customFormat="1" ht="12.75" x14ac:dyDescent="0.2"/>
    <row r="4825" customFormat="1" ht="12.75" x14ac:dyDescent="0.2"/>
    <row r="4826" customFormat="1" ht="12.75" x14ac:dyDescent="0.2"/>
    <row r="4827" customFormat="1" ht="12.75" x14ac:dyDescent="0.2"/>
    <row r="4828" customFormat="1" ht="12.75" x14ac:dyDescent="0.2"/>
    <row r="4829" customFormat="1" ht="12.75" x14ac:dyDescent="0.2"/>
    <row r="4830" customFormat="1" ht="12.75" x14ac:dyDescent="0.2"/>
    <row r="4831" customFormat="1" ht="12.75" x14ac:dyDescent="0.2"/>
    <row r="4832" customFormat="1" ht="12.75" x14ac:dyDescent="0.2"/>
    <row r="4833" customFormat="1" ht="12.75" x14ac:dyDescent="0.2"/>
    <row r="4834" customFormat="1" ht="12.75" x14ac:dyDescent="0.2"/>
    <row r="4835" customFormat="1" ht="12.75" x14ac:dyDescent="0.2"/>
    <row r="4836" customFormat="1" ht="12.75" x14ac:dyDescent="0.2"/>
    <row r="4837" customFormat="1" ht="12.75" x14ac:dyDescent="0.2"/>
    <row r="4838" customFormat="1" ht="12.75" x14ac:dyDescent="0.2"/>
    <row r="4839" customFormat="1" ht="12.75" x14ac:dyDescent="0.2"/>
    <row r="4840" customFormat="1" ht="12.75" x14ac:dyDescent="0.2"/>
    <row r="4841" customFormat="1" ht="12.75" x14ac:dyDescent="0.2"/>
    <row r="4842" customFormat="1" ht="12.75" x14ac:dyDescent="0.2"/>
    <row r="4843" customFormat="1" ht="12.75" x14ac:dyDescent="0.2"/>
    <row r="4844" customFormat="1" ht="12.75" x14ac:dyDescent="0.2"/>
    <row r="4845" customFormat="1" ht="12.75" x14ac:dyDescent="0.2"/>
    <row r="4846" customFormat="1" ht="12.75" x14ac:dyDescent="0.2"/>
    <row r="4847" customFormat="1" ht="12.75" x14ac:dyDescent="0.2"/>
    <row r="4848" customFormat="1" ht="12.75" x14ac:dyDescent="0.2"/>
    <row r="4849" customFormat="1" ht="12.75" x14ac:dyDescent="0.2"/>
    <row r="4850" customFormat="1" ht="12.75" x14ac:dyDescent="0.2"/>
    <row r="4851" customFormat="1" ht="12.75" x14ac:dyDescent="0.2"/>
    <row r="4852" customFormat="1" ht="12.75" x14ac:dyDescent="0.2"/>
    <row r="4853" customFormat="1" ht="12.75" x14ac:dyDescent="0.2"/>
    <row r="4854" customFormat="1" ht="12.75" x14ac:dyDescent="0.2"/>
    <row r="4855" customFormat="1" ht="12.75" x14ac:dyDescent="0.2"/>
    <row r="4856" customFormat="1" ht="12.75" x14ac:dyDescent="0.2"/>
    <row r="4857" customFormat="1" ht="12.75" x14ac:dyDescent="0.2"/>
    <row r="4858" customFormat="1" ht="12.75" x14ac:dyDescent="0.2"/>
    <row r="4859" customFormat="1" ht="12.75" x14ac:dyDescent="0.2"/>
    <row r="4860" customFormat="1" ht="12.75" x14ac:dyDescent="0.2"/>
    <row r="4861" customFormat="1" ht="12.75" x14ac:dyDescent="0.2"/>
    <row r="4862" customFormat="1" ht="12.75" x14ac:dyDescent="0.2"/>
    <row r="4863" customFormat="1" ht="12.75" x14ac:dyDescent="0.2"/>
    <row r="4864" customFormat="1" ht="12.75" x14ac:dyDescent="0.2"/>
    <row r="4865" customFormat="1" ht="12.75" x14ac:dyDescent="0.2"/>
    <row r="4866" customFormat="1" ht="12.75" x14ac:dyDescent="0.2"/>
    <row r="4867" customFormat="1" ht="12.75" x14ac:dyDescent="0.2"/>
    <row r="4868" customFormat="1" ht="12.75" x14ac:dyDescent="0.2"/>
    <row r="4869" customFormat="1" ht="12.75" x14ac:dyDescent="0.2"/>
    <row r="4870" customFormat="1" ht="12.75" x14ac:dyDescent="0.2"/>
    <row r="4871" customFormat="1" ht="12.75" x14ac:dyDescent="0.2"/>
    <row r="4872" customFormat="1" ht="12.75" x14ac:dyDescent="0.2"/>
    <row r="4873" customFormat="1" ht="12.75" x14ac:dyDescent="0.2"/>
    <row r="4874" customFormat="1" ht="12.75" x14ac:dyDescent="0.2"/>
    <row r="4875" customFormat="1" ht="12.75" x14ac:dyDescent="0.2"/>
    <row r="4876" customFormat="1" ht="12.75" x14ac:dyDescent="0.2"/>
    <row r="4877" customFormat="1" ht="12.75" x14ac:dyDescent="0.2"/>
    <row r="4878" customFormat="1" ht="12.75" x14ac:dyDescent="0.2"/>
    <row r="4879" customFormat="1" ht="12.75" x14ac:dyDescent="0.2"/>
    <row r="4880" customFormat="1" ht="12.75" x14ac:dyDescent="0.2"/>
    <row r="4881" customFormat="1" ht="12.75" x14ac:dyDescent="0.2"/>
    <row r="4882" customFormat="1" ht="12.75" x14ac:dyDescent="0.2"/>
    <row r="4883" customFormat="1" ht="12.75" x14ac:dyDescent="0.2"/>
    <row r="4884" customFormat="1" ht="12.75" x14ac:dyDescent="0.2"/>
    <row r="4885" customFormat="1" ht="12.75" x14ac:dyDescent="0.2"/>
    <row r="4886" customFormat="1" ht="12.75" x14ac:dyDescent="0.2"/>
    <row r="4887" customFormat="1" ht="12.75" x14ac:dyDescent="0.2"/>
    <row r="4888" customFormat="1" ht="12.75" x14ac:dyDescent="0.2"/>
    <row r="4889" customFormat="1" ht="12.75" x14ac:dyDescent="0.2"/>
    <row r="4890" customFormat="1" ht="12.75" x14ac:dyDescent="0.2"/>
    <row r="4891" customFormat="1" ht="12.75" x14ac:dyDescent="0.2"/>
    <row r="4892" customFormat="1" ht="12.75" x14ac:dyDescent="0.2"/>
    <row r="4893" customFormat="1" ht="12.75" x14ac:dyDescent="0.2"/>
    <row r="4894" customFormat="1" ht="12.75" x14ac:dyDescent="0.2"/>
    <row r="4895" customFormat="1" ht="12.75" x14ac:dyDescent="0.2"/>
    <row r="4896" customFormat="1" ht="12.75" x14ac:dyDescent="0.2"/>
    <row r="4897" customFormat="1" ht="12.75" x14ac:dyDescent="0.2"/>
    <row r="4898" customFormat="1" ht="12.75" x14ac:dyDescent="0.2"/>
    <row r="4899" customFormat="1" ht="12.75" x14ac:dyDescent="0.2"/>
    <row r="4900" customFormat="1" ht="12.75" x14ac:dyDescent="0.2"/>
    <row r="4901" customFormat="1" ht="12.75" x14ac:dyDescent="0.2"/>
    <row r="4902" customFormat="1" ht="12.75" x14ac:dyDescent="0.2"/>
    <row r="4903" customFormat="1" ht="12.75" x14ac:dyDescent="0.2"/>
    <row r="4904" customFormat="1" ht="12.75" x14ac:dyDescent="0.2"/>
    <row r="4905" customFormat="1" ht="12.75" x14ac:dyDescent="0.2"/>
    <row r="4906" customFormat="1" ht="12.75" x14ac:dyDescent="0.2"/>
    <row r="4907" customFormat="1" ht="12.75" x14ac:dyDescent="0.2"/>
    <row r="4908" customFormat="1" ht="12.75" x14ac:dyDescent="0.2"/>
    <row r="4909" customFormat="1" ht="12.75" x14ac:dyDescent="0.2"/>
    <row r="4910" customFormat="1" ht="12.75" x14ac:dyDescent="0.2"/>
    <row r="4911" customFormat="1" ht="12.75" x14ac:dyDescent="0.2"/>
    <row r="4912" customFormat="1" ht="12.75" x14ac:dyDescent="0.2"/>
    <row r="4913" customFormat="1" ht="12.75" x14ac:dyDescent="0.2"/>
    <row r="4914" customFormat="1" ht="12.75" x14ac:dyDescent="0.2"/>
    <row r="4915" customFormat="1" ht="12.75" x14ac:dyDescent="0.2"/>
    <row r="4916" customFormat="1" ht="12.75" x14ac:dyDescent="0.2"/>
    <row r="4917" customFormat="1" ht="12.75" x14ac:dyDescent="0.2"/>
    <row r="4918" customFormat="1" ht="12.75" x14ac:dyDescent="0.2"/>
    <row r="4919" customFormat="1" ht="12.75" x14ac:dyDescent="0.2"/>
    <row r="4920" customFormat="1" ht="12.75" x14ac:dyDescent="0.2"/>
    <row r="4921" customFormat="1" ht="12.75" x14ac:dyDescent="0.2"/>
    <row r="4922" customFormat="1" ht="12.75" x14ac:dyDescent="0.2"/>
    <row r="4923" customFormat="1" ht="12.75" x14ac:dyDescent="0.2"/>
    <row r="4924" customFormat="1" ht="12.75" x14ac:dyDescent="0.2"/>
    <row r="4925" customFormat="1" ht="12.75" x14ac:dyDescent="0.2"/>
    <row r="4926" customFormat="1" ht="12.75" x14ac:dyDescent="0.2"/>
    <row r="4927" customFormat="1" ht="12.75" x14ac:dyDescent="0.2"/>
    <row r="4928" customFormat="1" ht="12.75" x14ac:dyDescent="0.2"/>
    <row r="4929" customFormat="1" ht="12.75" x14ac:dyDescent="0.2"/>
    <row r="4930" customFormat="1" ht="12.75" x14ac:dyDescent="0.2"/>
    <row r="4931" customFormat="1" ht="12.75" x14ac:dyDescent="0.2"/>
    <row r="4932" customFormat="1" ht="12.75" x14ac:dyDescent="0.2"/>
    <row r="4933" customFormat="1" ht="12.75" x14ac:dyDescent="0.2"/>
    <row r="4934" customFormat="1" ht="12.75" x14ac:dyDescent="0.2"/>
    <row r="4935" customFormat="1" ht="12.75" x14ac:dyDescent="0.2"/>
    <row r="4936" customFormat="1" ht="12.75" x14ac:dyDescent="0.2"/>
    <row r="4937" customFormat="1" ht="12.75" x14ac:dyDescent="0.2"/>
    <row r="4938" customFormat="1" ht="12.75" x14ac:dyDescent="0.2"/>
    <row r="4939" customFormat="1" ht="12.75" x14ac:dyDescent="0.2"/>
    <row r="4940" customFormat="1" ht="12.75" x14ac:dyDescent="0.2"/>
    <row r="4941" customFormat="1" ht="12.75" x14ac:dyDescent="0.2"/>
    <row r="4942" customFormat="1" ht="12.75" x14ac:dyDescent="0.2"/>
    <row r="4943" customFormat="1" ht="12.75" x14ac:dyDescent="0.2"/>
    <row r="4944" customFormat="1" ht="12.75" x14ac:dyDescent="0.2"/>
    <row r="4945" customFormat="1" ht="12.75" x14ac:dyDescent="0.2"/>
    <row r="4946" customFormat="1" ht="12.75" x14ac:dyDescent="0.2"/>
    <row r="4947" customFormat="1" ht="12.75" x14ac:dyDescent="0.2"/>
    <row r="4948" customFormat="1" ht="12.75" x14ac:dyDescent="0.2"/>
    <row r="4949" customFormat="1" ht="12.75" x14ac:dyDescent="0.2"/>
    <row r="4950" customFormat="1" ht="12.75" x14ac:dyDescent="0.2"/>
    <row r="4951" customFormat="1" ht="12.75" x14ac:dyDescent="0.2"/>
    <row r="4952" customFormat="1" ht="12.75" x14ac:dyDescent="0.2"/>
    <row r="4953" customFormat="1" ht="12.75" x14ac:dyDescent="0.2"/>
    <row r="4954" customFormat="1" ht="12.75" x14ac:dyDescent="0.2"/>
    <row r="4955" customFormat="1" ht="12.75" x14ac:dyDescent="0.2"/>
    <row r="4956" customFormat="1" ht="12.75" x14ac:dyDescent="0.2"/>
    <row r="4957" customFormat="1" ht="12.75" x14ac:dyDescent="0.2"/>
    <row r="4958" customFormat="1" ht="12.75" x14ac:dyDescent="0.2"/>
    <row r="4959" customFormat="1" ht="12.75" x14ac:dyDescent="0.2"/>
    <row r="4960" customFormat="1" ht="12.75" x14ac:dyDescent="0.2"/>
    <row r="4961" customFormat="1" ht="12.75" x14ac:dyDescent="0.2"/>
    <row r="4962" customFormat="1" ht="12.75" x14ac:dyDescent="0.2"/>
    <row r="4963" customFormat="1" ht="12.75" x14ac:dyDescent="0.2"/>
    <row r="4964" customFormat="1" ht="12.75" x14ac:dyDescent="0.2"/>
    <row r="4965" customFormat="1" ht="12.75" x14ac:dyDescent="0.2"/>
    <row r="4966" customFormat="1" ht="12.75" x14ac:dyDescent="0.2"/>
    <row r="4967" customFormat="1" ht="12.75" x14ac:dyDescent="0.2"/>
    <row r="4968" customFormat="1" ht="12.75" x14ac:dyDescent="0.2"/>
    <row r="4969" customFormat="1" ht="12.75" x14ac:dyDescent="0.2"/>
    <row r="4970" customFormat="1" ht="12.75" x14ac:dyDescent="0.2"/>
    <row r="4971" customFormat="1" ht="12.75" x14ac:dyDescent="0.2"/>
    <row r="4972" customFormat="1" ht="12.75" x14ac:dyDescent="0.2"/>
    <row r="4973" customFormat="1" ht="12.75" x14ac:dyDescent="0.2"/>
    <row r="4974" customFormat="1" ht="12.75" x14ac:dyDescent="0.2"/>
    <row r="4975" customFormat="1" ht="12.75" x14ac:dyDescent="0.2"/>
    <row r="4976" customFormat="1" ht="12.75" x14ac:dyDescent="0.2"/>
    <row r="4977" customFormat="1" ht="12.75" x14ac:dyDescent="0.2"/>
    <row r="4978" customFormat="1" ht="12.75" x14ac:dyDescent="0.2"/>
    <row r="4979" customFormat="1" ht="12.75" x14ac:dyDescent="0.2"/>
    <row r="4980" customFormat="1" ht="12.75" x14ac:dyDescent="0.2"/>
    <row r="4981" customFormat="1" ht="12.75" x14ac:dyDescent="0.2"/>
    <row r="4982" customFormat="1" ht="12.75" x14ac:dyDescent="0.2"/>
    <row r="4983" customFormat="1" ht="12.75" x14ac:dyDescent="0.2"/>
    <row r="4984" customFormat="1" ht="12.75" x14ac:dyDescent="0.2"/>
    <row r="4985" customFormat="1" ht="12.75" x14ac:dyDescent="0.2"/>
    <row r="4986" customFormat="1" ht="12.75" x14ac:dyDescent="0.2"/>
    <row r="4987" customFormat="1" ht="12.75" x14ac:dyDescent="0.2"/>
    <row r="4988" customFormat="1" ht="12.75" x14ac:dyDescent="0.2"/>
    <row r="4989" customFormat="1" ht="12.75" x14ac:dyDescent="0.2"/>
    <row r="4990" customFormat="1" ht="12.75" x14ac:dyDescent="0.2"/>
    <row r="4991" customFormat="1" ht="12.75" x14ac:dyDescent="0.2"/>
    <row r="4992" customFormat="1" ht="12.75" x14ac:dyDescent="0.2"/>
    <row r="4993" customFormat="1" ht="12.75" x14ac:dyDescent="0.2"/>
    <row r="4994" customFormat="1" ht="12.75" x14ac:dyDescent="0.2"/>
    <row r="4995" customFormat="1" ht="12.75" x14ac:dyDescent="0.2"/>
    <row r="4996" customFormat="1" ht="12.75" x14ac:dyDescent="0.2"/>
    <row r="4997" customFormat="1" ht="12.75" x14ac:dyDescent="0.2"/>
    <row r="4998" customFormat="1" ht="12.75" x14ac:dyDescent="0.2"/>
    <row r="4999" customFormat="1" ht="12.75" x14ac:dyDescent="0.2"/>
    <row r="5000" customFormat="1" ht="12.75" x14ac:dyDescent="0.2"/>
    <row r="5001" customFormat="1" ht="12.75" x14ac:dyDescent="0.2"/>
    <row r="5002" customFormat="1" ht="12.75" x14ac:dyDescent="0.2"/>
    <row r="5003" customFormat="1" ht="12.75" x14ac:dyDescent="0.2"/>
    <row r="5004" customFormat="1" ht="12.75" x14ac:dyDescent="0.2"/>
    <row r="5005" customFormat="1" ht="12.75" x14ac:dyDescent="0.2"/>
    <row r="5006" customFormat="1" ht="12.75" x14ac:dyDescent="0.2"/>
    <row r="5007" customFormat="1" ht="12.75" x14ac:dyDescent="0.2"/>
    <row r="5008" customFormat="1" ht="12.75" x14ac:dyDescent="0.2"/>
    <row r="5009" customFormat="1" ht="12.75" x14ac:dyDescent="0.2"/>
    <row r="5010" customFormat="1" ht="12.75" x14ac:dyDescent="0.2"/>
    <row r="5011" customFormat="1" ht="12.75" x14ac:dyDescent="0.2"/>
    <row r="5012" customFormat="1" ht="12.75" x14ac:dyDescent="0.2"/>
    <row r="5013" customFormat="1" ht="12.75" x14ac:dyDescent="0.2"/>
    <row r="5014" customFormat="1" ht="12.75" x14ac:dyDescent="0.2"/>
    <row r="5015" customFormat="1" ht="12.75" x14ac:dyDescent="0.2"/>
    <row r="5016" customFormat="1" ht="12.75" x14ac:dyDescent="0.2"/>
    <row r="5017" customFormat="1" ht="12.75" x14ac:dyDescent="0.2"/>
    <row r="5018" customFormat="1" ht="12.75" x14ac:dyDescent="0.2"/>
    <row r="5019" customFormat="1" ht="12.75" x14ac:dyDescent="0.2"/>
    <row r="5020" customFormat="1" ht="12.75" x14ac:dyDescent="0.2"/>
    <row r="5021" customFormat="1" ht="12.75" x14ac:dyDescent="0.2"/>
    <row r="5022" customFormat="1" ht="12.75" x14ac:dyDescent="0.2"/>
    <row r="5023" customFormat="1" ht="12.75" x14ac:dyDescent="0.2"/>
    <row r="5024" customFormat="1" ht="12.75" x14ac:dyDescent="0.2"/>
    <row r="5025" customFormat="1" ht="12.75" x14ac:dyDescent="0.2"/>
    <row r="5026" customFormat="1" ht="12.75" x14ac:dyDescent="0.2"/>
    <row r="5027" customFormat="1" ht="12.75" x14ac:dyDescent="0.2"/>
    <row r="5028" customFormat="1" ht="12.75" x14ac:dyDescent="0.2"/>
    <row r="5029" customFormat="1" ht="12.75" x14ac:dyDescent="0.2"/>
    <row r="5030" customFormat="1" ht="12.75" x14ac:dyDescent="0.2"/>
    <row r="5031" customFormat="1" ht="12.75" x14ac:dyDescent="0.2"/>
    <row r="5032" customFormat="1" ht="12.75" x14ac:dyDescent="0.2"/>
    <row r="5033" customFormat="1" ht="12.75" x14ac:dyDescent="0.2"/>
    <row r="5034" customFormat="1" ht="12.75" x14ac:dyDescent="0.2"/>
    <row r="5035" customFormat="1" ht="12.75" x14ac:dyDescent="0.2"/>
    <row r="5036" customFormat="1" ht="12.75" x14ac:dyDescent="0.2"/>
    <row r="5037" customFormat="1" ht="12.75" x14ac:dyDescent="0.2"/>
    <row r="5038" customFormat="1" ht="12.75" x14ac:dyDescent="0.2"/>
    <row r="5039" customFormat="1" ht="12.75" x14ac:dyDescent="0.2"/>
    <row r="5040" customFormat="1" ht="12.75" x14ac:dyDescent="0.2"/>
    <row r="5041" customFormat="1" ht="12.75" x14ac:dyDescent="0.2"/>
    <row r="5042" customFormat="1" ht="12.75" x14ac:dyDescent="0.2"/>
    <row r="5043" customFormat="1" ht="12.75" x14ac:dyDescent="0.2"/>
    <row r="5044" customFormat="1" ht="12.75" x14ac:dyDescent="0.2"/>
    <row r="5045" customFormat="1" ht="12.75" x14ac:dyDescent="0.2"/>
    <row r="5046" customFormat="1" ht="12.75" x14ac:dyDescent="0.2"/>
    <row r="5047" customFormat="1" ht="12.75" x14ac:dyDescent="0.2"/>
    <row r="5048" customFormat="1" ht="12.75" x14ac:dyDescent="0.2"/>
    <row r="5049" customFormat="1" ht="12.75" x14ac:dyDescent="0.2"/>
    <row r="5050" customFormat="1" ht="12.75" x14ac:dyDescent="0.2"/>
    <row r="5051" customFormat="1" ht="12.75" x14ac:dyDescent="0.2"/>
    <row r="5052" customFormat="1" ht="12.75" x14ac:dyDescent="0.2"/>
    <row r="5053" customFormat="1" ht="12.75" x14ac:dyDescent="0.2"/>
    <row r="5054" customFormat="1" ht="12.75" x14ac:dyDescent="0.2"/>
    <row r="5055" customFormat="1" ht="12.75" x14ac:dyDescent="0.2"/>
    <row r="5056" customFormat="1" ht="12.75" x14ac:dyDescent="0.2"/>
    <row r="5057" customFormat="1" ht="12.75" x14ac:dyDescent="0.2"/>
    <row r="5058" customFormat="1" ht="12.75" x14ac:dyDescent="0.2"/>
    <row r="5059" customFormat="1" ht="12.75" x14ac:dyDescent="0.2"/>
    <row r="5060" customFormat="1" ht="12.75" x14ac:dyDescent="0.2"/>
    <row r="5061" customFormat="1" ht="12.75" x14ac:dyDescent="0.2"/>
    <row r="5062" customFormat="1" ht="12.75" x14ac:dyDescent="0.2"/>
    <row r="5063" customFormat="1" ht="12.75" x14ac:dyDescent="0.2"/>
    <row r="5064" customFormat="1" ht="12.75" x14ac:dyDescent="0.2"/>
    <row r="5065" customFormat="1" ht="12.75" x14ac:dyDescent="0.2"/>
    <row r="5066" customFormat="1" ht="12.75" x14ac:dyDescent="0.2"/>
    <row r="5067" customFormat="1" ht="12.75" x14ac:dyDescent="0.2"/>
    <row r="5068" customFormat="1" ht="12.75" x14ac:dyDescent="0.2"/>
    <row r="5069" customFormat="1" ht="12.75" x14ac:dyDescent="0.2"/>
    <row r="5070" customFormat="1" ht="12.75" x14ac:dyDescent="0.2"/>
    <row r="5071" customFormat="1" ht="12.75" x14ac:dyDescent="0.2"/>
    <row r="5072" customFormat="1" ht="12.75" x14ac:dyDescent="0.2"/>
    <row r="5073" customFormat="1" ht="12.75" x14ac:dyDescent="0.2"/>
    <row r="5074" customFormat="1" ht="12.75" x14ac:dyDescent="0.2"/>
    <row r="5075" customFormat="1" ht="12.75" x14ac:dyDescent="0.2"/>
    <row r="5076" customFormat="1" ht="12.75" x14ac:dyDescent="0.2"/>
    <row r="5077" customFormat="1" ht="12.75" x14ac:dyDescent="0.2"/>
    <row r="5078" customFormat="1" ht="12.75" x14ac:dyDescent="0.2"/>
    <row r="5079" customFormat="1" ht="12.75" x14ac:dyDescent="0.2"/>
    <row r="5080" customFormat="1" ht="12.75" x14ac:dyDescent="0.2"/>
    <row r="5081" customFormat="1" ht="12.75" x14ac:dyDescent="0.2"/>
    <row r="5082" customFormat="1" ht="12.75" x14ac:dyDescent="0.2"/>
    <row r="5083" customFormat="1" ht="12.75" x14ac:dyDescent="0.2"/>
    <row r="5084" customFormat="1" ht="12.75" x14ac:dyDescent="0.2"/>
    <row r="5085" customFormat="1" ht="12.75" x14ac:dyDescent="0.2"/>
    <row r="5086" customFormat="1" ht="12.75" x14ac:dyDescent="0.2"/>
    <row r="5087" customFormat="1" ht="12.75" x14ac:dyDescent="0.2"/>
    <row r="5088" customFormat="1" ht="12.75" x14ac:dyDescent="0.2"/>
    <row r="5089" customFormat="1" ht="12.75" x14ac:dyDescent="0.2"/>
    <row r="5090" customFormat="1" ht="12.75" x14ac:dyDescent="0.2"/>
    <row r="5091" customFormat="1" ht="12.75" x14ac:dyDescent="0.2"/>
    <row r="5092" customFormat="1" ht="12.75" x14ac:dyDescent="0.2"/>
    <row r="5093" customFormat="1" ht="12.75" x14ac:dyDescent="0.2"/>
    <row r="5094" customFormat="1" ht="12.75" x14ac:dyDescent="0.2"/>
    <row r="5095" customFormat="1" ht="12.75" x14ac:dyDescent="0.2"/>
    <row r="5096" customFormat="1" ht="12.75" x14ac:dyDescent="0.2"/>
    <row r="5097" customFormat="1" ht="12.75" x14ac:dyDescent="0.2"/>
    <row r="5098" customFormat="1" ht="12.75" x14ac:dyDescent="0.2"/>
    <row r="5099" customFormat="1" ht="12.75" x14ac:dyDescent="0.2"/>
    <row r="5100" customFormat="1" ht="12.75" x14ac:dyDescent="0.2"/>
    <row r="5101" customFormat="1" ht="12.75" x14ac:dyDescent="0.2"/>
    <row r="5102" customFormat="1" ht="12.75" x14ac:dyDescent="0.2"/>
    <row r="5103" customFormat="1" ht="12.75" x14ac:dyDescent="0.2"/>
    <row r="5104" customFormat="1" ht="12.75" x14ac:dyDescent="0.2"/>
    <row r="5105" customFormat="1" ht="12.75" x14ac:dyDescent="0.2"/>
    <row r="5106" customFormat="1" ht="12.75" x14ac:dyDescent="0.2"/>
    <row r="5107" customFormat="1" ht="12.75" x14ac:dyDescent="0.2"/>
    <row r="5108" customFormat="1" ht="12.75" x14ac:dyDescent="0.2"/>
    <row r="5109" customFormat="1" ht="12.75" x14ac:dyDescent="0.2"/>
    <row r="5110" customFormat="1" ht="12.75" x14ac:dyDescent="0.2"/>
    <row r="5111" customFormat="1" ht="12.75" x14ac:dyDescent="0.2"/>
    <row r="5112" customFormat="1" ht="12.75" x14ac:dyDescent="0.2"/>
    <row r="5113" customFormat="1" ht="12.75" x14ac:dyDescent="0.2"/>
    <row r="5114" customFormat="1" ht="12.75" x14ac:dyDescent="0.2"/>
    <row r="5115" customFormat="1" ht="12.75" x14ac:dyDescent="0.2"/>
    <row r="5116" customFormat="1" ht="12.75" x14ac:dyDescent="0.2"/>
    <row r="5117" customFormat="1" ht="12.75" x14ac:dyDescent="0.2"/>
    <row r="5118" customFormat="1" ht="12.75" x14ac:dyDescent="0.2"/>
    <row r="5119" customFormat="1" ht="12.75" x14ac:dyDescent="0.2"/>
    <row r="5120" customFormat="1" ht="12.75" x14ac:dyDescent="0.2"/>
    <row r="5121" customFormat="1" ht="12.75" x14ac:dyDescent="0.2"/>
    <row r="5122" customFormat="1" ht="12.75" x14ac:dyDescent="0.2"/>
    <row r="5123" customFormat="1" ht="12.75" x14ac:dyDescent="0.2"/>
    <row r="5124" customFormat="1" ht="12.75" x14ac:dyDescent="0.2"/>
    <row r="5125" customFormat="1" ht="12.75" x14ac:dyDescent="0.2"/>
    <row r="5126" customFormat="1" ht="12.75" x14ac:dyDescent="0.2"/>
    <row r="5127" customFormat="1" ht="12.75" x14ac:dyDescent="0.2"/>
    <row r="5128" customFormat="1" ht="12.75" x14ac:dyDescent="0.2"/>
    <row r="5129" customFormat="1" ht="12.75" x14ac:dyDescent="0.2"/>
    <row r="5130" customFormat="1" ht="12.75" x14ac:dyDescent="0.2"/>
    <row r="5131" customFormat="1" ht="12.75" x14ac:dyDescent="0.2"/>
    <row r="5132" customFormat="1" ht="12.75" x14ac:dyDescent="0.2"/>
    <row r="5133" customFormat="1" ht="12.75" x14ac:dyDescent="0.2"/>
    <row r="5134" customFormat="1" ht="12.75" x14ac:dyDescent="0.2"/>
    <row r="5135" customFormat="1" ht="12.75" x14ac:dyDescent="0.2"/>
    <row r="5136" customFormat="1" ht="12.75" x14ac:dyDescent="0.2"/>
    <row r="5137" customFormat="1" ht="12.75" x14ac:dyDescent="0.2"/>
    <row r="5138" customFormat="1" ht="12.75" x14ac:dyDescent="0.2"/>
    <row r="5139" customFormat="1" ht="12.75" x14ac:dyDescent="0.2"/>
    <row r="5140" customFormat="1" ht="12.75" x14ac:dyDescent="0.2"/>
    <row r="5141" customFormat="1" ht="12.75" x14ac:dyDescent="0.2"/>
    <row r="5142" customFormat="1" ht="12.75" x14ac:dyDescent="0.2"/>
    <row r="5143" customFormat="1" ht="12.75" x14ac:dyDescent="0.2"/>
    <row r="5144" customFormat="1" ht="12.75" x14ac:dyDescent="0.2"/>
    <row r="5145" customFormat="1" ht="12.75" x14ac:dyDescent="0.2"/>
    <row r="5146" customFormat="1" ht="12.75" x14ac:dyDescent="0.2"/>
    <row r="5147" customFormat="1" ht="12.75" x14ac:dyDescent="0.2"/>
    <row r="5148" customFormat="1" ht="12.75" x14ac:dyDescent="0.2"/>
    <row r="5149" customFormat="1" ht="12.75" x14ac:dyDescent="0.2"/>
    <row r="5150" customFormat="1" ht="12.75" x14ac:dyDescent="0.2"/>
    <row r="5151" customFormat="1" ht="12.75" x14ac:dyDescent="0.2"/>
    <row r="5152" customFormat="1" ht="12.75" x14ac:dyDescent="0.2"/>
    <row r="5153" customFormat="1" ht="12.75" x14ac:dyDescent="0.2"/>
    <row r="5154" customFormat="1" ht="12.75" x14ac:dyDescent="0.2"/>
    <row r="5155" customFormat="1" ht="12.75" x14ac:dyDescent="0.2"/>
    <row r="5156" customFormat="1" ht="12.75" x14ac:dyDescent="0.2"/>
    <row r="5157" customFormat="1" ht="12.75" x14ac:dyDescent="0.2"/>
    <row r="5158" customFormat="1" ht="12.75" x14ac:dyDescent="0.2"/>
    <row r="5159" customFormat="1" ht="12.75" x14ac:dyDescent="0.2"/>
    <row r="5160" customFormat="1" ht="12.75" x14ac:dyDescent="0.2"/>
    <row r="5161" customFormat="1" ht="12.75" x14ac:dyDescent="0.2"/>
    <row r="5162" customFormat="1" ht="12.75" x14ac:dyDescent="0.2"/>
    <row r="5163" customFormat="1" ht="12.75" x14ac:dyDescent="0.2"/>
    <row r="5164" customFormat="1" ht="12.75" x14ac:dyDescent="0.2"/>
    <row r="5165" customFormat="1" ht="12.75" x14ac:dyDescent="0.2"/>
    <row r="5166" customFormat="1" ht="12.75" x14ac:dyDescent="0.2"/>
    <row r="5167" customFormat="1" ht="12.75" x14ac:dyDescent="0.2"/>
    <row r="5168" customFormat="1" ht="12.75" x14ac:dyDescent="0.2"/>
    <row r="5169" customFormat="1" ht="12.75" x14ac:dyDescent="0.2"/>
    <row r="5170" customFormat="1" ht="12.75" x14ac:dyDescent="0.2"/>
    <row r="5171" customFormat="1" ht="12.75" x14ac:dyDescent="0.2"/>
    <row r="5172" customFormat="1" ht="12.75" x14ac:dyDescent="0.2"/>
    <row r="5173" customFormat="1" ht="12.75" x14ac:dyDescent="0.2"/>
    <row r="5174" customFormat="1" ht="12.75" x14ac:dyDescent="0.2"/>
    <row r="5175" customFormat="1" ht="12.75" x14ac:dyDescent="0.2"/>
    <row r="5176" customFormat="1" ht="12.75" x14ac:dyDescent="0.2"/>
    <row r="5177" customFormat="1" ht="12.75" x14ac:dyDescent="0.2"/>
    <row r="5178" customFormat="1" ht="12.75" x14ac:dyDescent="0.2"/>
    <row r="5179" customFormat="1" ht="12.75" x14ac:dyDescent="0.2"/>
    <row r="5180" customFormat="1" ht="12.75" x14ac:dyDescent="0.2"/>
    <row r="5181" customFormat="1" ht="12.75" x14ac:dyDescent="0.2"/>
    <row r="5182" customFormat="1" ht="12.75" x14ac:dyDescent="0.2"/>
    <row r="5183" customFormat="1" ht="12.75" x14ac:dyDescent="0.2"/>
    <row r="5184" customFormat="1" ht="12.75" x14ac:dyDescent="0.2"/>
    <row r="5185" customFormat="1" ht="12.75" x14ac:dyDescent="0.2"/>
    <row r="5186" customFormat="1" ht="12.75" x14ac:dyDescent="0.2"/>
    <row r="5187" customFormat="1" ht="12.75" x14ac:dyDescent="0.2"/>
    <row r="5188" customFormat="1" ht="12.75" x14ac:dyDescent="0.2"/>
    <row r="5189" customFormat="1" ht="12.75" x14ac:dyDescent="0.2"/>
    <row r="5190" customFormat="1" ht="12.75" x14ac:dyDescent="0.2"/>
    <row r="5191" customFormat="1" ht="12.75" x14ac:dyDescent="0.2"/>
    <row r="5192" customFormat="1" ht="12.75" x14ac:dyDescent="0.2"/>
    <row r="5193" customFormat="1" ht="12.75" x14ac:dyDescent="0.2"/>
    <row r="5194" customFormat="1" ht="12.75" x14ac:dyDescent="0.2"/>
    <row r="5195" customFormat="1" ht="12.75" x14ac:dyDescent="0.2"/>
    <row r="5196" customFormat="1" ht="12.75" x14ac:dyDescent="0.2"/>
    <row r="5197" customFormat="1" ht="12.75" x14ac:dyDescent="0.2"/>
    <row r="5198" customFormat="1" ht="12.75" x14ac:dyDescent="0.2"/>
    <row r="5199" customFormat="1" ht="12.75" x14ac:dyDescent="0.2"/>
    <row r="5200" customFormat="1" ht="12.75" x14ac:dyDescent="0.2"/>
    <row r="5201" customFormat="1" ht="12.75" x14ac:dyDescent="0.2"/>
    <row r="5202" customFormat="1" ht="12.75" x14ac:dyDescent="0.2"/>
    <row r="5203" customFormat="1" ht="12.75" x14ac:dyDescent="0.2"/>
    <row r="5204" customFormat="1" ht="12.75" x14ac:dyDescent="0.2"/>
    <row r="5205" customFormat="1" ht="12.75" x14ac:dyDescent="0.2"/>
    <row r="5206" customFormat="1" ht="12.75" x14ac:dyDescent="0.2"/>
    <row r="5207" customFormat="1" ht="12.75" x14ac:dyDescent="0.2"/>
    <row r="5208" customFormat="1" ht="12.75" x14ac:dyDescent="0.2"/>
    <row r="5209" customFormat="1" ht="12.75" x14ac:dyDescent="0.2"/>
    <row r="5210" customFormat="1" ht="12.75" x14ac:dyDescent="0.2"/>
    <row r="5211" customFormat="1" ht="12.75" x14ac:dyDescent="0.2"/>
    <row r="5212" customFormat="1" ht="12.75" x14ac:dyDescent="0.2"/>
    <row r="5213" customFormat="1" ht="12.75" x14ac:dyDescent="0.2"/>
    <row r="5214" customFormat="1" ht="12.75" x14ac:dyDescent="0.2"/>
    <row r="5215" customFormat="1" ht="12.75" x14ac:dyDescent="0.2"/>
    <row r="5216" customFormat="1" ht="12.75" x14ac:dyDescent="0.2"/>
    <row r="5217" customFormat="1" ht="12.75" x14ac:dyDescent="0.2"/>
    <row r="5218" customFormat="1" ht="12.75" x14ac:dyDescent="0.2"/>
    <row r="5219" customFormat="1" ht="12.75" x14ac:dyDescent="0.2"/>
    <row r="5220" customFormat="1" ht="12.75" x14ac:dyDescent="0.2"/>
    <row r="5221" customFormat="1" ht="12.75" x14ac:dyDescent="0.2"/>
    <row r="5222" customFormat="1" ht="12.75" x14ac:dyDescent="0.2"/>
    <row r="5223" customFormat="1" ht="12.75" x14ac:dyDescent="0.2"/>
    <row r="5224" customFormat="1" ht="12.75" x14ac:dyDescent="0.2"/>
    <row r="5225" customFormat="1" ht="12.75" x14ac:dyDescent="0.2"/>
    <row r="5226" customFormat="1" ht="12.75" x14ac:dyDescent="0.2"/>
    <row r="5227" customFormat="1" ht="12.75" x14ac:dyDescent="0.2"/>
    <row r="5228" customFormat="1" ht="12.75" x14ac:dyDescent="0.2"/>
    <row r="5229" customFormat="1" ht="12.75" x14ac:dyDescent="0.2"/>
    <row r="5230" customFormat="1" ht="12.75" x14ac:dyDescent="0.2"/>
    <row r="5231" customFormat="1" ht="12.75" x14ac:dyDescent="0.2"/>
    <row r="5232" customFormat="1" ht="12.75" x14ac:dyDescent="0.2"/>
    <row r="5233" customFormat="1" ht="12.75" x14ac:dyDescent="0.2"/>
    <row r="5234" customFormat="1" ht="12.75" x14ac:dyDescent="0.2"/>
    <row r="5235" customFormat="1" ht="12.75" x14ac:dyDescent="0.2"/>
    <row r="5236" customFormat="1" ht="12.75" x14ac:dyDescent="0.2"/>
    <row r="5237" customFormat="1" ht="12.75" x14ac:dyDescent="0.2"/>
    <row r="5238" customFormat="1" ht="12.75" x14ac:dyDescent="0.2"/>
    <row r="5239" customFormat="1" ht="12.75" x14ac:dyDescent="0.2"/>
    <row r="5240" customFormat="1" ht="12.75" x14ac:dyDescent="0.2"/>
    <row r="5241" customFormat="1" ht="12.75" x14ac:dyDescent="0.2"/>
    <row r="5242" customFormat="1" ht="12.75" x14ac:dyDescent="0.2"/>
    <row r="5243" customFormat="1" ht="12.75" x14ac:dyDescent="0.2"/>
    <row r="5244" customFormat="1" ht="12.75" x14ac:dyDescent="0.2"/>
    <row r="5245" customFormat="1" ht="12.75" x14ac:dyDescent="0.2"/>
    <row r="5246" customFormat="1" ht="12.75" x14ac:dyDescent="0.2"/>
    <row r="5247" customFormat="1" ht="12.75" x14ac:dyDescent="0.2"/>
    <row r="5248" customFormat="1" ht="12.75" x14ac:dyDescent="0.2"/>
    <row r="5249" customFormat="1" ht="12.75" x14ac:dyDescent="0.2"/>
    <row r="5250" customFormat="1" ht="12.75" x14ac:dyDescent="0.2"/>
    <row r="5251" customFormat="1" ht="12.75" x14ac:dyDescent="0.2"/>
    <row r="5252" customFormat="1" ht="12.75" x14ac:dyDescent="0.2"/>
    <row r="5253" customFormat="1" ht="12.75" x14ac:dyDescent="0.2"/>
    <row r="5254" customFormat="1" ht="12.75" x14ac:dyDescent="0.2"/>
    <row r="5255" customFormat="1" ht="12.75" x14ac:dyDescent="0.2"/>
    <row r="5256" customFormat="1" ht="12.75" x14ac:dyDescent="0.2"/>
    <row r="5257" customFormat="1" ht="12.75" x14ac:dyDescent="0.2"/>
    <row r="5258" customFormat="1" ht="12.75" x14ac:dyDescent="0.2"/>
    <row r="5259" customFormat="1" ht="12.75" x14ac:dyDescent="0.2"/>
    <row r="5260" customFormat="1" ht="12.75" x14ac:dyDescent="0.2"/>
    <row r="5261" customFormat="1" ht="12.75" x14ac:dyDescent="0.2"/>
    <row r="5262" customFormat="1" ht="12.75" x14ac:dyDescent="0.2"/>
    <row r="5263" customFormat="1" ht="12.75" x14ac:dyDescent="0.2"/>
    <row r="5264" customFormat="1" ht="12.75" x14ac:dyDescent="0.2"/>
    <row r="5265" customFormat="1" ht="12.75" x14ac:dyDescent="0.2"/>
    <row r="5266" customFormat="1" ht="12.75" x14ac:dyDescent="0.2"/>
    <row r="5267" customFormat="1" ht="12.75" x14ac:dyDescent="0.2"/>
    <row r="5268" customFormat="1" ht="12.75" x14ac:dyDescent="0.2"/>
    <row r="5269" customFormat="1" ht="12.75" x14ac:dyDescent="0.2"/>
    <row r="5270" customFormat="1" ht="12.75" x14ac:dyDescent="0.2"/>
    <row r="5271" customFormat="1" ht="12.75" x14ac:dyDescent="0.2"/>
    <row r="5272" customFormat="1" ht="12.75" x14ac:dyDescent="0.2"/>
    <row r="5273" customFormat="1" ht="12.75" x14ac:dyDescent="0.2"/>
    <row r="5274" customFormat="1" ht="12.75" x14ac:dyDescent="0.2"/>
    <row r="5275" customFormat="1" ht="12.75" x14ac:dyDescent="0.2"/>
    <row r="5276" customFormat="1" ht="12.75" x14ac:dyDescent="0.2"/>
    <row r="5277" customFormat="1" ht="12.75" x14ac:dyDescent="0.2"/>
    <row r="5278" customFormat="1" ht="12.75" x14ac:dyDescent="0.2"/>
    <row r="5279" customFormat="1" ht="12.75" x14ac:dyDescent="0.2"/>
    <row r="5280" customFormat="1" ht="12.75" x14ac:dyDescent="0.2"/>
    <row r="5281" customFormat="1" ht="12.75" x14ac:dyDescent="0.2"/>
    <row r="5282" customFormat="1" ht="12.75" x14ac:dyDescent="0.2"/>
    <row r="5283" customFormat="1" ht="12.75" x14ac:dyDescent="0.2"/>
    <row r="5284" customFormat="1" ht="12.75" x14ac:dyDescent="0.2"/>
    <row r="5285" customFormat="1" ht="12.75" x14ac:dyDescent="0.2"/>
    <row r="5286" customFormat="1" ht="12.75" x14ac:dyDescent="0.2"/>
    <row r="5287" customFormat="1" ht="12.75" x14ac:dyDescent="0.2"/>
    <row r="5288" customFormat="1" ht="12.75" x14ac:dyDescent="0.2"/>
    <row r="5289" customFormat="1" ht="12.75" x14ac:dyDescent="0.2"/>
    <row r="5290" customFormat="1" ht="12.75" x14ac:dyDescent="0.2"/>
    <row r="5291" customFormat="1" ht="12.75" x14ac:dyDescent="0.2"/>
    <row r="5292" customFormat="1" ht="12.75" x14ac:dyDescent="0.2"/>
    <row r="5293" customFormat="1" ht="12.75" x14ac:dyDescent="0.2"/>
    <row r="5294" customFormat="1" ht="12.75" x14ac:dyDescent="0.2"/>
    <row r="5295" customFormat="1" ht="12.75" x14ac:dyDescent="0.2"/>
    <row r="5296" customFormat="1" ht="12.75" x14ac:dyDescent="0.2"/>
    <row r="5297" customFormat="1" ht="12.75" x14ac:dyDescent="0.2"/>
    <row r="5298" customFormat="1" ht="12.75" x14ac:dyDescent="0.2"/>
    <row r="5299" customFormat="1" ht="12.75" x14ac:dyDescent="0.2"/>
    <row r="5300" customFormat="1" ht="12.75" x14ac:dyDescent="0.2"/>
    <row r="5301" customFormat="1" ht="12.75" x14ac:dyDescent="0.2"/>
    <row r="5302" customFormat="1" ht="12.75" x14ac:dyDescent="0.2"/>
    <row r="5303" customFormat="1" ht="12.75" x14ac:dyDescent="0.2"/>
    <row r="5304" customFormat="1" ht="12.75" x14ac:dyDescent="0.2"/>
    <row r="5305" customFormat="1" ht="12.75" x14ac:dyDescent="0.2"/>
    <row r="5306" customFormat="1" ht="12.75" x14ac:dyDescent="0.2"/>
    <row r="5307" customFormat="1" ht="12.75" x14ac:dyDescent="0.2"/>
    <row r="5308" customFormat="1" ht="12.75" x14ac:dyDescent="0.2"/>
    <row r="5309" customFormat="1" ht="12.75" x14ac:dyDescent="0.2"/>
    <row r="5310" customFormat="1" ht="12.75" x14ac:dyDescent="0.2"/>
    <row r="5311" customFormat="1" ht="12.75" x14ac:dyDescent="0.2"/>
    <row r="5312" customFormat="1" ht="12.75" x14ac:dyDescent="0.2"/>
    <row r="5313" customFormat="1" ht="12.75" x14ac:dyDescent="0.2"/>
    <row r="5314" customFormat="1" ht="12.75" x14ac:dyDescent="0.2"/>
    <row r="5315" customFormat="1" ht="12.75" x14ac:dyDescent="0.2"/>
    <row r="5316" customFormat="1" ht="12.75" x14ac:dyDescent="0.2"/>
    <row r="5317" customFormat="1" ht="12.75" x14ac:dyDescent="0.2"/>
    <row r="5318" customFormat="1" ht="12.75" x14ac:dyDescent="0.2"/>
    <row r="5319" customFormat="1" ht="12.75" x14ac:dyDescent="0.2"/>
    <row r="5320" customFormat="1" ht="12.75" x14ac:dyDescent="0.2"/>
    <row r="5321" customFormat="1" ht="12.75" x14ac:dyDescent="0.2"/>
    <row r="5322" customFormat="1" ht="12.75" x14ac:dyDescent="0.2"/>
    <row r="5323" customFormat="1" ht="12.75" x14ac:dyDescent="0.2"/>
    <row r="5324" customFormat="1" ht="12.75" x14ac:dyDescent="0.2"/>
    <row r="5325" customFormat="1" ht="12.75" x14ac:dyDescent="0.2"/>
    <row r="5326" customFormat="1" ht="12.75" x14ac:dyDescent="0.2"/>
    <row r="5327" customFormat="1" ht="12.75" x14ac:dyDescent="0.2"/>
    <row r="5328" customFormat="1" ht="12.75" x14ac:dyDescent="0.2"/>
    <row r="5329" customFormat="1" ht="12.75" x14ac:dyDescent="0.2"/>
    <row r="5330" customFormat="1" ht="12.75" x14ac:dyDescent="0.2"/>
    <row r="5331" customFormat="1" ht="12.75" x14ac:dyDescent="0.2"/>
    <row r="5332" customFormat="1" ht="12.75" x14ac:dyDescent="0.2"/>
    <row r="5333" customFormat="1" ht="12.75" x14ac:dyDescent="0.2"/>
    <row r="5334" customFormat="1" ht="12.75" x14ac:dyDescent="0.2"/>
    <row r="5335" customFormat="1" ht="12.75" x14ac:dyDescent="0.2"/>
    <row r="5336" customFormat="1" ht="12.75" x14ac:dyDescent="0.2"/>
    <row r="5337" customFormat="1" ht="12.75" x14ac:dyDescent="0.2"/>
    <row r="5338" customFormat="1" ht="12.75" x14ac:dyDescent="0.2"/>
    <row r="5339" customFormat="1" ht="12.75" x14ac:dyDescent="0.2"/>
    <row r="5340" customFormat="1" ht="12.75" x14ac:dyDescent="0.2"/>
    <row r="5341" customFormat="1" ht="12.75" x14ac:dyDescent="0.2"/>
    <row r="5342" customFormat="1" ht="12.75" x14ac:dyDescent="0.2"/>
    <row r="5343" customFormat="1" ht="12.75" x14ac:dyDescent="0.2"/>
    <row r="5344" customFormat="1" ht="12.75" x14ac:dyDescent="0.2"/>
    <row r="5345" customFormat="1" ht="12.75" x14ac:dyDescent="0.2"/>
    <row r="5346" customFormat="1" ht="12.75" x14ac:dyDescent="0.2"/>
    <row r="5347" customFormat="1" ht="12.75" x14ac:dyDescent="0.2"/>
    <row r="5348" customFormat="1" ht="12.75" x14ac:dyDescent="0.2"/>
    <row r="5349" customFormat="1" ht="12.75" x14ac:dyDescent="0.2"/>
    <row r="5350" customFormat="1" ht="12.75" x14ac:dyDescent="0.2"/>
    <row r="5351" customFormat="1" ht="12.75" x14ac:dyDescent="0.2"/>
    <row r="5352" customFormat="1" ht="12.75" x14ac:dyDescent="0.2"/>
    <row r="5353" customFormat="1" ht="12.75" x14ac:dyDescent="0.2"/>
    <row r="5354" customFormat="1" ht="12.75" x14ac:dyDescent="0.2"/>
    <row r="5355" customFormat="1" ht="12.75" x14ac:dyDescent="0.2"/>
    <row r="5356" customFormat="1" ht="12.75" x14ac:dyDescent="0.2"/>
    <row r="5357" customFormat="1" ht="12.75" x14ac:dyDescent="0.2"/>
    <row r="5358" customFormat="1" ht="12.75" x14ac:dyDescent="0.2"/>
    <row r="5359" customFormat="1" ht="12.75" x14ac:dyDescent="0.2"/>
    <row r="5360" customFormat="1" ht="12.75" x14ac:dyDescent="0.2"/>
    <row r="5361" customFormat="1" ht="12.75" x14ac:dyDescent="0.2"/>
    <row r="5362" customFormat="1" ht="12.75" x14ac:dyDescent="0.2"/>
    <row r="5363" customFormat="1" ht="12.75" x14ac:dyDescent="0.2"/>
    <row r="5364" customFormat="1" ht="12.75" x14ac:dyDescent="0.2"/>
    <row r="5365" customFormat="1" ht="12.75" x14ac:dyDescent="0.2"/>
    <row r="5366" customFormat="1" ht="12.75" x14ac:dyDescent="0.2"/>
    <row r="5367" customFormat="1" ht="12.75" x14ac:dyDescent="0.2"/>
    <row r="5368" customFormat="1" ht="12.75" x14ac:dyDescent="0.2"/>
    <row r="5369" customFormat="1" ht="12.75" x14ac:dyDescent="0.2"/>
    <row r="5370" customFormat="1" ht="12.75" x14ac:dyDescent="0.2"/>
    <row r="5371" customFormat="1" ht="12.75" x14ac:dyDescent="0.2"/>
    <row r="5372" customFormat="1" ht="12.75" x14ac:dyDescent="0.2"/>
    <row r="5373" customFormat="1" ht="12.75" x14ac:dyDescent="0.2"/>
    <row r="5374" customFormat="1" ht="12.75" x14ac:dyDescent="0.2"/>
    <row r="5375" customFormat="1" ht="12.75" x14ac:dyDescent="0.2"/>
    <row r="5376" customFormat="1" ht="12.75" x14ac:dyDescent="0.2"/>
    <row r="5377" customFormat="1" ht="12.75" x14ac:dyDescent="0.2"/>
    <row r="5378" customFormat="1" ht="12.75" x14ac:dyDescent="0.2"/>
    <row r="5379" customFormat="1" ht="12.75" x14ac:dyDescent="0.2"/>
    <row r="5380" customFormat="1" ht="12.75" x14ac:dyDescent="0.2"/>
    <row r="5381" customFormat="1" ht="12.75" x14ac:dyDescent="0.2"/>
    <row r="5382" customFormat="1" ht="12.75" x14ac:dyDescent="0.2"/>
    <row r="5383" customFormat="1" ht="12.75" x14ac:dyDescent="0.2"/>
    <row r="5384" customFormat="1" ht="12.75" x14ac:dyDescent="0.2"/>
    <row r="5385" customFormat="1" ht="12.75" x14ac:dyDescent="0.2"/>
    <row r="5386" customFormat="1" ht="12.75" x14ac:dyDescent="0.2"/>
    <row r="5387" customFormat="1" ht="12.75" x14ac:dyDescent="0.2"/>
    <row r="5388" customFormat="1" ht="12.75" x14ac:dyDescent="0.2"/>
    <row r="5389" customFormat="1" ht="12.75" x14ac:dyDescent="0.2"/>
    <row r="5390" customFormat="1" ht="12.75" x14ac:dyDescent="0.2"/>
    <row r="5391" customFormat="1" ht="12.75" x14ac:dyDescent="0.2"/>
    <row r="5392" customFormat="1" ht="12.75" x14ac:dyDescent="0.2"/>
    <row r="5393" customFormat="1" ht="12.75" x14ac:dyDescent="0.2"/>
    <row r="5394" customFormat="1" ht="12.75" x14ac:dyDescent="0.2"/>
    <row r="5395" customFormat="1" ht="12.75" x14ac:dyDescent="0.2"/>
    <row r="5396" customFormat="1" ht="12.75" x14ac:dyDescent="0.2"/>
    <row r="5397" customFormat="1" ht="12.75" x14ac:dyDescent="0.2"/>
    <row r="5398" customFormat="1" ht="12.75" x14ac:dyDescent="0.2"/>
    <row r="5399" customFormat="1" ht="12.75" x14ac:dyDescent="0.2"/>
    <row r="5400" customFormat="1" ht="12.75" x14ac:dyDescent="0.2"/>
    <row r="5401" customFormat="1" ht="12.75" x14ac:dyDescent="0.2"/>
    <row r="5402" customFormat="1" ht="12.75" x14ac:dyDescent="0.2"/>
    <row r="5403" customFormat="1" ht="12.75" x14ac:dyDescent="0.2"/>
    <row r="5404" customFormat="1" ht="12.75" x14ac:dyDescent="0.2"/>
    <row r="5405" customFormat="1" ht="12.75" x14ac:dyDescent="0.2"/>
    <row r="5406" customFormat="1" ht="12.75" x14ac:dyDescent="0.2"/>
    <row r="5407" customFormat="1" ht="12.75" x14ac:dyDescent="0.2"/>
    <row r="5408" customFormat="1" ht="12.75" x14ac:dyDescent="0.2"/>
    <row r="5409" customFormat="1" ht="12.75" x14ac:dyDescent="0.2"/>
    <row r="5410" customFormat="1" ht="12.75" x14ac:dyDescent="0.2"/>
    <row r="5411" customFormat="1" ht="12.75" x14ac:dyDescent="0.2"/>
    <row r="5412" customFormat="1" ht="12.75" x14ac:dyDescent="0.2"/>
    <row r="5413" customFormat="1" ht="12.75" x14ac:dyDescent="0.2"/>
    <row r="5414" customFormat="1" ht="12.75" x14ac:dyDescent="0.2"/>
    <row r="5415" customFormat="1" ht="12.75" x14ac:dyDescent="0.2"/>
    <row r="5416" customFormat="1" ht="12.75" x14ac:dyDescent="0.2"/>
    <row r="5417" customFormat="1" ht="12.75" x14ac:dyDescent="0.2"/>
    <row r="5418" customFormat="1" ht="12.75" x14ac:dyDescent="0.2"/>
    <row r="5419" customFormat="1" ht="12.75" x14ac:dyDescent="0.2"/>
    <row r="5420" customFormat="1" ht="12.75" x14ac:dyDescent="0.2"/>
    <row r="5421" customFormat="1" ht="12.75" x14ac:dyDescent="0.2"/>
    <row r="5422" customFormat="1" ht="12.75" x14ac:dyDescent="0.2"/>
    <row r="5423" customFormat="1" ht="12.75" x14ac:dyDescent="0.2"/>
    <row r="5424" customFormat="1" ht="12.75" x14ac:dyDescent="0.2"/>
    <row r="5425" customFormat="1" ht="12.75" x14ac:dyDescent="0.2"/>
    <row r="5426" customFormat="1" ht="12.75" x14ac:dyDescent="0.2"/>
    <row r="5427" customFormat="1" ht="12.75" x14ac:dyDescent="0.2"/>
    <row r="5428" customFormat="1" ht="12.75" x14ac:dyDescent="0.2"/>
    <row r="5429" customFormat="1" ht="12.75" x14ac:dyDescent="0.2"/>
    <row r="5430" customFormat="1" ht="12.75" x14ac:dyDescent="0.2"/>
    <row r="5431" customFormat="1" ht="12.75" x14ac:dyDescent="0.2"/>
    <row r="5432" customFormat="1" ht="12.75" x14ac:dyDescent="0.2"/>
    <row r="5433" customFormat="1" ht="12.75" x14ac:dyDescent="0.2"/>
    <row r="5434" customFormat="1" ht="12.75" x14ac:dyDescent="0.2"/>
    <row r="5435" customFormat="1" ht="12.75" x14ac:dyDescent="0.2"/>
    <row r="5436" customFormat="1" ht="12.75" x14ac:dyDescent="0.2"/>
    <row r="5437" customFormat="1" ht="12.75" x14ac:dyDescent="0.2"/>
    <row r="5438" customFormat="1" ht="12.75" x14ac:dyDescent="0.2"/>
    <row r="5439" customFormat="1" ht="12.75" x14ac:dyDescent="0.2"/>
    <row r="5440" customFormat="1" ht="12.75" x14ac:dyDescent="0.2"/>
    <row r="5441" customFormat="1" ht="12.75" x14ac:dyDescent="0.2"/>
    <row r="5442" customFormat="1" ht="12.75" x14ac:dyDescent="0.2"/>
    <row r="5443" customFormat="1" ht="12.75" x14ac:dyDescent="0.2"/>
    <row r="5444" customFormat="1" ht="12.75" x14ac:dyDescent="0.2"/>
    <row r="5445" customFormat="1" ht="12.75" x14ac:dyDescent="0.2"/>
    <row r="5446" customFormat="1" ht="12.75" x14ac:dyDescent="0.2"/>
    <row r="5447" customFormat="1" ht="12.75" x14ac:dyDescent="0.2"/>
    <row r="5448" customFormat="1" ht="12.75" x14ac:dyDescent="0.2"/>
    <row r="5449" customFormat="1" ht="12.75" x14ac:dyDescent="0.2"/>
    <row r="5450" customFormat="1" ht="12.75" x14ac:dyDescent="0.2"/>
    <row r="5451" customFormat="1" ht="12.75" x14ac:dyDescent="0.2"/>
    <row r="5452" customFormat="1" ht="12.75" x14ac:dyDescent="0.2"/>
    <row r="5453" customFormat="1" ht="12.75" x14ac:dyDescent="0.2"/>
    <row r="5454" customFormat="1" ht="12.75" x14ac:dyDescent="0.2"/>
    <row r="5455" customFormat="1" ht="12.75" x14ac:dyDescent="0.2"/>
    <row r="5456" customFormat="1" ht="12.75" x14ac:dyDescent="0.2"/>
    <row r="5457" customFormat="1" ht="12.75" x14ac:dyDescent="0.2"/>
    <row r="5458" customFormat="1" ht="12.75" x14ac:dyDescent="0.2"/>
    <row r="5459" customFormat="1" ht="12.75" x14ac:dyDescent="0.2"/>
    <row r="5460" customFormat="1" ht="12.75" x14ac:dyDescent="0.2"/>
    <row r="5461" customFormat="1" ht="12.75" x14ac:dyDescent="0.2"/>
    <row r="5462" customFormat="1" ht="12.75" x14ac:dyDescent="0.2"/>
    <row r="5463" customFormat="1" ht="12.75" x14ac:dyDescent="0.2"/>
    <row r="5464" customFormat="1" ht="12.75" x14ac:dyDescent="0.2"/>
    <row r="5465" customFormat="1" ht="12.75" x14ac:dyDescent="0.2"/>
    <row r="5466" customFormat="1" ht="12.75" x14ac:dyDescent="0.2"/>
    <row r="5467" customFormat="1" ht="12.75" x14ac:dyDescent="0.2"/>
    <row r="5468" customFormat="1" ht="12.75" x14ac:dyDescent="0.2"/>
    <row r="5469" customFormat="1" ht="12.75" x14ac:dyDescent="0.2"/>
    <row r="5470" customFormat="1" ht="12.75" x14ac:dyDescent="0.2"/>
    <row r="5471" customFormat="1" ht="12.75" x14ac:dyDescent="0.2"/>
    <row r="5472" customFormat="1" ht="12.75" x14ac:dyDescent="0.2"/>
    <row r="5473" customFormat="1" ht="12.75" x14ac:dyDescent="0.2"/>
    <row r="5474" customFormat="1" ht="12.75" x14ac:dyDescent="0.2"/>
    <row r="5475" customFormat="1" ht="12.75" x14ac:dyDescent="0.2"/>
    <row r="5476" customFormat="1" ht="12.75" x14ac:dyDescent="0.2"/>
    <row r="5477" customFormat="1" ht="12.75" x14ac:dyDescent="0.2"/>
    <row r="5478" customFormat="1" ht="12.75" x14ac:dyDescent="0.2"/>
    <row r="5479" customFormat="1" ht="12.75" x14ac:dyDescent="0.2"/>
    <row r="5480" customFormat="1" ht="12.75" x14ac:dyDescent="0.2"/>
    <row r="5481" customFormat="1" ht="12.75" x14ac:dyDescent="0.2"/>
    <row r="5482" customFormat="1" ht="12.75" x14ac:dyDescent="0.2"/>
    <row r="5483" customFormat="1" ht="12.75" x14ac:dyDescent="0.2"/>
    <row r="5484" customFormat="1" ht="12.75" x14ac:dyDescent="0.2"/>
    <row r="5485" customFormat="1" ht="12.75" x14ac:dyDescent="0.2"/>
    <row r="5486" customFormat="1" ht="12.75" x14ac:dyDescent="0.2"/>
  </sheetData>
  <mergeCells count="2">
    <mergeCell ref="A1:C2"/>
    <mergeCell ref="A3:C3"/>
  </mergeCells>
  <conditionalFormatting sqref="A5:C302 A303:B303 A304:C486">
    <cfRule type="expression" dxfId="7" priority="1">
      <formula>$A5="Serviço"</formula>
    </cfRule>
    <cfRule type="expression" dxfId="6" priority="2">
      <formula>$A5="Célula Construtiva"</formula>
    </cfRule>
    <cfRule type="expression" dxfId="5" priority="3">
      <formula>$A5="Unidade Construtiva"</formula>
    </cfRule>
    <cfRule type="expression" dxfId="4" priority="4">
      <formula>$A5="Etapa"</formula>
    </cfRule>
  </conditionalFormatting>
  <conditionalFormatting sqref="C303">
    <cfRule type="expression" dxfId="3" priority="121175">
      <formula>$A302="Serviço"</formula>
    </cfRule>
    <cfRule type="expression" dxfId="2" priority="121176">
      <formula>$A302="Célula Construtiva"</formula>
    </cfRule>
    <cfRule type="expression" dxfId="1" priority="121177">
      <formula>$A302="Unidade Construtiva"</formula>
    </cfRule>
    <cfRule type="expression" dxfId="0"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CAPA</vt:lpstr>
      <vt:lpstr>Orçamento</vt:lpstr>
      <vt:lpstr>Composições</vt:lpstr>
      <vt:lpstr>Insumos</vt:lpstr>
      <vt:lpstr>Ger_Tec e Adm</vt:lpstr>
      <vt:lpstr>Ger_Executivo_Cartesian</vt:lpstr>
      <vt:lpstr>EAP</vt:lpstr>
      <vt:lpstr>CAPA!Area_de_impressao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2026-04-21T00:46:31Z</dcterms:modified>
</cp:coreProperties>
</file>