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lyniec\Desktop\"/>
    </mc:Choice>
  </mc:AlternateContent>
  <bookViews>
    <workbookView xWindow="0" yWindow="210" windowWidth="19200" windowHeight="69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E23" i="1" s="1"/>
  <c r="D24" i="1"/>
  <c r="E24" i="1" s="1"/>
  <c r="D25" i="1"/>
  <c r="D26" i="1"/>
  <c r="E26" i="1" s="1"/>
  <c r="D27" i="1"/>
  <c r="E27" i="1" s="1"/>
  <c r="D28" i="1"/>
  <c r="E28" i="1" s="1"/>
  <c r="D29" i="1"/>
  <c r="D30" i="1"/>
  <c r="E30" i="1" s="1"/>
  <c r="D31" i="1"/>
  <c r="D32" i="1"/>
  <c r="D33" i="1"/>
  <c r="D34" i="1"/>
  <c r="E34" i="1" s="1"/>
  <c r="D35" i="1"/>
  <c r="E35" i="1" s="1"/>
  <c r="D36" i="1"/>
  <c r="E36" i="1" s="1"/>
  <c r="D37" i="1"/>
  <c r="D38" i="1"/>
  <c r="E38" i="1" s="1"/>
  <c r="D39" i="1"/>
  <c r="D40" i="1"/>
  <c r="E40" i="1" s="1"/>
  <c r="D41" i="1"/>
  <c r="E41" i="1" s="1"/>
  <c r="D42" i="1"/>
  <c r="E42" i="1" s="1"/>
  <c r="D43" i="1"/>
  <c r="E43" i="1" s="1"/>
  <c r="D44" i="1"/>
  <c r="E44" i="1" s="1"/>
  <c r="D45" i="1"/>
  <c r="D46" i="1"/>
  <c r="E46" i="1" s="1"/>
  <c r="D47" i="1"/>
  <c r="E47" i="1" s="1"/>
  <c r="D48" i="1"/>
  <c r="E48" i="1" s="1"/>
  <c r="D49" i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22" i="1"/>
  <c r="E29" i="1"/>
  <c r="E31" i="1"/>
  <c r="E32" i="1"/>
  <c r="E33" i="1"/>
  <c r="E37" i="1"/>
  <c r="E39" i="1"/>
  <c r="E45" i="1"/>
  <c r="E49" i="1"/>
  <c r="E25" i="1"/>
  <c r="G2" i="1" l="1"/>
  <c r="H3" i="1" s="1"/>
  <c r="I3" i="1" s="1"/>
  <c r="F4" i="1" s="1"/>
  <c r="E18" i="2"/>
  <c r="F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G3" i="1" l="1"/>
  <c r="G4" i="1"/>
  <c r="H4" i="1" s="1"/>
  <c r="I4" i="1" s="1"/>
  <c r="J3" i="1"/>
  <c r="F5" i="1" l="1"/>
  <c r="G5" i="1" s="1"/>
  <c r="H5" i="1" s="1"/>
  <c r="I5" i="1" s="1"/>
  <c r="J4" i="1"/>
  <c r="F6" i="1" l="1"/>
  <c r="G6" i="1" s="1"/>
  <c r="H6" i="1" s="1"/>
  <c r="I6" i="1" s="1"/>
  <c r="J5" i="1"/>
  <c r="F7" i="1" l="1"/>
  <c r="G7" i="1" s="1"/>
  <c r="H7" i="1" s="1"/>
  <c r="I7" i="1" s="1"/>
  <c r="F8" i="1" s="1"/>
  <c r="G8" i="1" s="1"/>
  <c r="H8" i="1" s="1"/>
  <c r="I8" i="1" s="1"/>
  <c r="J6" i="1"/>
  <c r="J7" i="1" l="1"/>
  <c r="J8" i="1" s="1"/>
  <c r="F9" i="1"/>
  <c r="G9" i="1" s="1"/>
  <c r="H9" i="1" s="1"/>
  <c r="I9" i="1" s="1"/>
  <c r="F10" i="1" l="1"/>
  <c r="G10" i="1" s="1"/>
  <c r="H10" i="1" s="1"/>
  <c r="I10" i="1" s="1"/>
  <c r="J9" i="1"/>
  <c r="F11" i="1" l="1"/>
  <c r="G11" i="1" s="1"/>
  <c r="H11" i="1" s="1"/>
  <c r="I11" i="1" s="1"/>
  <c r="J10" i="1"/>
  <c r="F12" i="1" l="1"/>
  <c r="G12" i="1" s="1"/>
  <c r="H12" i="1" s="1"/>
  <c r="I12" i="1" s="1"/>
  <c r="J11" i="1"/>
  <c r="F13" i="1" l="1"/>
  <c r="G13" i="1" s="1"/>
  <c r="H13" i="1" s="1"/>
  <c r="I13" i="1" s="1"/>
  <c r="F14" i="1" s="1"/>
  <c r="G14" i="1" s="1"/>
  <c r="H14" i="1" s="1"/>
  <c r="I14" i="1" s="1"/>
  <c r="J12" i="1"/>
  <c r="J13" i="1" l="1"/>
  <c r="J14" i="1" s="1"/>
  <c r="F15" i="1"/>
  <c r="G15" i="1" s="1"/>
  <c r="H15" i="1" s="1"/>
  <c r="I15" i="1" s="1"/>
  <c r="F16" i="1" l="1"/>
  <c r="G16" i="1" s="1"/>
  <c r="H16" i="1" s="1"/>
  <c r="I16" i="1" s="1"/>
  <c r="J15" i="1"/>
  <c r="F17" i="1" l="1"/>
  <c r="G17" i="1" s="1"/>
  <c r="H17" i="1" s="1"/>
  <c r="I17" i="1" s="1"/>
  <c r="J16" i="1"/>
  <c r="F18" i="1" l="1"/>
  <c r="G18" i="1" s="1"/>
  <c r="H18" i="1" s="1"/>
  <c r="I18" i="1" s="1"/>
  <c r="J17" i="1"/>
  <c r="F19" i="1" l="1"/>
  <c r="G19" i="1" s="1"/>
  <c r="H19" i="1" s="1"/>
  <c r="I19" i="1" s="1"/>
  <c r="F20" i="1" s="1"/>
  <c r="G20" i="1" s="1"/>
  <c r="H20" i="1" s="1"/>
  <c r="I20" i="1" s="1"/>
  <c r="J18" i="1"/>
  <c r="J19" i="1" l="1"/>
  <c r="J20" i="1" s="1"/>
  <c r="F21" i="1"/>
  <c r="G21" i="1" s="1"/>
  <c r="H21" i="1" s="1"/>
  <c r="I21" i="1" s="1"/>
  <c r="F22" i="1" l="1"/>
  <c r="G22" i="1" s="1"/>
  <c r="H22" i="1" s="1"/>
  <c r="I22" i="1" s="1"/>
  <c r="F23" i="1" s="1"/>
  <c r="G23" i="1" s="1"/>
  <c r="H23" i="1" s="1"/>
  <c r="I23" i="1" s="1"/>
  <c r="F24" i="1" s="1"/>
  <c r="G24" i="1" s="1"/>
  <c r="H24" i="1" s="1"/>
  <c r="I24" i="1" s="1"/>
  <c r="J21" i="1"/>
  <c r="F25" i="1" l="1"/>
  <c r="G25" i="1" s="1"/>
  <c r="H25" i="1" s="1"/>
  <c r="I25" i="1" s="1"/>
  <c r="F26" i="1" s="1"/>
  <c r="G26" i="1" s="1"/>
  <c r="H26" i="1" s="1"/>
  <c r="I26" i="1" s="1"/>
  <c r="F27" i="1" s="1"/>
  <c r="G27" i="1" s="1"/>
  <c r="H27" i="1" s="1"/>
  <c r="I27" i="1" s="1"/>
  <c r="F28" i="1" s="1"/>
  <c r="G28" i="1" s="1"/>
  <c r="H28" i="1" s="1"/>
  <c r="I28" i="1" s="1"/>
  <c r="F29" i="1" s="1"/>
  <c r="G29" i="1" s="1"/>
  <c r="H29" i="1" s="1"/>
  <c r="I29" i="1" s="1"/>
  <c r="J22" i="1"/>
  <c r="J23" i="1" s="1"/>
  <c r="J24" i="1" s="1"/>
  <c r="F30" i="1" l="1"/>
  <c r="G30" i="1" s="1"/>
  <c r="H30" i="1" s="1"/>
  <c r="I30" i="1" s="1"/>
  <c r="F31" i="1" s="1"/>
  <c r="G31" i="1" s="1"/>
  <c r="H31" i="1" s="1"/>
  <c r="I31" i="1" s="1"/>
  <c r="F32" i="1" s="1"/>
  <c r="G32" i="1" s="1"/>
  <c r="H32" i="1" s="1"/>
  <c r="I32" i="1" s="1"/>
  <c r="J25" i="1"/>
  <c r="J26" i="1" s="1"/>
  <c r="J27" i="1" s="1"/>
  <c r="J28" i="1" s="1"/>
  <c r="J29" i="1" s="1"/>
  <c r="F33" i="1" l="1"/>
  <c r="G33" i="1" s="1"/>
  <c r="H33" i="1" s="1"/>
  <c r="I33" i="1" s="1"/>
  <c r="F34" i="1" s="1"/>
  <c r="G34" i="1" s="1"/>
  <c r="H34" i="1" s="1"/>
  <c r="I34" i="1" s="1"/>
  <c r="J30" i="1"/>
  <c r="J31" i="1" s="1"/>
  <c r="J32" i="1" s="1"/>
  <c r="J33" i="1" l="1"/>
  <c r="J34" i="1" s="1"/>
  <c r="F35" i="1"/>
  <c r="G35" i="1" s="1"/>
  <c r="H35" i="1" s="1"/>
  <c r="I35" i="1" s="1"/>
  <c r="F36" i="1" l="1"/>
  <c r="G36" i="1" s="1"/>
  <c r="H36" i="1" s="1"/>
  <c r="I36" i="1" s="1"/>
  <c r="F37" i="1" s="1"/>
  <c r="G37" i="1" s="1"/>
  <c r="H37" i="1" s="1"/>
  <c r="I37" i="1" s="1"/>
  <c r="F38" i="1" s="1"/>
  <c r="G38" i="1" s="1"/>
  <c r="H38" i="1" s="1"/>
  <c r="I38" i="1" s="1"/>
  <c r="F39" i="1" s="1"/>
  <c r="G39" i="1" s="1"/>
  <c r="H39" i="1" s="1"/>
  <c r="I39" i="1" s="1"/>
  <c r="F40" i="1" s="1"/>
  <c r="G40" i="1" s="1"/>
  <c r="H40" i="1" s="1"/>
  <c r="I40" i="1" s="1"/>
  <c r="F41" i="1" s="1"/>
  <c r="G41" i="1" s="1"/>
  <c r="H41" i="1" s="1"/>
  <c r="I41" i="1" s="1"/>
  <c r="F42" i="1" s="1"/>
  <c r="G42" i="1" s="1"/>
  <c r="H42" i="1" s="1"/>
  <c r="I42" i="1" s="1"/>
  <c r="F43" i="1" s="1"/>
  <c r="G43" i="1" s="1"/>
  <c r="H43" i="1" s="1"/>
  <c r="I43" i="1" s="1"/>
  <c r="F44" i="1" s="1"/>
  <c r="G44" i="1" s="1"/>
  <c r="H44" i="1" s="1"/>
  <c r="I44" i="1" s="1"/>
  <c r="J35" i="1"/>
  <c r="F45" i="1" l="1"/>
  <c r="G45" i="1" s="1"/>
  <c r="H45" i="1" s="1"/>
  <c r="I45" i="1" s="1"/>
  <c r="F46" i="1" s="1"/>
  <c r="G46" i="1" s="1"/>
  <c r="H46" i="1" s="1"/>
  <c r="I46" i="1" s="1"/>
  <c r="J36" i="1"/>
  <c r="J37" i="1" s="1"/>
  <c r="J38" i="1" s="1"/>
  <c r="J39" i="1" s="1"/>
  <c r="J40" i="1" s="1"/>
  <c r="J41" i="1" s="1"/>
  <c r="J42" i="1" s="1"/>
  <c r="J43" i="1" s="1"/>
  <c r="J44" i="1" s="1"/>
  <c r="J45" i="1" l="1"/>
  <c r="J46" i="1" s="1"/>
  <c r="F47" i="1"/>
  <c r="G47" i="1" s="1"/>
  <c r="H47" i="1" s="1"/>
  <c r="I47" i="1" s="1"/>
  <c r="F48" i="1" s="1"/>
  <c r="G48" i="1" s="1"/>
  <c r="H48" i="1" s="1"/>
  <c r="I48" i="1" s="1"/>
  <c r="F49" i="1" l="1"/>
  <c r="G49" i="1" s="1"/>
  <c r="H49" i="1" s="1"/>
  <c r="I49" i="1" s="1"/>
  <c r="F50" i="1" s="1"/>
  <c r="G50" i="1" s="1"/>
  <c r="H50" i="1" s="1"/>
  <c r="I50" i="1" s="1"/>
  <c r="J47" i="1"/>
  <c r="J48" i="1" s="1"/>
  <c r="F51" i="1" l="1"/>
  <c r="G51" i="1" s="1"/>
  <c r="H51" i="1" s="1"/>
  <c r="I51" i="1" s="1"/>
  <c r="F52" i="1" s="1"/>
  <c r="G52" i="1" s="1"/>
  <c r="H52" i="1" s="1"/>
  <c r="I52" i="1" s="1"/>
  <c r="F53" i="1" s="1"/>
  <c r="G53" i="1" s="1"/>
  <c r="H53" i="1" s="1"/>
  <c r="I53" i="1" s="1"/>
  <c r="F54" i="1" s="1"/>
  <c r="G54" i="1" s="1"/>
  <c r="H54" i="1" s="1"/>
  <c r="I54" i="1" s="1"/>
  <c r="F55" i="1" s="1"/>
  <c r="G55" i="1" s="1"/>
  <c r="H55" i="1" s="1"/>
  <c r="I55" i="1" s="1"/>
  <c r="F56" i="1" s="1"/>
  <c r="G56" i="1" s="1"/>
  <c r="H56" i="1" s="1"/>
  <c r="I56" i="1" s="1"/>
  <c r="J49" i="1"/>
  <c r="J50" i="1" s="1"/>
  <c r="J51" i="1" l="1"/>
  <c r="J52" i="1" s="1"/>
  <c r="J53" i="1" s="1"/>
  <c r="J54" i="1" s="1"/>
  <c r="J55" i="1" s="1"/>
  <c r="J56" i="1" s="1"/>
</calcChain>
</file>

<file path=xl/sharedStrings.xml><?xml version="1.0" encoding="utf-8"?>
<sst xmlns="http://schemas.openxmlformats.org/spreadsheetml/2006/main" count="16" uniqueCount="16">
  <si>
    <t>time</t>
  </si>
  <si>
    <t>timestep=</t>
  </si>
  <si>
    <t>thrust (N)</t>
  </si>
  <si>
    <t>mass (kg)</t>
  </si>
  <si>
    <t>weigh (N)</t>
  </si>
  <si>
    <t>drag (N)</t>
  </si>
  <si>
    <t>Area (m^2)=</t>
  </si>
  <si>
    <t>Cd=</t>
  </si>
  <si>
    <t>height (m)</t>
  </si>
  <si>
    <t>vel (m/s)</t>
  </si>
  <si>
    <t>accel (m/s^2)</t>
  </si>
  <si>
    <t>total force (N)</t>
  </si>
  <si>
    <t>rho (kg/m^3)=</t>
  </si>
  <si>
    <t>20 cm</t>
  </si>
  <si>
    <t>.2m</t>
  </si>
  <si>
    <t>mass at burnout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</si>
</sst>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Sheet1!$I$1</c:f>
              <c:strCache>
                <c:ptCount val="1"/>
                <c:pt idx="0">
                  <c:v>vel (m/s)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Sheet1!$B$2:$B$62</c:f>
              <c:numCache>
                <c:formatCode>0.00</c:formatCode>
                <c:ptCount val="61"/>
                <c:pt idx="0">
                  <c:v>0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0.27</c:v>
                </c:pt>
                <c:pt idx="10">
                  <c:v>0.30000000000000004</c:v>
                </c:pt>
                <c:pt idx="11">
                  <c:v>0.33000000000000007</c:v>
                </c:pt>
                <c:pt idx="12">
                  <c:v>0.3600000000000001</c:v>
                </c:pt>
                <c:pt idx="13">
                  <c:v>0.39000000000000012</c:v>
                </c:pt>
                <c:pt idx="14">
                  <c:v>0.42000000000000015</c:v>
                </c:pt>
                <c:pt idx="15">
                  <c:v>0.45000000000000018</c:v>
                </c:pt>
                <c:pt idx="16">
                  <c:v>0.4800000000000002</c:v>
                </c:pt>
                <c:pt idx="17">
                  <c:v>0.51000000000000023</c:v>
                </c:pt>
                <c:pt idx="18">
                  <c:v>0.54000000000000026</c:v>
                </c:pt>
                <c:pt idx="19">
                  <c:v>0.57000000000000028</c:v>
                </c:pt>
                <c:pt idx="20">
                  <c:v>0.60000000000000031</c:v>
                </c:pt>
                <c:pt idx="21">
                  <c:v>0.63000000000000034</c:v>
                </c:pt>
                <c:pt idx="22">
                  <c:v>0.66000000000000036</c:v>
                </c:pt>
                <c:pt idx="23">
                  <c:v>0.69000000000000039</c:v>
                </c:pt>
                <c:pt idx="24">
                  <c:v>0.72000000000000042</c:v>
                </c:pt>
                <c:pt idx="25">
                  <c:v>0.75000000000000044</c:v>
                </c:pt>
                <c:pt idx="26">
                  <c:v>0.78000000000000047</c:v>
                </c:pt>
                <c:pt idx="27">
                  <c:v>0.8100000000000005</c:v>
                </c:pt>
                <c:pt idx="28">
                  <c:v>0.84000000000000052</c:v>
                </c:pt>
                <c:pt idx="29">
                  <c:v>0.87000000000000055</c:v>
                </c:pt>
                <c:pt idx="30">
                  <c:v>0.90000000000000058</c:v>
                </c:pt>
                <c:pt idx="31">
                  <c:v>0.9300000000000006</c:v>
                </c:pt>
                <c:pt idx="32">
                  <c:v>0.96000000000000063</c:v>
                </c:pt>
                <c:pt idx="33">
                  <c:v>0.99000000000000066</c:v>
                </c:pt>
                <c:pt idx="34">
                  <c:v>1.0200000000000007</c:v>
                </c:pt>
                <c:pt idx="35">
                  <c:v>1.0500000000000007</c:v>
                </c:pt>
                <c:pt idx="36">
                  <c:v>1.0800000000000007</c:v>
                </c:pt>
                <c:pt idx="37">
                  <c:v>1.1100000000000008</c:v>
                </c:pt>
                <c:pt idx="38">
                  <c:v>1.1400000000000008</c:v>
                </c:pt>
                <c:pt idx="39">
                  <c:v>1.1700000000000008</c:v>
                </c:pt>
                <c:pt idx="40">
                  <c:v>1.2000000000000008</c:v>
                </c:pt>
                <c:pt idx="41">
                  <c:v>1.2300000000000009</c:v>
                </c:pt>
                <c:pt idx="42">
                  <c:v>1.2600000000000009</c:v>
                </c:pt>
                <c:pt idx="43">
                  <c:v>1.2900000000000009</c:v>
                </c:pt>
                <c:pt idx="44">
                  <c:v>1.320000000000001</c:v>
                </c:pt>
                <c:pt idx="45">
                  <c:v>1.350000000000001</c:v>
                </c:pt>
                <c:pt idx="46">
                  <c:v>1.380000000000001</c:v>
                </c:pt>
                <c:pt idx="47">
                  <c:v>1.410000000000001</c:v>
                </c:pt>
                <c:pt idx="48">
                  <c:v>1.4400000000000011</c:v>
                </c:pt>
                <c:pt idx="49">
                  <c:v>1.4700000000000011</c:v>
                </c:pt>
                <c:pt idx="50">
                  <c:v>1.5000000000000011</c:v>
                </c:pt>
                <c:pt idx="51">
                  <c:v>1.5300000000000011</c:v>
                </c:pt>
                <c:pt idx="52">
                  <c:v>1.5600000000000012</c:v>
                </c:pt>
                <c:pt idx="53">
                  <c:v>1.5900000000000012</c:v>
                </c:pt>
                <c:pt idx="54">
                  <c:v>1.6200000000000012</c:v>
                </c:pt>
              </c:numCache>
            </c:numRef>
          </c:xVal>
          <c:yVal>
            <c:numRef>
              <c:f>Sheet1!$I$2:$I$62</c:f>
              <c:numCache>
                <c:formatCode>0.00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3.9059999999999997</c:v>
                </c:pt>
                <c:pt idx="3">
                  <c:v>7.4459789028667487</c:v>
                </c:pt>
                <c:pt idx="4">
                  <c:v>9.9120614389701593</c:v>
                </c:pt>
                <c:pt idx="5">
                  <c:v>10.692907477725702</c:v>
                </c:pt>
                <c:pt idx="6">
                  <c:v>11.404130051310421</c:v>
                </c:pt>
                <c:pt idx="7">
                  <c:v>12.047344962881374</c:v>
                </c:pt>
                <c:pt idx="8">
                  <c:v>12.625285228220941</c:v>
                </c:pt>
                <c:pt idx="9">
                  <c:v>13.141521018564521</c:v>
                </c:pt>
                <c:pt idx="10">
                  <c:v>13.600195990301131</c:v>
                </c:pt>
                <c:pt idx="11">
                  <c:v>14.005793201508094</c:v>
                </c:pt>
                <c:pt idx="12">
                  <c:v>14.362937874465937</c:v>
                </c:pt>
                <c:pt idx="13">
                  <c:v>14.676239337158597</c:v>
                </c:pt>
                <c:pt idx="14">
                  <c:v>14.950170838478343</c:v>
                </c:pt>
                <c:pt idx="15">
                  <c:v>15.18898357210346</c:v>
                </c:pt>
                <c:pt idx="16">
                  <c:v>15.396649981328247</c:v>
                </c:pt>
                <c:pt idx="17">
                  <c:v>15.576830994856785</c:v>
                </c:pt>
                <c:pt idx="18">
                  <c:v>15.732861999141068</c:v>
                </c:pt>
                <c:pt idx="19">
                  <c:v>15.867752857918488</c:v>
                </c:pt>
                <c:pt idx="20">
                  <c:v>14.484197966976065</c:v>
                </c:pt>
                <c:pt idx="21">
                  <c:v>13.28236246301862</c:v>
                </c:pt>
                <c:pt idx="22">
                  <c:v>12.224933004112534</c:v>
                </c:pt>
                <c:pt idx="23">
                  <c:v>11.284220534749654</c:v>
                </c:pt>
                <c:pt idx="24">
                  <c:v>10.439208112665719</c:v>
                </c:pt>
                <c:pt idx="25">
                  <c:v>9.6736302926660134</c:v>
                </c:pt>
                <c:pt idx="26">
                  <c:v>8.9746841837995071</c:v>
                </c:pt>
                <c:pt idx="27">
                  <c:v>8.3321409880278772</c:v>
                </c:pt>
                <c:pt idx="28">
                  <c:v>7.7377191635548686</c:v>
                </c:pt>
                <c:pt idx="29">
                  <c:v>7.1846330206473397</c:v>
                </c:pt>
                <c:pt idx="30">
                  <c:v>6.6672616859727176</c:v>
                </c:pt>
                <c:pt idx="31">
                  <c:v>6.1809023533142309</c:v>
                </c:pt>
                <c:pt idx="32">
                  <c:v>5.7215836369731212</c:v>
                </c:pt>
                <c:pt idx="33">
                  <c:v>5.2859224877353554</c:v>
                </c:pt>
                <c:pt idx="34">
                  <c:v>4.8710131506641439</c:v>
                </c:pt>
                <c:pt idx="35">
                  <c:v>4.4743400060927643</c:v>
                </c:pt>
                <c:pt idx="36">
                  <c:v>4.0937084280239775</c:v>
                </c:pt>
                <c:pt idx="37">
                  <c:v>3.7271893835112309</c:v>
                </c:pt>
                <c:pt idx="38">
                  <c:v>3.3730746148684441</c:v>
                </c:pt>
                <c:pt idx="39">
                  <c:v>3.0298400441475599</c:v>
                </c:pt>
                <c:pt idx="40">
                  <c:v>2.6961156153100876</c:v>
                </c:pt>
                <c:pt idx="41">
                  <c:v>2.37066021020336</c:v>
                </c:pt>
                <c:pt idx="42">
                  <c:v>2.052340584859929</c:v>
                </c:pt>
                <c:pt idx="43">
                  <c:v>1.7401135037595017</c:v>
                </c:pt>
                <c:pt idx="44">
                  <c:v>1.4330104231202467</c:v>
                </c:pt>
                <c:pt idx="45">
                  <c:v>1.1301242052331177</c:v>
                </c:pt>
                <c:pt idx="46">
                  <c:v>0.83059744514193179</c:v>
                </c:pt>
                <c:pt idx="47">
                  <c:v>0.53361206636524883</c:v>
                </c:pt>
                <c:pt idx="48">
                  <c:v>0.2383798994531221</c:v>
                </c:pt>
                <c:pt idx="49">
                  <c:v>-5.5865999977839642E-2</c:v>
                </c:pt>
                <c:pt idx="50">
                  <c:v>-0.34987950556322417</c:v>
                </c:pt>
                <c:pt idx="51">
                  <c:v>-0.64440923641534431</c:v>
                </c:pt>
                <c:pt idx="52">
                  <c:v>-0.9402062103283445</c:v>
                </c:pt>
                <c:pt idx="53">
                  <c:v>-1.2380315014300327</c:v>
                </c:pt>
                <c:pt idx="54">
                  <c:v>-1.5386640684933099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BF-41A6-ACE2-9A3A6F6795C4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height (m)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Sheet1!$B$2:$B$62</c:f>
              <c:numCache>
                <c:formatCode>0.00</c:formatCode>
                <c:ptCount val="61"/>
                <c:pt idx="0">
                  <c:v>0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0.27</c:v>
                </c:pt>
                <c:pt idx="10">
                  <c:v>0.30000000000000004</c:v>
                </c:pt>
                <c:pt idx="11">
                  <c:v>0.33000000000000007</c:v>
                </c:pt>
                <c:pt idx="12">
                  <c:v>0.3600000000000001</c:v>
                </c:pt>
                <c:pt idx="13">
                  <c:v>0.39000000000000012</c:v>
                </c:pt>
                <c:pt idx="14">
                  <c:v>0.42000000000000015</c:v>
                </c:pt>
                <c:pt idx="15">
                  <c:v>0.45000000000000018</c:v>
                </c:pt>
                <c:pt idx="16">
                  <c:v>0.4800000000000002</c:v>
                </c:pt>
                <c:pt idx="17">
                  <c:v>0.51000000000000023</c:v>
                </c:pt>
                <c:pt idx="18">
                  <c:v>0.54000000000000026</c:v>
                </c:pt>
                <c:pt idx="19">
                  <c:v>0.57000000000000028</c:v>
                </c:pt>
                <c:pt idx="20">
                  <c:v>0.60000000000000031</c:v>
                </c:pt>
                <c:pt idx="21">
                  <c:v>0.63000000000000034</c:v>
                </c:pt>
                <c:pt idx="22">
                  <c:v>0.66000000000000036</c:v>
                </c:pt>
                <c:pt idx="23">
                  <c:v>0.69000000000000039</c:v>
                </c:pt>
                <c:pt idx="24">
                  <c:v>0.72000000000000042</c:v>
                </c:pt>
                <c:pt idx="25">
                  <c:v>0.75000000000000044</c:v>
                </c:pt>
                <c:pt idx="26">
                  <c:v>0.78000000000000047</c:v>
                </c:pt>
                <c:pt idx="27">
                  <c:v>0.8100000000000005</c:v>
                </c:pt>
                <c:pt idx="28">
                  <c:v>0.84000000000000052</c:v>
                </c:pt>
                <c:pt idx="29">
                  <c:v>0.87000000000000055</c:v>
                </c:pt>
                <c:pt idx="30">
                  <c:v>0.90000000000000058</c:v>
                </c:pt>
                <c:pt idx="31">
                  <c:v>0.9300000000000006</c:v>
                </c:pt>
                <c:pt idx="32">
                  <c:v>0.96000000000000063</c:v>
                </c:pt>
                <c:pt idx="33">
                  <c:v>0.99000000000000066</c:v>
                </c:pt>
                <c:pt idx="34">
                  <c:v>1.0200000000000007</c:v>
                </c:pt>
                <c:pt idx="35">
                  <c:v>1.0500000000000007</c:v>
                </c:pt>
                <c:pt idx="36">
                  <c:v>1.0800000000000007</c:v>
                </c:pt>
                <c:pt idx="37">
                  <c:v>1.1100000000000008</c:v>
                </c:pt>
                <c:pt idx="38">
                  <c:v>1.1400000000000008</c:v>
                </c:pt>
                <c:pt idx="39">
                  <c:v>1.1700000000000008</c:v>
                </c:pt>
                <c:pt idx="40">
                  <c:v>1.2000000000000008</c:v>
                </c:pt>
                <c:pt idx="41">
                  <c:v>1.2300000000000009</c:v>
                </c:pt>
                <c:pt idx="42">
                  <c:v>1.2600000000000009</c:v>
                </c:pt>
                <c:pt idx="43">
                  <c:v>1.2900000000000009</c:v>
                </c:pt>
                <c:pt idx="44">
                  <c:v>1.320000000000001</c:v>
                </c:pt>
                <c:pt idx="45">
                  <c:v>1.350000000000001</c:v>
                </c:pt>
                <c:pt idx="46">
                  <c:v>1.380000000000001</c:v>
                </c:pt>
                <c:pt idx="47">
                  <c:v>1.410000000000001</c:v>
                </c:pt>
                <c:pt idx="48">
                  <c:v>1.4400000000000011</c:v>
                </c:pt>
                <c:pt idx="49">
                  <c:v>1.4700000000000011</c:v>
                </c:pt>
                <c:pt idx="50">
                  <c:v>1.5000000000000011</c:v>
                </c:pt>
                <c:pt idx="51">
                  <c:v>1.5300000000000011</c:v>
                </c:pt>
                <c:pt idx="52">
                  <c:v>1.5600000000000012</c:v>
                </c:pt>
                <c:pt idx="53">
                  <c:v>1.5900000000000012</c:v>
                </c:pt>
                <c:pt idx="54">
                  <c:v>1.6200000000000012</c:v>
                </c:pt>
              </c:numCache>
            </c:numRef>
          </c:xVal>
          <c:yVal>
            <c:numRef>
              <c:f>Sheet1!$J$2:$J$62</c:f>
              <c:numCache>
                <c:formatCode>0.00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0.11717999999999999</c:v>
                </c:pt>
                <c:pt idx="3">
                  <c:v>0.34055936708600243</c:v>
                </c:pt>
                <c:pt idx="4">
                  <c:v>0.63792121025510717</c:v>
                </c:pt>
                <c:pt idx="5">
                  <c:v>0.95870843458687816</c:v>
                </c:pt>
                <c:pt idx="6">
                  <c:v>1.3008323361261906</c:v>
                </c:pt>
                <c:pt idx="7">
                  <c:v>1.6622526850126318</c:v>
                </c:pt>
                <c:pt idx="8">
                  <c:v>2.0410112418592599</c:v>
                </c:pt>
                <c:pt idx="9">
                  <c:v>2.4352568724161956</c:v>
                </c:pt>
                <c:pt idx="10">
                  <c:v>2.8432627521252294</c:v>
                </c:pt>
                <c:pt idx="11">
                  <c:v>3.2634365481704721</c:v>
                </c:pt>
                <c:pt idx="12">
                  <c:v>3.6943246844044504</c:v>
                </c:pt>
                <c:pt idx="13">
                  <c:v>4.1346118645192078</c:v>
                </c:pt>
                <c:pt idx="14">
                  <c:v>4.5831169896735577</c:v>
                </c:pt>
                <c:pt idx="15">
                  <c:v>5.0387864968366616</c:v>
                </c:pt>
                <c:pt idx="16">
                  <c:v>5.5006859962765091</c:v>
                </c:pt>
                <c:pt idx="17">
                  <c:v>5.967990926122213</c:v>
                </c:pt>
                <c:pt idx="18">
                  <c:v>6.4399767860964454</c:v>
                </c:pt>
                <c:pt idx="19">
                  <c:v>6.9160093718339999</c:v>
                </c:pt>
                <c:pt idx="20">
                  <c:v>7.3505353108432816</c:v>
                </c:pt>
                <c:pt idx="21">
                  <c:v>7.7490061847338403</c:v>
                </c:pt>
                <c:pt idx="22">
                  <c:v>8.1157541748572157</c:v>
                </c:pt>
                <c:pt idx="23">
                  <c:v>8.4542807908997055</c:v>
                </c:pt>
                <c:pt idx="24">
                  <c:v>8.7674570342796763</c:v>
                </c:pt>
                <c:pt idx="25">
                  <c:v>9.0576659430596571</c:v>
                </c:pt>
                <c:pt idx="26">
                  <c:v>9.3269064685736431</c:v>
                </c:pt>
                <c:pt idx="27">
                  <c:v>9.5768706982144796</c:v>
                </c:pt>
                <c:pt idx="28">
                  <c:v>9.8090022731211253</c:v>
                </c:pt>
                <c:pt idx="29">
                  <c:v>10.024541263740545</c:v>
                </c:pt>
                <c:pt idx="30">
                  <c:v>10.224559114319726</c:v>
                </c:pt>
                <c:pt idx="31">
                  <c:v>10.409986184919154</c:v>
                </c:pt>
                <c:pt idx="32">
                  <c:v>10.581633694028348</c:v>
                </c:pt>
                <c:pt idx="33">
                  <c:v>10.740211368660409</c:v>
                </c:pt>
                <c:pt idx="34">
                  <c:v>10.886341763180333</c:v>
                </c:pt>
                <c:pt idx="35">
                  <c:v>11.020571963363116</c:v>
                </c:pt>
                <c:pt idx="36">
                  <c:v>11.143383216203835</c:v>
                </c:pt>
                <c:pt idx="37">
                  <c:v>11.255198897709173</c:v>
                </c:pt>
                <c:pt idx="38">
                  <c:v>11.356391136155226</c:v>
                </c:pt>
                <c:pt idx="39">
                  <c:v>11.447286337479653</c:v>
                </c:pt>
                <c:pt idx="40">
                  <c:v>11.528169805938957</c:v>
                </c:pt>
                <c:pt idx="41">
                  <c:v>11.599289612245057</c:v>
                </c:pt>
                <c:pt idx="42">
                  <c:v>11.660859829790855</c:v>
                </c:pt>
                <c:pt idx="43">
                  <c:v>11.71306323490364</c:v>
                </c:pt>
                <c:pt idx="44">
                  <c:v>11.756053547597247</c:v>
                </c:pt>
                <c:pt idx="45">
                  <c:v>11.78995727375424</c:v>
                </c:pt>
                <c:pt idx="46">
                  <c:v>11.814875197108497</c:v>
                </c:pt>
                <c:pt idx="47">
                  <c:v>11.830883559099455</c:v>
                </c:pt>
                <c:pt idx="48">
                  <c:v>11.838034956083048</c:v>
                </c:pt>
                <c:pt idx="49">
                  <c:v>11.836358976083712</c:v>
                </c:pt>
                <c:pt idx="50">
                  <c:v>11.825862590916815</c:v>
                </c:pt>
                <c:pt idx="51">
                  <c:v>11.806530313824355</c:v>
                </c:pt>
                <c:pt idx="52">
                  <c:v>11.778324127514505</c:v>
                </c:pt>
                <c:pt idx="53">
                  <c:v>11.741183182471604</c:v>
                </c:pt>
                <c:pt idx="54">
                  <c:v>11.695023260416804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BF-41A6-ACE2-9A3A6F679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175424"/>
        <c:axId val="285171816"/>
      </c:scatterChart>
      <c:scatterChart>
        <c:scatterStyle val="smooth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accel (m/s^2)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Sheet1!$B$2:$B$62</c:f>
              <c:numCache>
                <c:formatCode>0.00</c:formatCode>
                <c:ptCount val="61"/>
                <c:pt idx="0">
                  <c:v>0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0.27</c:v>
                </c:pt>
                <c:pt idx="10">
                  <c:v>0.30000000000000004</c:v>
                </c:pt>
                <c:pt idx="11">
                  <c:v>0.33000000000000007</c:v>
                </c:pt>
                <c:pt idx="12">
                  <c:v>0.3600000000000001</c:v>
                </c:pt>
                <c:pt idx="13">
                  <c:v>0.39000000000000012</c:v>
                </c:pt>
                <c:pt idx="14">
                  <c:v>0.42000000000000015</c:v>
                </c:pt>
                <c:pt idx="15">
                  <c:v>0.45000000000000018</c:v>
                </c:pt>
                <c:pt idx="16">
                  <c:v>0.4800000000000002</c:v>
                </c:pt>
                <c:pt idx="17">
                  <c:v>0.51000000000000023</c:v>
                </c:pt>
                <c:pt idx="18">
                  <c:v>0.54000000000000026</c:v>
                </c:pt>
                <c:pt idx="19">
                  <c:v>0.57000000000000028</c:v>
                </c:pt>
                <c:pt idx="20">
                  <c:v>0.60000000000000031</c:v>
                </c:pt>
                <c:pt idx="21">
                  <c:v>0.63000000000000034</c:v>
                </c:pt>
                <c:pt idx="22">
                  <c:v>0.66000000000000036</c:v>
                </c:pt>
                <c:pt idx="23">
                  <c:v>0.69000000000000039</c:v>
                </c:pt>
                <c:pt idx="24">
                  <c:v>0.72000000000000042</c:v>
                </c:pt>
                <c:pt idx="25">
                  <c:v>0.75000000000000044</c:v>
                </c:pt>
                <c:pt idx="26">
                  <c:v>0.78000000000000047</c:v>
                </c:pt>
                <c:pt idx="27">
                  <c:v>0.8100000000000005</c:v>
                </c:pt>
                <c:pt idx="28">
                  <c:v>0.84000000000000052</c:v>
                </c:pt>
                <c:pt idx="29">
                  <c:v>0.87000000000000055</c:v>
                </c:pt>
                <c:pt idx="30">
                  <c:v>0.90000000000000058</c:v>
                </c:pt>
                <c:pt idx="31">
                  <c:v>0.9300000000000006</c:v>
                </c:pt>
                <c:pt idx="32">
                  <c:v>0.96000000000000063</c:v>
                </c:pt>
                <c:pt idx="33">
                  <c:v>0.99000000000000066</c:v>
                </c:pt>
                <c:pt idx="34">
                  <c:v>1.0200000000000007</c:v>
                </c:pt>
                <c:pt idx="35">
                  <c:v>1.0500000000000007</c:v>
                </c:pt>
                <c:pt idx="36">
                  <c:v>1.0800000000000007</c:v>
                </c:pt>
                <c:pt idx="37">
                  <c:v>1.1100000000000008</c:v>
                </c:pt>
                <c:pt idx="38">
                  <c:v>1.1400000000000008</c:v>
                </c:pt>
                <c:pt idx="39">
                  <c:v>1.1700000000000008</c:v>
                </c:pt>
                <c:pt idx="40">
                  <c:v>1.2000000000000008</c:v>
                </c:pt>
                <c:pt idx="41">
                  <c:v>1.2300000000000009</c:v>
                </c:pt>
                <c:pt idx="42">
                  <c:v>1.2600000000000009</c:v>
                </c:pt>
                <c:pt idx="43">
                  <c:v>1.2900000000000009</c:v>
                </c:pt>
                <c:pt idx="44">
                  <c:v>1.320000000000001</c:v>
                </c:pt>
                <c:pt idx="45">
                  <c:v>1.350000000000001</c:v>
                </c:pt>
                <c:pt idx="46">
                  <c:v>1.380000000000001</c:v>
                </c:pt>
                <c:pt idx="47">
                  <c:v>1.410000000000001</c:v>
                </c:pt>
                <c:pt idx="48">
                  <c:v>1.4400000000000011</c:v>
                </c:pt>
                <c:pt idx="49">
                  <c:v>1.4700000000000011</c:v>
                </c:pt>
                <c:pt idx="50">
                  <c:v>1.5000000000000011</c:v>
                </c:pt>
                <c:pt idx="51">
                  <c:v>1.5300000000000011</c:v>
                </c:pt>
                <c:pt idx="52">
                  <c:v>1.5600000000000012</c:v>
                </c:pt>
                <c:pt idx="53">
                  <c:v>1.5900000000000012</c:v>
                </c:pt>
                <c:pt idx="54">
                  <c:v>1.6200000000000012</c:v>
                </c:pt>
              </c:numCache>
            </c:numRef>
          </c:xVal>
          <c:yVal>
            <c:numRef>
              <c:f>Sheet1!$H$2:$H$62</c:f>
              <c:numCache>
                <c:formatCode>0.00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130.19999999999999</c:v>
                </c:pt>
                <c:pt idx="3">
                  <c:v>117.99929676222499</c:v>
                </c:pt>
                <c:pt idx="4">
                  <c:v>82.202751203446994</c:v>
                </c:pt>
                <c:pt idx="5">
                  <c:v>26.028201291851463</c:v>
                </c:pt>
                <c:pt idx="6">
                  <c:v>23.707419119490616</c:v>
                </c:pt>
                <c:pt idx="7">
                  <c:v>21.440497052365107</c:v>
                </c:pt>
                <c:pt idx="8">
                  <c:v>19.264675511318917</c:v>
                </c:pt>
                <c:pt idx="9">
                  <c:v>17.20785967811937</c:v>
                </c:pt>
                <c:pt idx="10">
                  <c:v>15.289165724553685</c:v>
                </c:pt>
                <c:pt idx="11">
                  <c:v>13.519907040232106</c:v>
                </c:pt>
                <c:pt idx="12">
                  <c:v>11.904822431928075</c:v>
                </c:pt>
                <c:pt idx="13">
                  <c:v>10.443382089755362</c:v>
                </c:pt>
                <c:pt idx="14">
                  <c:v>9.1310500439915234</c:v>
                </c:pt>
                <c:pt idx="15">
                  <c:v>7.9604244541705915</c:v>
                </c:pt>
                <c:pt idx="16">
                  <c:v>6.9222136408262536</c:v>
                </c:pt>
                <c:pt idx="17">
                  <c:v>6.0060337842846012</c:v>
                </c:pt>
                <c:pt idx="18">
                  <c:v>5.2010334761427623</c:v>
                </c:pt>
                <c:pt idx="19">
                  <c:v>4.4963619592473059</c:v>
                </c:pt>
                <c:pt idx="20">
                  <c:v>-46.118496364747415</c:v>
                </c:pt>
                <c:pt idx="21">
                  <c:v>-40.061183465248192</c:v>
                </c:pt>
                <c:pt idx="22">
                  <c:v>-35.247648630202875</c:v>
                </c:pt>
                <c:pt idx="23">
                  <c:v>-31.357082312096036</c:v>
                </c:pt>
                <c:pt idx="24">
                  <c:v>-28.167080736131158</c:v>
                </c:pt>
                <c:pt idx="25">
                  <c:v>-25.519260666656855</c:v>
                </c:pt>
                <c:pt idx="26">
                  <c:v>-23.29820362888352</c:v>
                </c:pt>
                <c:pt idx="27">
                  <c:v>-21.418106525720997</c:v>
                </c:pt>
                <c:pt idx="28">
                  <c:v>-19.814060815766947</c:v>
                </c:pt>
                <c:pt idx="29">
                  <c:v>-18.436204763584296</c:v>
                </c:pt>
                <c:pt idx="30">
                  <c:v>-17.245711155820747</c:v>
                </c:pt>
                <c:pt idx="31">
                  <c:v>-16.211977755282902</c:v>
                </c:pt>
                <c:pt idx="32">
                  <c:v>-15.310623878036997</c:v>
                </c:pt>
                <c:pt idx="33">
                  <c:v>-14.522038307925515</c:v>
                </c:pt>
                <c:pt idx="34">
                  <c:v>-13.830311235707043</c:v>
                </c:pt>
                <c:pt idx="35">
                  <c:v>-13.22243815237932</c:v>
                </c:pt>
                <c:pt idx="36">
                  <c:v>-12.687719268959565</c:v>
                </c:pt>
                <c:pt idx="37">
                  <c:v>-12.217301483758218</c:v>
                </c:pt>
                <c:pt idx="38">
                  <c:v>-11.803825621426233</c:v>
                </c:pt>
                <c:pt idx="39">
                  <c:v>-11.4411523573628</c:v>
                </c:pt>
                <c:pt idx="40">
                  <c:v>-11.124147627915741</c:v>
                </c:pt>
                <c:pt idx="41">
                  <c:v>-10.848513503557582</c:v>
                </c:pt>
                <c:pt idx="42">
                  <c:v>-10.610654178114375</c:v>
                </c:pt>
                <c:pt idx="43">
                  <c:v>-10.40756937001424</c:v>
                </c:pt>
                <c:pt idx="44">
                  <c:v>-10.236769354641831</c:v>
                </c:pt>
                <c:pt idx="45">
                  <c:v>-10.096207262904301</c:v>
                </c:pt>
                <c:pt idx="46">
                  <c:v>-9.9842253363728641</c:v>
                </c:pt>
                <c:pt idx="47">
                  <c:v>-9.8995126258894341</c:v>
                </c:pt>
                <c:pt idx="48">
                  <c:v>-9.8410722304042242</c:v>
                </c:pt>
                <c:pt idx="49">
                  <c:v>-9.8081966476987255</c:v>
                </c:pt>
                <c:pt idx="50">
                  <c:v>-9.8004501861794839</c:v>
                </c:pt>
                <c:pt idx="51">
                  <c:v>-9.8176576950706718</c:v>
                </c:pt>
                <c:pt idx="52">
                  <c:v>-9.859899130433341</c:v>
                </c:pt>
                <c:pt idx="53">
                  <c:v>-9.9275097033896067</c:v>
                </c:pt>
                <c:pt idx="54">
                  <c:v>-10.021085568775909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BF-41A6-ACE2-9A3A6F679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033216"/>
        <c:axId val="480032560"/>
      </c:scatterChart>
      <c:valAx>
        <c:axId val="28517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71816"/>
        <c:crosses val="autoZero"/>
        <c:crossBetween val="midCat"/>
      </c:valAx>
      <c:valAx>
        <c:axId val="28517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75424"/>
        <c:crosses val="autoZero"/>
        <c:crossBetween val="midCat"/>
      </c:valAx>
      <c:valAx>
        <c:axId val="480032560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033216"/>
        <c:crosses val="max"/>
        <c:crossBetween val="midCat"/>
      </c:valAx>
      <c:valAx>
        <c:axId val="480033216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480032560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161924</xdr:colOff>
      <xdr:row>5</xdr:row>
      <xdr:rowOff>121444</xdr:rowOff>
    </xdr:from>
    <xdr:to>
      <xdr:col>23</xdr:col>
      <xdr:colOff>90487</xdr:colOff>
      <xdr:row>20</xdr:row>
      <xdr:rowOff>150019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pane ySplit="1" topLeftCell="A4" activePane="bottomLeft" state="frozen"/>
      <selection activeCell="B1" sqref="B1"/>
      <selection pane="bottomLeft" activeCell="G22" sqref="G22"/>
    </sheetView>
  </sheetViews>
  <sheetFormatPr defaultRowHeight="14.25" x14ac:dyDescent="0.45"/>
  <cols>
    <col min="1" max="4" width="9.06640625" style="1"/>
    <col min="5" max="5" width="10.796875" style="1" customWidth="1"/>
    <col min="6" max="6" width="12.59765625" style="1" customWidth="1"/>
    <col min="7" max="7" width="13.9296875" style="1" customWidth="1"/>
    <col min="8" max="8" width="14.33203125" style="1" customWidth="1"/>
    <col min="9" max="16384" width="9.06640625" style="1"/>
  </cols>
  <sheetData>
    <row r="1" spans="1:13" x14ac:dyDescent="0.4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10</v>
      </c>
      <c r="I1" s="1" t="s">
        <v>9</v>
      </c>
      <c r="J1" s="1" t="s">
        <v>8</v>
      </c>
      <c r="L1" s="1" t="s">
        <v>6</v>
      </c>
      <c r="M1" s="1">
        <v>3.1399999999999997E-2</v>
      </c>
    </row>
    <row r="2" spans="1:13" x14ac:dyDescent="0.45">
      <c r="A2" s="1">
        <v>0.03</v>
      </c>
      <c r="B2" s="1">
        <v>0</v>
      </c>
      <c r="C2" s="1">
        <v>0</v>
      </c>
      <c r="D2" s="1">
        <v>0.1</v>
      </c>
      <c r="E2" s="1">
        <v>0</v>
      </c>
      <c r="F2" s="1">
        <v>0</v>
      </c>
      <c r="G2" s="1">
        <f>C2-E2-F2</f>
        <v>0</v>
      </c>
      <c r="H2" s="1">
        <v>0</v>
      </c>
      <c r="I2" s="1">
        <v>0</v>
      </c>
      <c r="J2" s="1">
        <v>0</v>
      </c>
      <c r="L2" s="1" t="s">
        <v>7</v>
      </c>
      <c r="M2" s="1">
        <v>0.75</v>
      </c>
    </row>
    <row r="3" spans="1:13" x14ac:dyDescent="0.45">
      <c r="B3" s="1">
        <f>B2+$A$2</f>
        <v>0.03</v>
      </c>
      <c r="C3" s="1">
        <v>6</v>
      </c>
      <c r="D3" s="1">
        <v>0.1</v>
      </c>
      <c r="E3" s="1">
        <f t="shared" ref="E3:E22" si="0">D3*9.8</f>
        <v>0.98000000000000009</v>
      </c>
      <c r="F3" s="1">
        <f>0.5*$M$1*$M$2*$M$3*(I2^2)</f>
        <v>0</v>
      </c>
      <c r="G3" s="1">
        <f t="shared" ref="G3:G22" si="1">C3-E3-F3</f>
        <v>5.0199999999999996</v>
      </c>
      <c r="H3" s="1">
        <f>G2/D2</f>
        <v>0</v>
      </c>
      <c r="I3" s="1">
        <f>I2+(H3*$A$2)</f>
        <v>0</v>
      </c>
      <c r="J3" s="1">
        <f>J2+(I3*$A$2)</f>
        <v>0</v>
      </c>
      <c r="L3" s="1" t="s">
        <v>12</v>
      </c>
      <c r="M3" s="1">
        <v>1.2250000000000001</v>
      </c>
    </row>
    <row r="4" spans="1:13" x14ac:dyDescent="0.45">
      <c r="B4" s="1">
        <f>B3+$A$2</f>
        <v>0.06</v>
      </c>
      <c r="C4" s="1">
        <v>14</v>
      </c>
      <c r="D4" s="1">
        <v>0.1</v>
      </c>
      <c r="E4" s="1">
        <f t="shared" si="0"/>
        <v>0.98000000000000009</v>
      </c>
      <c r="F4" s="1">
        <f>0.5*$M$1*$M$2*$M$3*(I3^2)</f>
        <v>0</v>
      </c>
      <c r="G4" s="1">
        <f t="shared" si="1"/>
        <v>13.02</v>
      </c>
      <c r="H4" s="1">
        <f t="shared" ref="H4:H22" si="2">G4/D4</f>
        <v>130.19999999999999</v>
      </c>
      <c r="I4" s="1">
        <f>I3+(H4*$A$2)</f>
        <v>3.9059999999999997</v>
      </c>
      <c r="J4" s="1">
        <f>J3+(I4*$A$2)</f>
        <v>0.11717999999999999</v>
      </c>
    </row>
    <row r="5" spans="1:13" x14ac:dyDescent="0.45">
      <c r="B5" s="1">
        <f>B4+$A$2</f>
        <v>0.09</v>
      </c>
      <c r="C5" s="1">
        <v>13</v>
      </c>
      <c r="D5" s="1">
        <v>0.1</v>
      </c>
      <c r="E5" s="1">
        <f t="shared" si="0"/>
        <v>0.98000000000000009</v>
      </c>
      <c r="F5" s="1">
        <f>0.5*$M$1*$M$2*$M$3*(I4^2)</f>
        <v>0.22007032377749997</v>
      </c>
      <c r="G5" s="1">
        <f t="shared" si="1"/>
        <v>11.799929676222499</v>
      </c>
      <c r="H5" s="1">
        <f t="shared" si="2"/>
        <v>117.99929676222499</v>
      </c>
      <c r="I5" s="1">
        <f>I4+(H5*$A$2)</f>
        <v>7.4459789028667487</v>
      </c>
      <c r="J5" s="1">
        <f>J4+(I5*$A$2)</f>
        <v>0.34055936708600243</v>
      </c>
    </row>
    <row r="6" spans="1:13" x14ac:dyDescent="0.45">
      <c r="B6" s="1">
        <f>B5+$A$2</f>
        <v>0.12</v>
      </c>
      <c r="C6" s="1">
        <v>10</v>
      </c>
      <c r="D6" s="1">
        <v>0.1</v>
      </c>
      <c r="E6" s="1">
        <f t="shared" si="0"/>
        <v>0.98000000000000009</v>
      </c>
      <c r="F6" s="1">
        <f>0.5*$M$1*$M$2*$M$3*(I5^2)</f>
        <v>0.79972487965529837</v>
      </c>
      <c r="G6" s="1">
        <f t="shared" si="1"/>
        <v>8.2202751203447004</v>
      </c>
      <c r="H6" s="1">
        <f t="shared" si="2"/>
        <v>82.202751203446994</v>
      </c>
      <c r="I6" s="1">
        <f>I5+(H6*$A$2)</f>
        <v>9.9120614389701593</v>
      </c>
      <c r="J6" s="1">
        <f>J5+(I6*$A$2)</f>
        <v>0.63792121025510717</v>
      </c>
    </row>
    <row r="7" spans="1:13" x14ac:dyDescent="0.45">
      <c r="B7" s="1">
        <f>B6+$A$2</f>
        <v>0.15</v>
      </c>
      <c r="C7" s="1">
        <v>5</v>
      </c>
      <c r="D7" s="1">
        <v>0.1</v>
      </c>
      <c r="E7" s="1">
        <f t="shared" si="0"/>
        <v>0.98000000000000009</v>
      </c>
      <c r="F7" s="1">
        <f>0.5*$M$1*$M$2*$M$3*(I6^2)</f>
        <v>1.4171798708148529</v>
      </c>
      <c r="G7" s="1">
        <f t="shared" si="1"/>
        <v>2.6028201291851465</v>
      </c>
      <c r="H7" s="1">
        <f t="shared" si="2"/>
        <v>26.028201291851463</v>
      </c>
      <c r="I7" s="1">
        <f>I6+(H7*$A$2)</f>
        <v>10.692907477725702</v>
      </c>
      <c r="J7" s="1">
        <f>J6+(I7*$A$2)</f>
        <v>0.95870843458687816</v>
      </c>
    </row>
    <row r="8" spans="1:13" x14ac:dyDescent="0.45">
      <c r="B8" s="1">
        <f>B7+$A$2</f>
        <v>0.18</v>
      </c>
      <c r="C8" s="1">
        <v>5</v>
      </c>
      <c r="D8" s="1">
        <v>0.1</v>
      </c>
      <c r="E8" s="1">
        <f t="shared" si="0"/>
        <v>0.98000000000000009</v>
      </c>
      <c r="F8" s="1">
        <f>0.5*$M$1*$M$2*$M$3*(I7^2)</f>
        <v>1.6492580880509378</v>
      </c>
      <c r="G8" s="1">
        <f t="shared" si="1"/>
        <v>2.3707419119490618</v>
      </c>
      <c r="H8" s="1">
        <f t="shared" si="2"/>
        <v>23.707419119490616</v>
      </c>
      <c r="I8" s="1">
        <f>I7+(H8*$A$2)</f>
        <v>11.404130051310421</v>
      </c>
      <c r="J8" s="1">
        <f>J7+(I8*$A$2)</f>
        <v>1.3008323361261906</v>
      </c>
    </row>
    <row r="9" spans="1:13" x14ac:dyDescent="0.45">
      <c r="B9" s="1">
        <f>B8+$A$2</f>
        <v>0.21</v>
      </c>
      <c r="C9" s="1">
        <v>5</v>
      </c>
      <c r="D9" s="1">
        <v>0.1</v>
      </c>
      <c r="E9" s="1">
        <f t="shared" si="0"/>
        <v>0.98000000000000009</v>
      </c>
      <c r="F9" s="1">
        <f>0.5*$M$1*$M$2*$M$3*(I8^2)</f>
        <v>1.8759502947634887</v>
      </c>
      <c r="G9" s="1">
        <f t="shared" si="1"/>
        <v>2.1440497052365108</v>
      </c>
      <c r="H9" s="1">
        <f t="shared" si="2"/>
        <v>21.440497052365107</v>
      </c>
      <c r="I9" s="1">
        <f>I8+(H9*$A$2)</f>
        <v>12.047344962881374</v>
      </c>
      <c r="J9" s="1">
        <f>J8+(I9*$A$2)</f>
        <v>1.6622526850126318</v>
      </c>
    </row>
    <row r="10" spans="1:13" x14ac:dyDescent="0.45">
      <c r="B10" s="1">
        <f>B9+$A$2</f>
        <v>0.24</v>
      </c>
      <c r="C10" s="1">
        <v>5</v>
      </c>
      <c r="D10" s="1">
        <v>0.1</v>
      </c>
      <c r="E10" s="1">
        <f t="shared" si="0"/>
        <v>0.98000000000000009</v>
      </c>
      <c r="F10" s="1">
        <f>0.5*$M$1*$M$2*$M$3*(I9^2)</f>
        <v>2.0935324488681077</v>
      </c>
      <c r="G10" s="1">
        <f t="shared" si="1"/>
        <v>1.9264675511318918</v>
      </c>
      <c r="H10" s="1">
        <f t="shared" si="2"/>
        <v>19.264675511318917</v>
      </c>
      <c r="I10" s="1">
        <f>I9+(H10*$A$2)</f>
        <v>12.625285228220941</v>
      </c>
      <c r="J10" s="1">
        <f>J9+(I10*$A$2)</f>
        <v>2.0410112418592599</v>
      </c>
    </row>
    <row r="11" spans="1:13" x14ac:dyDescent="0.45">
      <c r="B11" s="1">
        <f>B10+$A$2</f>
        <v>0.27</v>
      </c>
      <c r="C11" s="1">
        <v>5</v>
      </c>
      <c r="D11" s="1">
        <v>0.1</v>
      </c>
      <c r="E11" s="1">
        <f t="shared" si="0"/>
        <v>0.98000000000000009</v>
      </c>
      <c r="F11" s="1">
        <f>0.5*$M$1*$M$2*$M$3*(I10^2)</f>
        <v>2.2992140321880625</v>
      </c>
      <c r="G11" s="1">
        <f t="shared" si="1"/>
        <v>1.720785967811937</v>
      </c>
      <c r="H11" s="1">
        <f t="shared" si="2"/>
        <v>17.20785967811937</v>
      </c>
      <c r="I11" s="1">
        <f>I10+(H11*$A$2)</f>
        <v>13.141521018564521</v>
      </c>
      <c r="J11" s="1">
        <f>J10+(I11*$A$2)</f>
        <v>2.4352568724161956</v>
      </c>
    </row>
    <row r="12" spans="1:13" x14ac:dyDescent="0.45">
      <c r="B12" s="1">
        <f>B11+$A$2</f>
        <v>0.30000000000000004</v>
      </c>
      <c r="C12" s="1">
        <v>5</v>
      </c>
      <c r="D12" s="1">
        <v>0.1</v>
      </c>
      <c r="E12" s="1">
        <f t="shared" si="0"/>
        <v>0.98000000000000009</v>
      </c>
      <c r="F12" s="1">
        <f>0.5*$M$1*$M$2*$M$3*(I11^2)</f>
        <v>2.491083427544631</v>
      </c>
      <c r="G12" s="1">
        <f t="shared" si="1"/>
        <v>1.5289165724553686</v>
      </c>
      <c r="H12" s="1">
        <f t="shared" si="2"/>
        <v>15.289165724553685</v>
      </c>
      <c r="I12" s="1">
        <f>I11+(H12*$A$2)</f>
        <v>13.600195990301131</v>
      </c>
      <c r="J12" s="1">
        <f>J11+(I12*$A$2)</f>
        <v>2.8432627521252294</v>
      </c>
    </row>
    <row r="13" spans="1:13" x14ac:dyDescent="0.45">
      <c r="B13" s="1">
        <f>B12+$A$2</f>
        <v>0.33000000000000007</v>
      </c>
      <c r="C13" s="1">
        <v>5</v>
      </c>
      <c r="D13" s="1">
        <v>0.1</v>
      </c>
      <c r="E13" s="1">
        <f t="shared" si="0"/>
        <v>0.98000000000000009</v>
      </c>
      <c r="F13" s="1">
        <f>0.5*$M$1*$M$2*$M$3*(I12^2)</f>
        <v>2.6680092959767889</v>
      </c>
      <c r="G13" s="1">
        <f t="shared" si="1"/>
        <v>1.3519907040232106</v>
      </c>
      <c r="H13" s="1">
        <f t="shared" si="2"/>
        <v>13.519907040232106</v>
      </c>
      <c r="I13" s="1">
        <f>I12+(H13*$A$2)</f>
        <v>14.005793201508094</v>
      </c>
      <c r="J13" s="1">
        <f>J12+(I13*$A$2)</f>
        <v>3.2634365481704721</v>
      </c>
    </row>
    <row r="14" spans="1:13" x14ac:dyDescent="0.45">
      <c r="B14" s="1">
        <f>B13+$A$2</f>
        <v>0.3600000000000001</v>
      </c>
      <c r="C14" s="1">
        <v>5</v>
      </c>
      <c r="D14" s="1">
        <v>0.1</v>
      </c>
      <c r="E14" s="1">
        <f t="shared" si="0"/>
        <v>0.98000000000000009</v>
      </c>
      <c r="F14" s="1">
        <f>0.5*$M$1*$M$2*$M$3*(I13^2)</f>
        <v>2.8295177568071921</v>
      </c>
      <c r="G14" s="1">
        <f t="shared" si="1"/>
        <v>1.1904822431928075</v>
      </c>
      <c r="H14" s="1">
        <f t="shared" si="2"/>
        <v>11.904822431928075</v>
      </c>
      <c r="I14" s="1">
        <f>I13+(H14*$A$2)</f>
        <v>14.362937874465937</v>
      </c>
      <c r="J14" s="1">
        <f>J13+(I14*$A$2)</f>
        <v>3.6943246844044504</v>
      </c>
    </row>
    <row r="15" spans="1:13" x14ac:dyDescent="0.45">
      <c r="B15" s="1">
        <f>B14+$A$2</f>
        <v>0.39000000000000012</v>
      </c>
      <c r="C15" s="1">
        <v>5</v>
      </c>
      <c r="D15" s="1">
        <v>0.1</v>
      </c>
      <c r="E15" s="1">
        <f t="shared" si="0"/>
        <v>0.98000000000000009</v>
      </c>
      <c r="F15" s="1">
        <f>0.5*$M$1*$M$2*$M$3*(I14^2)</f>
        <v>2.9756617910244634</v>
      </c>
      <c r="G15" s="1">
        <f t="shared" si="1"/>
        <v>1.0443382089755362</v>
      </c>
      <c r="H15" s="1">
        <f t="shared" si="2"/>
        <v>10.443382089755362</v>
      </c>
      <c r="I15" s="1">
        <f>I14+(H15*$A$2)</f>
        <v>14.676239337158597</v>
      </c>
      <c r="J15" s="1">
        <f>J14+(I15*$A$2)</f>
        <v>4.1346118645192078</v>
      </c>
    </row>
    <row r="16" spans="1:13" x14ac:dyDescent="0.45">
      <c r="B16" s="1">
        <f>B15+$A$2</f>
        <v>0.42000000000000015</v>
      </c>
      <c r="C16" s="1">
        <v>5</v>
      </c>
      <c r="D16" s="1">
        <v>0.1</v>
      </c>
      <c r="E16" s="1">
        <f t="shared" si="0"/>
        <v>0.98000000000000009</v>
      </c>
      <c r="F16" s="1">
        <f>0.5*$M$1*$M$2*$M$3*(I15^2)</f>
        <v>3.1068949956008471</v>
      </c>
      <c r="G16" s="1">
        <f t="shared" si="1"/>
        <v>0.91310500439915243</v>
      </c>
      <c r="H16" s="1">
        <f t="shared" si="2"/>
        <v>9.1310500439915234</v>
      </c>
      <c r="I16" s="1">
        <f>I15+(H16*$A$2)</f>
        <v>14.950170838478343</v>
      </c>
      <c r="J16" s="1">
        <f>J15+(I16*$A$2)</f>
        <v>4.5831169896735577</v>
      </c>
    </row>
    <row r="17" spans="2:12" x14ac:dyDescent="0.45">
      <c r="B17" s="1">
        <f>B16+$A$2</f>
        <v>0.45000000000000018</v>
      </c>
      <c r="C17" s="1">
        <v>5</v>
      </c>
      <c r="D17" s="1">
        <v>0.1</v>
      </c>
      <c r="E17" s="1">
        <f t="shared" si="0"/>
        <v>0.98000000000000009</v>
      </c>
      <c r="F17" s="1">
        <f>0.5*$M$1*$M$2*$M$3*(I16^2)</f>
        <v>3.2239575545829404</v>
      </c>
      <c r="G17" s="1">
        <f t="shared" si="1"/>
        <v>0.79604244541705915</v>
      </c>
      <c r="H17" s="1">
        <f t="shared" si="2"/>
        <v>7.9604244541705915</v>
      </c>
      <c r="I17" s="1">
        <f>I16+(H17*$A$2)</f>
        <v>15.18898357210346</v>
      </c>
      <c r="J17" s="1">
        <f>J16+(I17*$A$2)</f>
        <v>5.0387864968366616</v>
      </c>
    </row>
    <row r="18" spans="2:12" x14ac:dyDescent="0.45">
      <c r="B18" s="1">
        <f>B17+$A$2</f>
        <v>0.4800000000000002</v>
      </c>
      <c r="C18" s="1">
        <v>5</v>
      </c>
      <c r="D18" s="1">
        <v>0.1</v>
      </c>
      <c r="E18" s="1">
        <f t="shared" si="0"/>
        <v>0.98000000000000009</v>
      </c>
      <c r="F18" s="1">
        <f>0.5*$M$1*$M$2*$M$3*(I17^2)</f>
        <v>3.3277786359173742</v>
      </c>
      <c r="G18" s="1">
        <f t="shared" si="1"/>
        <v>0.69222136408262536</v>
      </c>
      <c r="H18" s="1">
        <f t="shared" si="2"/>
        <v>6.9222136408262536</v>
      </c>
      <c r="I18" s="1">
        <f>I17+(H18*$A$2)</f>
        <v>15.396649981328247</v>
      </c>
      <c r="J18" s="1">
        <f>J17+(I18*$A$2)</f>
        <v>5.5006859962765091</v>
      </c>
    </row>
    <row r="19" spans="2:12" x14ac:dyDescent="0.45">
      <c r="B19" s="1">
        <f>B18+$A$2</f>
        <v>0.51000000000000023</v>
      </c>
      <c r="C19" s="1">
        <v>5</v>
      </c>
      <c r="D19" s="1">
        <v>0.1</v>
      </c>
      <c r="E19" s="1">
        <f t="shared" si="0"/>
        <v>0.98000000000000009</v>
      </c>
      <c r="F19" s="1">
        <f>0.5*$M$1*$M$2*$M$3*(I18^2)</f>
        <v>3.4193966215715395</v>
      </c>
      <c r="G19" s="1">
        <f t="shared" si="1"/>
        <v>0.60060337842846012</v>
      </c>
      <c r="H19" s="1">
        <f t="shared" si="2"/>
        <v>6.0060337842846012</v>
      </c>
      <c r="I19" s="1">
        <f>I18+(H19*$A$2)</f>
        <v>15.576830994856785</v>
      </c>
      <c r="J19" s="1">
        <f>J18+(I19*$A$2)</f>
        <v>5.967990926122213</v>
      </c>
    </row>
    <row r="20" spans="2:12" x14ac:dyDescent="0.45">
      <c r="B20" s="1">
        <f>B19+$A$2</f>
        <v>0.54000000000000026</v>
      </c>
      <c r="C20" s="1">
        <v>5</v>
      </c>
      <c r="D20" s="1">
        <v>0.1</v>
      </c>
      <c r="E20" s="1">
        <f t="shared" si="0"/>
        <v>0.98000000000000009</v>
      </c>
      <c r="F20" s="1">
        <f>0.5*$M$1*$M$2*$M$3*(I19^2)</f>
        <v>3.4998966523857233</v>
      </c>
      <c r="G20" s="1">
        <f t="shared" si="1"/>
        <v>0.52010334761427623</v>
      </c>
      <c r="H20" s="1">
        <f t="shared" si="2"/>
        <v>5.2010334761427623</v>
      </c>
      <c r="I20" s="1">
        <f>I19+(H20*$A$2)</f>
        <v>15.732861999141068</v>
      </c>
      <c r="J20" s="1">
        <f>J19+(I20*$A$2)</f>
        <v>6.4399767860964454</v>
      </c>
    </row>
    <row r="21" spans="2:12" s="2" customFormat="1" x14ac:dyDescent="0.45">
      <c r="B21" s="2">
        <f>B20+$A$2</f>
        <v>0.57000000000000028</v>
      </c>
      <c r="C21" s="2">
        <v>5</v>
      </c>
      <c r="D21" s="2">
        <v>0.1</v>
      </c>
      <c r="E21" s="2">
        <f t="shared" si="0"/>
        <v>0.98000000000000009</v>
      </c>
      <c r="F21" s="2">
        <f>0.5*$M$1*$M$2*$M$3*(I20^2)</f>
        <v>3.570363804075269</v>
      </c>
      <c r="G21" s="2">
        <f t="shared" si="1"/>
        <v>0.44963619592473059</v>
      </c>
      <c r="H21" s="2">
        <f t="shared" si="2"/>
        <v>4.4963619592473059</v>
      </c>
      <c r="I21" s="2">
        <f>I20+(H21*$A$2)</f>
        <v>15.867752857918488</v>
      </c>
      <c r="J21" s="2">
        <f>J20+(I21*$A$2)</f>
        <v>6.9160093718339999</v>
      </c>
    </row>
    <row r="22" spans="2:12" x14ac:dyDescent="0.45">
      <c r="B22" s="1">
        <f>B21+$A$2</f>
        <v>0.60000000000000031</v>
      </c>
      <c r="C22" s="1">
        <v>0</v>
      </c>
      <c r="D22" s="1">
        <f>$L$26</f>
        <v>0.1</v>
      </c>
      <c r="E22" s="1">
        <f t="shared" si="0"/>
        <v>0.98000000000000009</v>
      </c>
      <c r="F22" s="1">
        <f>0.5*$M$1*$M$2*$M$3*(I21^2)</f>
        <v>3.6318496364747412</v>
      </c>
      <c r="G22" s="1">
        <f t="shared" si="1"/>
        <v>-4.6118496364747417</v>
      </c>
      <c r="H22" s="1">
        <f t="shared" si="2"/>
        <v>-46.118496364747415</v>
      </c>
      <c r="I22" s="1">
        <f>I21+(H22*$A$2)</f>
        <v>14.484197966976065</v>
      </c>
      <c r="J22" s="1">
        <f>J21+(I22*$A$2)</f>
        <v>7.3505353108432816</v>
      </c>
    </row>
    <row r="23" spans="2:12" x14ac:dyDescent="0.45">
      <c r="B23" s="1">
        <f>B22+$A$2</f>
        <v>0.63000000000000034</v>
      </c>
      <c r="C23" s="1">
        <v>0</v>
      </c>
      <c r="D23" s="1">
        <f t="shared" ref="D23:D56" si="3">$L$26</f>
        <v>0.1</v>
      </c>
      <c r="E23" s="1">
        <f t="shared" ref="E23:E28" si="4">D23*9.8</f>
        <v>0.98000000000000009</v>
      </c>
      <c r="F23" s="1">
        <f>0.5*$M$1*$M$2*$M$3*(I22^2)</f>
        <v>3.0261183465248189</v>
      </c>
      <c r="G23" s="1">
        <f t="shared" ref="G23:G28" si="5">C23-E23-F23</f>
        <v>-4.0061183465248194</v>
      </c>
      <c r="H23" s="1">
        <f t="shared" ref="H23:H28" si="6">G23/D23</f>
        <v>-40.061183465248192</v>
      </c>
      <c r="I23" s="1">
        <f>I22+(H23*$A$2)</f>
        <v>13.28236246301862</v>
      </c>
      <c r="J23" s="1">
        <f>J22+(I23*$A$2)</f>
        <v>7.7490061847338403</v>
      </c>
    </row>
    <row r="24" spans="2:12" x14ac:dyDescent="0.45">
      <c r="B24" s="1">
        <f>B23+$A$2</f>
        <v>0.66000000000000036</v>
      </c>
      <c r="C24" s="1">
        <v>0</v>
      </c>
      <c r="D24" s="1">
        <f t="shared" si="3"/>
        <v>0.1</v>
      </c>
      <c r="E24" s="1">
        <f t="shared" si="4"/>
        <v>0.98000000000000009</v>
      </c>
      <c r="F24" s="1">
        <f>0.5*$M$1*$M$2*$M$3*(I23^2)</f>
        <v>2.5447648630202879</v>
      </c>
      <c r="G24" s="1">
        <f t="shared" si="5"/>
        <v>-3.5247648630202879</v>
      </c>
      <c r="H24" s="1">
        <f t="shared" si="6"/>
        <v>-35.247648630202875</v>
      </c>
      <c r="I24" s="1">
        <f>I23+(H24*$A$2)</f>
        <v>12.224933004112534</v>
      </c>
      <c r="J24" s="1">
        <f>J23+(I24*$A$2)</f>
        <v>8.1157541748572157</v>
      </c>
    </row>
    <row r="25" spans="2:12" x14ac:dyDescent="0.45">
      <c r="B25" s="1">
        <f>B24+$A$2</f>
        <v>0.69000000000000039</v>
      </c>
      <c r="C25" s="1">
        <v>0</v>
      </c>
      <c r="D25" s="1">
        <f t="shared" si="3"/>
        <v>0.1</v>
      </c>
      <c r="E25" s="1">
        <f t="shared" si="4"/>
        <v>0.98000000000000009</v>
      </c>
      <c r="F25" s="1">
        <f>0.5*$M$1*$M$2*$M$3*(I24^2)</f>
        <v>2.1557082312096036</v>
      </c>
      <c r="G25" s="1">
        <f t="shared" si="5"/>
        <v>-3.1357082312096036</v>
      </c>
      <c r="H25" s="1">
        <f t="shared" si="6"/>
        <v>-31.357082312096036</v>
      </c>
      <c r="I25" s="1">
        <f>I24+(H25*$A$2)</f>
        <v>11.284220534749654</v>
      </c>
      <c r="J25" s="1">
        <f>J24+(I25*$A$2)</f>
        <v>8.4542807908997055</v>
      </c>
      <c r="L25" s="1" t="s">
        <v>15</v>
      </c>
    </row>
    <row r="26" spans="2:12" x14ac:dyDescent="0.45">
      <c r="B26" s="1">
        <f>B25+$A$2</f>
        <v>0.72000000000000042</v>
      </c>
      <c r="C26" s="1">
        <v>0</v>
      </c>
      <c r="D26" s="1">
        <f t="shared" si="3"/>
        <v>0.1</v>
      </c>
      <c r="E26" s="1">
        <f t="shared" si="4"/>
        <v>0.98000000000000009</v>
      </c>
      <c r="F26" s="1">
        <f>0.5*$M$1*$M$2*$M$3*(I25^2)</f>
        <v>1.8367080736131156</v>
      </c>
      <c r="G26" s="1">
        <f t="shared" si="5"/>
        <v>-2.8167080736131158</v>
      </c>
      <c r="H26" s="1">
        <f t="shared" si="6"/>
        <v>-28.167080736131158</v>
      </c>
      <c r="I26" s="1">
        <f>I25+(H26*$A$2)</f>
        <v>10.439208112665719</v>
      </c>
      <c r="J26" s="1">
        <f>J25+(I26*$A$2)</f>
        <v>8.7674570342796763</v>
      </c>
      <c r="L26" s="1">
        <v>0.1</v>
      </c>
    </row>
    <row r="27" spans="2:12" x14ac:dyDescent="0.45">
      <c r="B27" s="1">
        <f>B26+$A$2</f>
        <v>0.75000000000000044</v>
      </c>
      <c r="C27" s="1">
        <v>0</v>
      </c>
      <c r="D27" s="1">
        <f t="shared" si="3"/>
        <v>0.1</v>
      </c>
      <c r="E27" s="1">
        <f t="shared" si="4"/>
        <v>0.98000000000000009</v>
      </c>
      <c r="F27" s="1">
        <f>0.5*$M$1*$M$2*$M$3*(I26^2)</f>
        <v>1.5719260666656856</v>
      </c>
      <c r="G27" s="1">
        <f t="shared" si="5"/>
        <v>-2.5519260666656858</v>
      </c>
      <c r="H27" s="1">
        <f t="shared" si="6"/>
        <v>-25.519260666656855</v>
      </c>
      <c r="I27" s="1">
        <f>I26+(H27*$A$2)</f>
        <v>9.6736302926660134</v>
      </c>
      <c r="J27" s="1">
        <f>J26+(I27*$A$2)</f>
        <v>9.0576659430596571</v>
      </c>
    </row>
    <row r="28" spans="2:12" x14ac:dyDescent="0.45">
      <c r="B28" s="1">
        <f>B27+$A$2</f>
        <v>0.78000000000000047</v>
      </c>
      <c r="C28" s="1">
        <v>0</v>
      </c>
      <c r="D28" s="1">
        <f t="shared" si="3"/>
        <v>0.1</v>
      </c>
      <c r="E28" s="1">
        <f t="shared" si="4"/>
        <v>0.98000000000000009</v>
      </c>
      <c r="F28" s="1">
        <f>0.5*$M$1*$M$2*$M$3*(I27^2)</f>
        <v>1.3498203628883521</v>
      </c>
      <c r="G28" s="1">
        <f t="shared" si="5"/>
        <v>-2.329820362888352</v>
      </c>
      <c r="H28" s="1">
        <f t="shared" si="6"/>
        <v>-23.29820362888352</v>
      </c>
      <c r="I28" s="1">
        <f>I27+(H28*$A$2)</f>
        <v>8.9746841837995071</v>
      </c>
      <c r="J28" s="1">
        <f>J27+(I28*$A$2)</f>
        <v>9.3269064685736431</v>
      </c>
    </row>
    <row r="29" spans="2:12" x14ac:dyDescent="0.45">
      <c r="B29" s="1">
        <f>B28+$A$2</f>
        <v>0.8100000000000005</v>
      </c>
      <c r="C29" s="1">
        <v>0</v>
      </c>
      <c r="D29" s="1">
        <f t="shared" si="3"/>
        <v>0.1</v>
      </c>
      <c r="E29" s="1">
        <f t="shared" ref="E29:E56" si="7">D29*9.8</f>
        <v>0.98000000000000009</v>
      </c>
      <c r="F29" s="1">
        <f>0.5*$M$1*$M$2*$M$3*(I28^2)</f>
        <v>1.1618106525720999</v>
      </c>
      <c r="G29" s="1">
        <f t="shared" ref="G29:G56" si="8">C29-E29-F29</f>
        <v>-2.1418106525720999</v>
      </c>
      <c r="H29" s="1">
        <f t="shared" ref="H29:H56" si="9">G29/D29</f>
        <v>-21.418106525720997</v>
      </c>
      <c r="I29" s="1">
        <f>I28+(H29*$A$2)</f>
        <v>8.3321409880278772</v>
      </c>
      <c r="J29" s="1">
        <f>J28+(I29*$A$2)</f>
        <v>9.5768706982144796</v>
      </c>
    </row>
    <row r="30" spans="2:12" x14ac:dyDescent="0.45">
      <c r="B30" s="1">
        <f>B29+$A$2</f>
        <v>0.84000000000000052</v>
      </c>
      <c r="C30" s="1">
        <v>0</v>
      </c>
      <c r="D30" s="1">
        <f t="shared" si="3"/>
        <v>0.1</v>
      </c>
      <c r="E30" s="1">
        <f t="shared" si="7"/>
        <v>0.98000000000000009</v>
      </c>
      <c r="F30" s="1">
        <f>0.5*$M$1*$M$2*$M$3*(I29^2)</f>
        <v>1.0014060815766948</v>
      </c>
      <c r="G30" s="1">
        <f t="shared" si="8"/>
        <v>-1.981406081576695</v>
      </c>
      <c r="H30" s="1">
        <f t="shared" si="9"/>
        <v>-19.814060815766947</v>
      </c>
      <c r="I30" s="1">
        <f>I29+(H30*$A$2)</f>
        <v>7.7377191635548686</v>
      </c>
      <c r="J30" s="1">
        <f>J29+(I30*$A$2)</f>
        <v>9.8090022731211253</v>
      </c>
    </row>
    <row r="31" spans="2:12" x14ac:dyDescent="0.45">
      <c r="B31" s="1">
        <f>B30+$A$2</f>
        <v>0.87000000000000055</v>
      </c>
      <c r="C31" s="1">
        <v>0</v>
      </c>
      <c r="D31" s="1">
        <f t="shared" si="3"/>
        <v>0.1</v>
      </c>
      <c r="E31" s="1">
        <f t="shared" si="7"/>
        <v>0.98000000000000009</v>
      </c>
      <c r="F31" s="1">
        <f>0.5*$M$1*$M$2*$M$3*(I30^2)</f>
        <v>0.86362047635842953</v>
      </c>
      <c r="G31" s="1">
        <f t="shared" si="8"/>
        <v>-1.8436204763584296</v>
      </c>
      <c r="H31" s="1">
        <f t="shared" si="9"/>
        <v>-18.436204763584296</v>
      </c>
      <c r="I31" s="1">
        <f>I30+(H31*$A$2)</f>
        <v>7.1846330206473397</v>
      </c>
      <c r="J31" s="1">
        <f>J30+(I31*$A$2)</f>
        <v>10.024541263740545</v>
      </c>
    </row>
    <row r="32" spans="2:12" x14ac:dyDescent="0.45">
      <c r="B32" s="1">
        <f>B31+$A$2</f>
        <v>0.90000000000000058</v>
      </c>
      <c r="C32" s="1">
        <v>0</v>
      </c>
      <c r="D32" s="1">
        <f t="shared" si="3"/>
        <v>0.1</v>
      </c>
      <c r="E32" s="1">
        <f t="shared" si="7"/>
        <v>0.98000000000000009</v>
      </c>
      <c r="F32" s="1">
        <f>0.5*$M$1*$M$2*$M$3*(I31^2)</f>
        <v>0.74457111558207456</v>
      </c>
      <c r="G32" s="1">
        <f t="shared" si="8"/>
        <v>-1.7245711155820747</v>
      </c>
      <c r="H32" s="1">
        <f t="shared" si="9"/>
        <v>-17.245711155820747</v>
      </c>
      <c r="I32" s="1">
        <f>I31+(H32*$A$2)</f>
        <v>6.6672616859727176</v>
      </c>
      <c r="J32" s="1">
        <f>J31+(I32*$A$2)</f>
        <v>10.224559114319726</v>
      </c>
    </row>
    <row r="33" spans="2:10" x14ac:dyDescent="0.45">
      <c r="B33" s="1">
        <f>B32+$A$2</f>
        <v>0.9300000000000006</v>
      </c>
      <c r="C33" s="1">
        <v>0</v>
      </c>
      <c r="D33" s="1">
        <f t="shared" si="3"/>
        <v>0.1</v>
      </c>
      <c r="E33" s="1">
        <f t="shared" si="7"/>
        <v>0.98000000000000009</v>
      </c>
      <c r="F33" s="1">
        <f>0.5*$M$1*$M$2*$M$3*(I32^2)</f>
        <v>0.64119777552829027</v>
      </c>
      <c r="G33" s="1">
        <f t="shared" si="8"/>
        <v>-1.6211977755282905</v>
      </c>
      <c r="H33" s="1">
        <f t="shared" si="9"/>
        <v>-16.211977755282902</v>
      </c>
      <c r="I33" s="1">
        <f>I32+(H33*$A$2)</f>
        <v>6.1809023533142309</v>
      </c>
      <c r="J33" s="1">
        <f>J32+(I33*$A$2)</f>
        <v>10.409986184919154</v>
      </c>
    </row>
    <row r="34" spans="2:10" x14ac:dyDescent="0.45">
      <c r="B34" s="1">
        <f>B33+$A$2</f>
        <v>0.96000000000000063</v>
      </c>
      <c r="C34" s="1">
        <v>0</v>
      </c>
      <c r="D34" s="1">
        <f t="shared" si="3"/>
        <v>0.1</v>
      </c>
      <c r="E34" s="1">
        <f t="shared" si="7"/>
        <v>0.98000000000000009</v>
      </c>
      <c r="F34" s="1">
        <f>0.5*$M$1*$M$2*$M$3*(I33^2)</f>
        <v>0.55106238780369954</v>
      </c>
      <c r="G34" s="1">
        <f t="shared" si="8"/>
        <v>-1.5310623878036997</v>
      </c>
      <c r="H34" s="1">
        <f t="shared" si="9"/>
        <v>-15.310623878036997</v>
      </c>
      <c r="I34" s="1">
        <f>I33+(H34*$A$2)</f>
        <v>5.7215836369731212</v>
      </c>
      <c r="J34" s="1">
        <f>J33+(I34*$A$2)</f>
        <v>10.581633694028348</v>
      </c>
    </row>
    <row r="35" spans="2:10" x14ac:dyDescent="0.45">
      <c r="B35" s="1">
        <f>B34+$A$2</f>
        <v>0.99000000000000066</v>
      </c>
      <c r="C35" s="1">
        <v>0</v>
      </c>
      <c r="D35" s="1">
        <f t="shared" si="3"/>
        <v>0.1</v>
      </c>
      <c r="E35" s="1">
        <f t="shared" si="7"/>
        <v>0.98000000000000009</v>
      </c>
      <c r="F35" s="1">
        <f>0.5*$M$1*$M$2*$M$3*(I34^2)</f>
        <v>0.47220383079255157</v>
      </c>
      <c r="G35" s="1">
        <f t="shared" si="8"/>
        <v>-1.4522038307925516</v>
      </c>
      <c r="H35" s="1">
        <f t="shared" si="9"/>
        <v>-14.522038307925515</v>
      </c>
      <c r="I35" s="1">
        <f>I34+(H35*$A$2)</f>
        <v>5.2859224877353554</v>
      </c>
      <c r="J35" s="1">
        <f>J34+(I35*$A$2)</f>
        <v>10.740211368660409</v>
      </c>
    </row>
    <row r="36" spans="2:10" x14ac:dyDescent="0.45">
      <c r="B36" s="1">
        <f>B35+$A$2</f>
        <v>1.0200000000000007</v>
      </c>
      <c r="C36" s="1">
        <v>0</v>
      </c>
      <c r="D36" s="1">
        <f t="shared" si="3"/>
        <v>0.1</v>
      </c>
      <c r="E36" s="1">
        <f t="shared" si="7"/>
        <v>0.98000000000000009</v>
      </c>
      <c r="F36" s="1">
        <f>0.5*$M$1*$M$2*$M$3*(I35^2)</f>
        <v>0.40303112357070431</v>
      </c>
      <c r="G36" s="1">
        <f t="shared" si="8"/>
        <v>-1.3830311235707045</v>
      </c>
      <c r="H36" s="1">
        <f t="shared" si="9"/>
        <v>-13.830311235707043</v>
      </c>
      <c r="I36" s="1">
        <f>I35+(H36*$A$2)</f>
        <v>4.8710131506641439</v>
      </c>
      <c r="J36" s="1">
        <f>J35+(I36*$A$2)</f>
        <v>10.886341763180333</v>
      </c>
    </row>
    <row r="37" spans="2:10" x14ac:dyDescent="0.45">
      <c r="B37" s="1">
        <f>B36+$A$2</f>
        <v>1.0500000000000007</v>
      </c>
      <c r="C37" s="1">
        <v>0</v>
      </c>
      <c r="D37" s="1">
        <f t="shared" si="3"/>
        <v>0.1</v>
      </c>
      <c r="E37" s="1">
        <f t="shared" si="7"/>
        <v>0.98000000000000009</v>
      </c>
      <c r="F37" s="1">
        <f>0.5*$M$1*$M$2*$M$3*(I36^2)</f>
        <v>0.34224381523793196</v>
      </c>
      <c r="G37" s="1">
        <f t="shared" si="8"/>
        <v>-1.3222438152379321</v>
      </c>
      <c r="H37" s="1">
        <f t="shared" si="9"/>
        <v>-13.22243815237932</v>
      </c>
      <c r="I37" s="1">
        <f>I36+(H37*$A$2)</f>
        <v>4.4743400060927643</v>
      </c>
      <c r="J37" s="1">
        <f>J36+(I37*$A$2)</f>
        <v>11.020571963363116</v>
      </c>
    </row>
    <row r="38" spans="2:10" x14ac:dyDescent="0.45">
      <c r="B38" s="1">
        <f>B37+$A$2</f>
        <v>1.0800000000000007</v>
      </c>
      <c r="C38" s="1">
        <v>0</v>
      </c>
      <c r="D38" s="1">
        <f t="shared" si="3"/>
        <v>0.1</v>
      </c>
      <c r="E38" s="1">
        <f t="shared" si="7"/>
        <v>0.98000000000000009</v>
      </c>
      <c r="F38" s="1">
        <f>0.5*$M$1*$M$2*$M$3*(I37^2)</f>
        <v>0.28877192689595638</v>
      </c>
      <c r="G38" s="1">
        <f t="shared" si="8"/>
        <v>-1.2687719268959565</v>
      </c>
      <c r="H38" s="1">
        <f t="shared" si="9"/>
        <v>-12.687719268959565</v>
      </c>
      <c r="I38" s="1">
        <f>I37+(H38*$A$2)</f>
        <v>4.0937084280239775</v>
      </c>
      <c r="J38" s="1">
        <f>J37+(I38*$A$2)</f>
        <v>11.143383216203835</v>
      </c>
    </row>
    <row r="39" spans="2:10" x14ac:dyDescent="0.45">
      <c r="B39" s="1">
        <f>B38+$A$2</f>
        <v>1.1100000000000008</v>
      </c>
      <c r="C39" s="1">
        <v>0</v>
      </c>
      <c r="D39" s="1">
        <f t="shared" si="3"/>
        <v>0.1</v>
      </c>
      <c r="E39" s="1">
        <f t="shared" si="7"/>
        <v>0.98000000000000009</v>
      </c>
      <c r="F39" s="1">
        <f>0.5*$M$1*$M$2*$M$3*(I38^2)</f>
        <v>0.24173014837582177</v>
      </c>
      <c r="G39" s="1">
        <f t="shared" si="8"/>
        <v>-1.2217301483758218</v>
      </c>
      <c r="H39" s="1">
        <f t="shared" si="9"/>
        <v>-12.217301483758218</v>
      </c>
      <c r="I39" s="1">
        <f>I38+(H39*$A$2)</f>
        <v>3.7271893835112309</v>
      </c>
      <c r="J39" s="1">
        <f>J38+(I39*$A$2)</f>
        <v>11.255198897709173</v>
      </c>
    </row>
    <row r="40" spans="2:10" x14ac:dyDescent="0.45">
      <c r="B40" s="1">
        <f>B39+$A$2</f>
        <v>1.1400000000000008</v>
      </c>
      <c r="C40" s="1">
        <v>0</v>
      </c>
      <c r="D40" s="1">
        <f t="shared" si="3"/>
        <v>0.1</v>
      </c>
      <c r="E40" s="1">
        <f t="shared" si="7"/>
        <v>0.98000000000000009</v>
      </c>
      <c r="F40" s="1">
        <f>0.5*$M$1*$M$2*$M$3*(I39^2)</f>
        <v>0.20038256214262326</v>
      </c>
      <c r="G40" s="1">
        <f t="shared" si="8"/>
        <v>-1.1803825621426234</v>
      </c>
      <c r="H40" s="1">
        <f t="shared" si="9"/>
        <v>-11.803825621426233</v>
      </c>
      <c r="I40" s="1">
        <f>I39+(H40*$A$2)</f>
        <v>3.3730746148684441</v>
      </c>
      <c r="J40" s="1">
        <f>J39+(I40*$A$2)</f>
        <v>11.356391136155226</v>
      </c>
    </row>
    <row r="41" spans="2:10" x14ac:dyDescent="0.45">
      <c r="B41" s="1">
        <f>B40+$A$2</f>
        <v>1.1700000000000008</v>
      </c>
      <c r="C41" s="1">
        <v>0</v>
      </c>
      <c r="D41" s="1">
        <f t="shared" si="3"/>
        <v>0.1</v>
      </c>
      <c r="E41" s="1">
        <f t="shared" si="7"/>
        <v>0.98000000000000009</v>
      </c>
      <c r="F41" s="1">
        <f t="shared" ref="F41:F56" si="10">0.5*$M$1*$M$2*$M$3*(I40^2)</f>
        <v>0.16411523573627992</v>
      </c>
      <c r="G41" s="1">
        <f t="shared" ref="G41:G56" si="11">C41-E41-F41</f>
        <v>-1.14411523573628</v>
      </c>
      <c r="H41" s="1">
        <f t="shared" ref="H41:H56" si="12">G41/D41</f>
        <v>-11.4411523573628</v>
      </c>
      <c r="I41" s="1">
        <f t="shared" ref="I41:J41" si="13">I40+(H41*$A$2)</f>
        <v>3.0298400441475599</v>
      </c>
      <c r="J41" s="1">
        <f t="shared" si="13"/>
        <v>11.447286337479653</v>
      </c>
    </row>
    <row r="42" spans="2:10" x14ac:dyDescent="0.45">
      <c r="B42" s="1">
        <f>B41+$A$2</f>
        <v>1.2000000000000008</v>
      </c>
      <c r="C42" s="1">
        <v>0</v>
      </c>
      <c r="D42" s="1">
        <f t="shared" si="3"/>
        <v>0.1</v>
      </c>
      <c r="E42" s="1">
        <f t="shared" si="7"/>
        <v>0.98000000000000009</v>
      </c>
      <c r="F42" s="1">
        <f t="shared" si="10"/>
        <v>0.13241476279157408</v>
      </c>
      <c r="G42" s="1">
        <f t="shared" si="11"/>
        <v>-1.1124147627915741</v>
      </c>
      <c r="H42" s="1">
        <f t="shared" si="12"/>
        <v>-11.124147627915741</v>
      </c>
      <c r="I42" s="1">
        <f t="shared" ref="I42:J42" si="14">I41+(H42*$A$2)</f>
        <v>2.6961156153100876</v>
      </c>
      <c r="J42" s="1">
        <f t="shared" si="14"/>
        <v>11.528169805938957</v>
      </c>
    </row>
    <row r="43" spans="2:10" x14ac:dyDescent="0.45">
      <c r="B43" s="1">
        <f>B42+$A$2</f>
        <v>1.2300000000000009</v>
      </c>
      <c r="C43" s="1">
        <v>0</v>
      </c>
      <c r="D43" s="1">
        <f t="shared" si="3"/>
        <v>0.1</v>
      </c>
      <c r="E43" s="1">
        <f t="shared" si="7"/>
        <v>0.98000000000000009</v>
      </c>
      <c r="F43" s="1">
        <f t="shared" si="10"/>
        <v>0.10485135035575807</v>
      </c>
      <c r="G43" s="1">
        <f t="shared" si="11"/>
        <v>-1.0848513503557582</v>
      </c>
      <c r="H43" s="1">
        <f t="shared" si="12"/>
        <v>-10.848513503557582</v>
      </c>
      <c r="I43" s="1">
        <f t="shared" ref="I43:J43" si="15">I42+(H43*$A$2)</f>
        <v>2.37066021020336</v>
      </c>
      <c r="J43" s="1">
        <f t="shared" si="15"/>
        <v>11.599289612245057</v>
      </c>
    </row>
    <row r="44" spans="2:10" x14ac:dyDescent="0.45">
      <c r="B44" s="1">
        <f>B43+$A$2</f>
        <v>1.2600000000000009</v>
      </c>
      <c r="C44" s="1">
        <v>0</v>
      </c>
      <c r="D44" s="1">
        <f t="shared" si="3"/>
        <v>0.1</v>
      </c>
      <c r="E44" s="1">
        <f t="shared" si="7"/>
        <v>0.98000000000000009</v>
      </c>
      <c r="F44" s="1">
        <f t="shared" si="10"/>
        <v>8.1065417811437612E-2</v>
      </c>
      <c r="G44" s="1">
        <f t="shared" si="11"/>
        <v>-1.0610654178114376</v>
      </c>
      <c r="H44" s="1">
        <f t="shared" si="12"/>
        <v>-10.610654178114375</v>
      </c>
      <c r="I44" s="1">
        <f t="shared" ref="I44:J44" si="16">I43+(H44*$A$2)</f>
        <v>2.052340584859929</v>
      </c>
      <c r="J44" s="1">
        <f t="shared" si="16"/>
        <v>11.660859829790855</v>
      </c>
    </row>
    <row r="45" spans="2:10" x14ac:dyDescent="0.45">
      <c r="B45" s="1">
        <f>B44+$A$2</f>
        <v>1.2900000000000009</v>
      </c>
      <c r="C45" s="1">
        <v>0</v>
      </c>
      <c r="D45" s="1">
        <f t="shared" si="3"/>
        <v>0.1</v>
      </c>
      <c r="E45" s="1">
        <f t="shared" si="7"/>
        <v>0.98000000000000009</v>
      </c>
      <c r="F45" s="1">
        <f t="shared" si="10"/>
        <v>6.075693700142392E-2</v>
      </c>
      <c r="G45" s="1">
        <f t="shared" si="11"/>
        <v>-1.040756937001424</v>
      </c>
      <c r="H45" s="1">
        <f t="shared" si="12"/>
        <v>-10.40756937001424</v>
      </c>
      <c r="I45" s="1">
        <f t="shared" ref="I45:J45" si="17">I44+(H45*$A$2)</f>
        <v>1.7401135037595017</v>
      </c>
      <c r="J45" s="1">
        <f t="shared" si="17"/>
        <v>11.71306323490364</v>
      </c>
    </row>
    <row r="46" spans="2:10" x14ac:dyDescent="0.45">
      <c r="B46" s="1">
        <f>B45+$A$2</f>
        <v>1.320000000000001</v>
      </c>
      <c r="C46" s="1">
        <v>0</v>
      </c>
      <c r="D46" s="1">
        <f t="shared" si="3"/>
        <v>0.1</v>
      </c>
      <c r="E46" s="1">
        <f t="shared" si="7"/>
        <v>0.98000000000000009</v>
      </c>
      <c r="F46" s="1">
        <f t="shared" si="10"/>
        <v>4.3676935464183261E-2</v>
      </c>
      <c r="G46" s="1">
        <f t="shared" si="11"/>
        <v>-1.0236769354641833</v>
      </c>
      <c r="H46" s="1">
        <f t="shared" si="12"/>
        <v>-10.236769354641831</v>
      </c>
      <c r="I46" s="1">
        <f t="shared" ref="I46:J46" si="18">I45+(H46*$A$2)</f>
        <v>1.4330104231202467</v>
      </c>
      <c r="J46" s="1">
        <f t="shared" si="18"/>
        <v>11.756053547597247</v>
      </c>
    </row>
    <row r="47" spans="2:10" x14ac:dyDescent="0.45">
      <c r="B47" s="1">
        <f>B46+$A$2</f>
        <v>1.350000000000001</v>
      </c>
      <c r="C47" s="1">
        <v>0</v>
      </c>
      <c r="D47" s="1">
        <f t="shared" si="3"/>
        <v>0.1</v>
      </c>
      <c r="E47" s="1">
        <f t="shared" si="7"/>
        <v>0.98000000000000009</v>
      </c>
      <c r="F47" s="1">
        <f t="shared" si="10"/>
        <v>2.9620726290430065E-2</v>
      </c>
      <c r="G47" s="1">
        <f t="shared" si="11"/>
        <v>-1.0096207262904302</v>
      </c>
      <c r="H47" s="1">
        <f t="shared" si="12"/>
        <v>-10.096207262904301</v>
      </c>
      <c r="I47" s="1">
        <f t="shared" ref="I47:J47" si="19">I46+(H47*$A$2)</f>
        <v>1.1301242052331177</v>
      </c>
      <c r="J47" s="1">
        <f t="shared" si="19"/>
        <v>11.78995727375424</v>
      </c>
    </row>
    <row r="48" spans="2:10" x14ac:dyDescent="0.45">
      <c r="B48" s="1">
        <f>B47+$A$2</f>
        <v>1.380000000000001</v>
      </c>
      <c r="C48" s="1">
        <v>0</v>
      </c>
      <c r="D48" s="1">
        <f t="shared" si="3"/>
        <v>0.1</v>
      </c>
      <c r="E48" s="1">
        <f t="shared" si="7"/>
        <v>0.98000000000000009</v>
      </c>
      <c r="F48" s="1">
        <f t="shared" si="10"/>
        <v>1.8422533637286329E-2</v>
      </c>
      <c r="G48" s="1">
        <f t="shared" si="11"/>
        <v>-0.99842253363728639</v>
      </c>
      <c r="H48" s="1">
        <f t="shared" si="12"/>
        <v>-9.9842253363728641</v>
      </c>
      <c r="I48" s="1">
        <f t="shared" ref="I48:J48" si="20">I47+(H48*$A$2)</f>
        <v>0.83059744514193179</v>
      </c>
      <c r="J48" s="1">
        <f t="shared" si="20"/>
        <v>11.814875197108497</v>
      </c>
    </row>
    <row r="49" spans="2:10" x14ac:dyDescent="0.45">
      <c r="B49" s="1">
        <f>B48+$A$2</f>
        <v>1.410000000000001</v>
      </c>
      <c r="C49" s="1">
        <v>0</v>
      </c>
      <c r="D49" s="1">
        <f t="shared" si="3"/>
        <v>0.1</v>
      </c>
      <c r="E49" s="1">
        <f t="shared" si="7"/>
        <v>0.98000000000000009</v>
      </c>
      <c r="F49" s="1">
        <f t="shared" si="10"/>
        <v>9.9512625889432681E-3</v>
      </c>
      <c r="G49" s="1">
        <f t="shared" si="11"/>
        <v>-0.98995126258894339</v>
      </c>
      <c r="H49" s="1">
        <f t="shared" si="12"/>
        <v>-9.8995126258894341</v>
      </c>
      <c r="I49" s="1">
        <f t="shared" ref="I49:J49" si="21">I48+(H49*$A$2)</f>
        <v>0.53361206636524883</v>
      </c>
      <c r="J49" s="1">
        <f t="shared" si="21"/>
        <v>11.830883559099455</v>
      </c>
    </row>
    <row r="50" spans="2:10" x14ac:dyDescent="0.45">
      <c r="B50" s="1">
        <f>B49+$A$2</f>
        <v>1.4400000000000011</v>
      </c>
      <c r="C50" s="1">
        <v>0</v>
      </c>
      <c r="D50" s="1">
        <f t="shared" si="3"/>
        <v>0.1</v>
      </c>
      <c r="E50" s="1">
        <f t="shared" si="7"/>
        <v>0.98000000000000009</v>
      </c>
      <c r="F50" s="1">
        <f t="shared" si="10"/>
        <v>4.1072230404224147E-3</v>
      </c>
      <c r="G50" s="1">
        <f t="shared" si="11"/>
        <v>-0.98410722304042253</v>
      </c>
      <c r="H50" s="1">
        <f t="shared" si="12"/>
        <v>-9.8410722304042242</v>
      </c>
      <c r="I50" s="1">
        <f t="shared" ref="I50:J50" si="22">I49+(H50*$A$2)</f>
        <v>0.2383798994531221</v>
      </c>
      <c r="J50" s="1">
        <f t="shared" si="22"/>
        <v>11.838034956083048</v>
      </c>
    </row>
    <row r="51" spans="2:10" x14ac:dyDescent="0.45">
      <c r="B51" s="1">
        <f>B50+$A$2</f>
        <v>1.4700000000000011</v>
      </c>
      <c r="C51" s="1">
        <v>0</v>
      </c>
      <c r="D51" s="1">
        <f t="shared" si="3"/>
        <v>0.1</v>
      </c>
      <c r="E51" s="1">
        <f t="shared" si="7"/>
        <v>0.98000000000000009</v>
      </c>
      <c r="F51" s="1">
        <f t="shared" si="10"/>
        <v>8.1966476987253313E-4</v>
      </c>
      <c r="G51" s="1">
        <f t="shared" si="11"/>
        <v>-0.98081966476987259</v>
      </c>
      <c r="H51" s="1">
        <f t="shared" si="12"/>
        <v>-9.8081966476987255</v>
      </c>
      <c r="I51" s="1">
        <f t="shared" ref="I51:J51" si="23">I50+(H51*$A$2)</f>
        <v>-5.5865999977839642E-2</v>
      </c>
      <c r="J51" s="1">
        <f t="shared" si="23"/>
        <v>11.836358976083712</v>
      </c>
    </row>
    <row r="52" spans="2:10" x14ac:dyDescent="0.45">
      <c r="B52" s="1">
        <f>B51+$A$2</f>
        <v>1.5000000000000011</v>
      </c>
      <c r="C52" s="1">
        <v>0</v>
      </c>
      <c r="D52" s="1">
        <f t="shared" si="3"/>
        <v>0.1</v>
      </c>
      <c r="E52" s="1">
        <f t="shared" si="7"/>
        <v>0.98000000000000009</v>
      </c>
      <c r="F52" s="1">
        <f t="shared" si="10"/>
        <v>4.5018617948362444E-5</v>
      </c>
      <c r="G52" s="1">
        <f t="shared" si="11"/>
        <v>-0.98004501861794846</v>
      </c>
      <c r="H52" s="1">
        <f t="shared" si="12"/>
        <v>-9.8004501861794839</v>
      </c>
      <c r="I52" s="1">
        <f t="shared" ref="I52:J52" si="24">I51+(H52*$A$2)</f>
        <v>-0.34987950556322417</v>
      </c>
      <c r="J52" s="1">
        <f t="shared" si="24"/>
        <v>11.825862590916815</v>
      </c>
    </row>
    <row r="53" spans="2:10" x14ac:dyDescent="0.45">
      <c r="B53" s="1">
        <f>B52+$A$2</f>
        <v>1.5300000000000011</v>
      </c>
      <c r="C53" s="1">
        <v>0</v>
      </c>
      <c r="D53" s="1">
        <f t="shared" si="3"/>
        <v>0.1</v>
      </c>
      <c r="E53" s="1">
        <f t="shared" si="7"/>
        <v>0.98000000000000009</v>
      </c>
      <c r="F53" s="1">
        <f t="shared" si="10"/>
        <v>1.7657695070671644E-3</v>
      </c>
      <c r="G53" s="1">
        <f t="shared" si="11"/>
        <v>-0.98176576950706729</v>
      </c>
      <c r="H53" s="1">
        <f t="shared" si="12"/>
        <v>-9.8176576950706718</v>
      </c>
      <c r="I53" s="1">
        <f t="shared" ref="I53:J53" si="25">I52+(H53*$A$2)</f>
        <v>-0.64440923641534431</v>
      </c>
      <c r="J53" s="1">
        <f t="shared" si="25"/>
        <v>11.806530313824355</v>
      </c>
    </row>
    <row r="54" spans="2:10" x14ac:dyDescent="0.45">
      <c r="B54" s="1">
        <f>B53+$A$2</f>
        <v>1.5600000000000012</v>
      </c>
      <c r="C54" s="1">
        <v>0</v>
      </c>
      <c r="D54" s="1">
        <f t="shared" si="3"/>
        <v>0.1</v>
      </c>
      <c r="E54" s="1">
        <f t="shared" si="7"/>
        <v>0.98000000000000009</v>
      </c>
      <c r="F54" s="1">
        <f t="shared" si="10"/>
        <v>5.989913043334111E-3</v>
      </c>
      <c r="G54" s="1">
        <f t="shared" si="11"/>
        <v>-0.98598991304333417</v>
      </c>
      <c r="H54" s="1">
        <f t="shared" si="12"/>
        <v>-9.859899130433341</v>
      </c>
      <c r="I54" s="1">
        <f t="shared" ref="I54:J54" si="26">I53+(H54*$A$2)</f>
        <v>-0.9402062103283445</v>
      </c>
      <c r="J54" s="1">
        <f t="shared" si="26"/>
        <v>11.778324127514505</v>
      </c>
    </row>
    <row r="55" spans="2:10" x14ac:dyDescent="0.45">
      <c r="B55" s="1">
        <f>B54+$A$2</f>
        <v>1.5900000000000012</v>
      </c>
      <c r="C55" s="1">
        <v>0</v>
      </c>
      <c r="D55" s="1">
        <f t="shared" si="3"/>
        <v>0.1</v>
      </c>
      <c r="E55" s="1">
        <f t="shared" si="7"/>
        <v>0.98000000000000009</v>
      </c>
      <c r="F55" s="1">
        <f t="shared" si="10"/>
        <v>1.2750970338960603E-2</v>
      </c>
      <c r="G55" s="1">
        <f t="shared" si="11"/>
        <v>-0.99275097033896065</v>
      </c>
      <c r="H55" s="1">
        <f t="shared" si="12"/>
        <v>-9.9275097033896067</v>
      </c>
      <c r="I55" s="1">
        <f t="shared" ref="I55:J55" si="27">I54+(H55*$A$2)</f>
        <v>-1.2380315014300327</v>
      </c>
      <c r="J55" s="1">
        <f t="shared" si="27"/>
        <v>11.741183182471604</v>
      </c>
    </row>
    <row r="56" spans="2:10" x14ac:dyDescent="0.45">
      <c r="B56" s="1">
        <f>B55+$A$2</f>
        <v>1.6200000000000012</v>
      </c>
      <c r="C56" s="1">
        <v>0</v>
      </c>
      <c r="D56" s="1">
        <f t="shared" si="3"/>
        <v>0.1</v>
      </c>
      <c r="E56" s="1">
        <f t="shared" si="7"/>
        <v>0.98000000000000009</v>
      </c>
      <c r="F56" s="1">
        <f t="shared" si="10"/>
        <v>2.2108556877590901E-2</v>
      </c>
      <c r="G56" s="1">
        <f t="shared" si="11"/>
        <v>-1.0021085568775909</v>
      </c>
      <c r="H56" s="1">
        <f t="shared" si="12"/>
        <v>-10.021085568775909</v>
      </c>
      <c r="I56" s="1">
        <f t="shared" ref="I56:J56" si="28">I55+(H56*$A$2)</f>
        <v>-1.5386640684933099</v>
      </c>
      <c r="J56" s="1">
        <f t="shared" si="28"/>
        <v>11.695023260416804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E18"/>
  <sheetViews>
    <sheetView workbookViewId="0">
      <selection activeCell="E19" sqref="E19"/>
    </sheetView>
  </sheetViews>
  <sheetFormatPr defaultRowHeight="14.25" x14ac:dyDescent="0.45"/>
  <sheetData>
    <row r="12" spans="4:5" x14ac:dyDescent="0.45">
      <c r="D12">
        <v>3.1415899999999999</v>
      </c>
      <c r="E12" t="s">
        <v>13</v>
      </c>
    </row>
    <row r="13" spans="4:5" x14ac:dyDescent="0.45">
      <c r="E13" t="s">
        <v>14</v>
      </c>
    </row>
    <row r="15" spans="4:5" x14ac:dyDescent="0.45">
      <c r="E15">
        <v>0.1</v>
      </c>
    </row>
    <row r="18" spans="5:5" x14ac:dyDescent="0.45">
      <c r="E18">
        <f>D12*(E15^2)</f>
        <v>3.1415900000000004E-2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DARPA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Olyniec, Lee (contr-sto)</dc:creator>
  <cp:lastModifiedBy>Olyniec, Lee (contr-sto)</cp:lastModifiedBy>
  <dcterms:created xsi:type="dcterms:W3CDTF">2018-03-20T01:17:03Z</dcterms:created>
  <dcterms:modified xsi:type="dcterms:W3CDTF">2018-04-07T19:28:36Z</dcterms:modified>
</cp:coreProperties>
</file>